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drawings/drawing34.xml" ContentType="application/vnd.openxmlformats-officedocument.drawingml.chartshapes+xml"/>
  <Override PartName="/xl/charts/chart34.xml" ContentType="application/vnd.openxmlformats-officedocument.drawingml.chart+xml"/>
  <Override PartName="/xl/drawings/drawing35.xml" ContentType="application/vnd.openxmlformats-officedocument.drawingml.chartshapes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ndon.takaki\hello\mixerexcels\"/>
    </mc:Choice>
  </mc:AlternateContent>
  <xr:revisionPtr revIDLastSave="0" documentId="13_ncr:1_{2B6E631B-9E88-49A0-9E16-DB89B998ADFC}" xr6:coauthVersionLast="45" xr6:coauthVersionMax="45" xr10:uidLastSave="{00000000-0000-0000-0000-000000000000}"/>
  <bookViews>
    <workbookView xWindow="3870" yWindow="1500" windowWidth="21600" windowHeight="11385" tabRatio="662" activeTab="1" xr2:uid="{00000000-000D-0000-FFFF-FFFF00000000}"/>
  </bookViews>
  <sheets>
    <sheet name="1857L" sheetId="18" r:id="rId1"/>
    <sheet name="Mapping" sheetId="27" r:id="rId2"/>
    <sheet name="CLvsLO" sheetId="19" r:id="rId3"/>
    <sheet name="CL &amp; Data" sheetId="8" r:id="rId4"/>
    <sheet name="Isolations" sheetId="4" r:id="rId5"/>
    <sheet name="IF Response" sheetId="6" r:id="rId6"/>
    <sheet name="IP3" sheetId="7" r:id="rId7"/>
    <sheet name="P1dB CL" sheetId="25" r:id="rId8"/>
    <sheet name="P1dB Pt" sheetId="26" r:id="rId9"/>
    <sheet name="LO Harm-A" sheetId="17" r:id="rId10"/>
    <sheet name="LO Harm-B" sheetId="14" r:id="rId11"/>
    <sheet name="2Rx2L" sheetId="15" r:id="rId12"/>
    <sheet name="2Ix1L" sheetId="16" r:id="rId13"/>
    <sheet name="5Rx0L" sheetId="20" r:id="rId14"/>
    <sheet name="5Rx5L" sheetId="21" r:id="rId15"/>
    <sheet name="5Ix0L" sheetId="22" r:id="rId16"/>
    <sheet name="5Ix5L" sheetId="23" r:id="rId17"/>
  </sheets>
  <definedNames>
    <definedName name="Amp_Diff_2_3" localSheetId="0">'1857L'!$G$2:$G$868</definedName>
    <definedName name="Amp_Diff_2_3_2" localSheetId="0">'1857L'!$P$2:$P$836</definedName>
    <definedName name="Amp_Diff_2_4" localSheetId="0">'1857L'!$H$2:$H$868</definedName>
    <definedName name="Common_RL" localSheetId="0">'1857L'!$D$2:$D$868</definedName>
    <definedName name="IL_1_4" localSheetId="0">'1857L'!$A$2:$C$868</definedName>
    <definedName name="IL_1_4_2" localSheetId="0">'1857L'!$O$2:$O$836</definedName>
    <definedName name="Iso_2_3" localSheetId="0">'1857L'!$K$2:$K$868</definedName>
    <definedName name="Iso_2_3_2" localSheetId="0">'1857L'!$R$2:$R$836</definedName>
    <definedName name="Iso_2_4" localSheetId="0">'1857L'!$L$2:$L$868</definedName>
    <definedName name="Iso_2_4_2" localSheetId="0">'1857L'!$S$2:$T$836</definedName>
    <definedName name="MT3H_0113_ConversionLoss_and_Isolation_A__20dBm" localSheetId="3">'CL &amp; Data'!$B$1:$F$629</definedName>
    <definedName name="MT3H_0113_ConversionLoss_and_Isolation_B" localSheetId="3">'CL &amp; Data'!$L$1:$P$629</definedName>
    <definedName name="Output_3_RL" localSheetId="0">'1857L'!$E$2:$E$868</definedName>
    <definedName name="Output_4_RL" localSheetId="0">'1857L'!$F$2:$F$868</definedName>
    <definedName name="Phase_Diff_2_3" localSheetId="0">'1857L'!#REF!</definedName>
    <definedName name="Phase_Diff_2_3_1" localSheetId="0">'1857L'!$I$2:$I$868</definedName>
    <definedName name="Phase_Diff_2_3_2" localSheetId="0">'1857L'!$Q$2:$Q$836</definedName>
    <definedName name="Phase_Diff_2_4" localSheetId="0">'1857L'!$J$2:$J$868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0" i="27" l="1"/>
  <c r="AA34" i="27"/>
  <c r="AA33" i="27"/>
  <c r="AA32" i="27"/>
  <c r="AA31" i="27"/>
  <c r="AA30" i="27"/>
  <c r="Z34" i="27"/>
  <c r="Z33" i="27"/>
  <c r="Z32" i="27"/>
  <c r="Z31" i="27"/>
  <c r="Z30" i="27"/>
  <c r="Y34" i="27"/>
  <c r="Y33" i="27"/>
  <c r="Y32" i="27"/>
  <c r="Y31" i="27"/>
  <c r="Y30" i="27"/>
  <c r="X34" i="27"/>
  <c r="X33" i="27"/>
  <c r="X32" i="27"/>
  <c r="X31" i="27"/>
  <c r="X30" i="27"/>
  <c r="W34" i="27"/>
  <c r="W33" i="27"/>
  <c r="W32" i="27"/>
  <c r="W31" i="27"/>
  <c r="V34" i="27"/>
  <c r="V33" i="27"/>
  <c r="V32" i="27"/>
  <c r="V31" i="27"/>
  <c r="AN6" i="7" l="1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42" i="7"/>
  <c r="AN43" i="7"/>
  <c r="AN44" i="7"/>
  <c r="AN45" i="7"/>
  <c r="AN46" i="7"/>
  <c r="AN47" i="7"/>
  <c r="AN48" i="7"/>
  <c r="AN49" i="7"/>
  <c r="AN50" i="7"/>
  <c r="AN51" i="7"/>
  <c r="AN52" i="7"/>
  <c r="AN53" i="7"/>
  <c r="AN54" i="7"/>
  <c r="AN55" i="7"/>
  <c r="AN56" i="7"/>
  <c r="AN57" i="7"/>
  <c r="AN58" i="7"/>
  <c r="AN59" i="7"/>
  <c r="AN60" i="7"/>
  <c r="AN61" i="7"/>
  <c r="AN62" i="7"/>
  <c r="AN63" i="7"/>
  <c r="AN64" i="7"/>
  <c r="AN65" i="7"/>
  <c r="AN66" i="7"/>
  <c r="AN67" i="7"/>
  <c r="AN68" i="7"/>
  <c r="AN69" i="7"/>
  <c r="AN70" i="7"/>
  <c r="AN71" i="7"/>
  <c r="AN72" i="7"/>
  <c r="AN73" i="7"/>
  <c r="AN74" i="7"/>
  <c r="AN75" i="7"/>
  <c r="AN76" i="7"/>
  <c r="AN77" i="7"/>
  <c r="AN78" i="7"/>
  <c r="AN79" i="7"/>
  <c r="AN80" i="7"/>
  <c r="AN81" i="7"/>
  <c r="AN82" i="7"/>
  <c r="AN83" i="7"/>
  <c r="AN84" i="7"/>
  <c r="AN85" i="7"/>
  <c r="AN86" i="7"/>
  <c r="AN87" i="7"/>
  <c r="AN88" i="7"/>
  <c r="AN89" i="7"/>
  <c r="AN90" i="7"/>
  <c r="AN91" i="7"/>
  <c r="AN92" i="7"/>
  <c r="AN93" i="7"/>
  <c r="AN94" i="7"/>
  <c r="AN95" i="7"/>
  <c r="AN96" i="7"/>
  <c r="AN97" i="7"/>
  <c r="AN98" i="7"/>
  <c r="AN99" i="7"/>
  <c r="AN100" i="7"/>
  <c r="AN101" i="7"/>
  <c r="AN102" i="7"/>
  <c r="AN103" i="7"/>
  <c r="AN5" i="7"/>
  <c r="O6" i="23" l="1"/>
  <c r="N7" i="23"/>
  <c r="O7" i="23"/>
  <c r="N8" i="23"/>
  <c r="O8" i="23"/>
  <c r="N9" i="23"/>
  <c r="O9" i="23"/>
  <c r="N10" i="23"/>
  <c r="O10" i="23"/>
  <c r="N11" i="23"/>
  <c r="O11" i="23"/>
  <c r="N12" i="23"/>
  <c r="O12" i="23"/>
  <c r="N13" i="23"/>
  <c r="O13" i="23"/>
  <c r="N14" i="23"/>
  <c r="O14" i="23"/>
  <c r="N15" i="23"/>
  <c r="O15" i="23"/>
  <c r="N16" i="23"/>
  <c r="O16" i="23"/>
  <c r="N17" i="23"/>
  <c r="O17" i="23"/>
  <c r="N18" i="23"/>
  <c r="O18" i="23"/>
  <c r="N19" i="23"/>
  <c r="O19" i="23"/>
  <c r="N20" i="23"/>
  <c r="O20" i="23"/>
  <c r="N21" i="23"/>
  <c r="O21" i="23"/>
  <c r="N22" i="23"/>
  <c r="O22" i="23"/>
  <c r="N23" i="23"/>
  <c r="O23" i="23"/>
  <c r="N24" i="23"/>
  <c r="O24" i="23"/>
  <c r="N25" i="23"/>
  <c r="O25" i="23"/>
  <c r="O30" i="23"/>
  <c r="N31" i="23"/>
  <c r="O31" i="23"/>
  <c r="N32" i="23"/>
  <c r="O32" i="23"/>
  <c r="N33" i="23"/>
  <c r="O33" i="23"/>
  <c r="N34" i="23"/>
  <c r="O34" i="23"/>
  <c r="N35" i="23"/>
  <c r="O35" i="23"/>
  <c r="N36" i="23"/>
  <c r="O36" i="23"/>
  <c r="N37" i="23"/>
  <c r="O37" i="23"/>
  <c r="N38" i="23"/>
  <c r="O38" i="23"/>
  <c r="N39" i="23"/>
  <c r="O39" i="23"/>
  <c r="N40" i="23"/>
  <c r="O40" i="23"/>
  <c r="N41" i="23"/>
  <c r="O41" i="23"/>
  <c r="N42" i="23"/>
  <c r="O42" i="23"/>
  <c r="N43" i="23"/>
  <c r="O43" i="23"/>
  <c r="N44" i="23"/>
  <c r="O44" i="23"/>
  <c r="N45" i="23"/>
  <c r="O45" i="23"/>
  <c r="N46" i="23"/>
  <c r="O46" i="23"/>
  <c r="N47" i="23"/>
  <c r="O47" i="23"/>
  <c r="N48" i="23"/>
  <c r="O48" i="23"/>
  <c r="N49" i="23"/>
  <c r="O49" i="23"/>
  <c r="O54" i="23"/>
  <c r="N55" i="23"/>
  <c r="O55" i="23"/>
  <c r="N56" i="23"/>
  <c r="O56" i="23"/>
  <c r="N57" i="23"/>
  <c r="O57" i="23"/>
  <c r="N58" i="23"/>
  <c r="O58" i="23"/>
  <c r="N59" i="23"/>
  <c r="O59" i="23"/>
  <c r="N60" i="23"/>
  <c r="O60" i="23"/>
  <c r="N61" i="23"/>
  <c r="O61" i="23"/>
  <c r="N62" i="23"/>
  <c r="O62" i="23"/>
  <c r="N63" i="23"/>
  <c r="O63" i="23"/>
  <c r="N64" i="23"/>
  <c r="O64" i="23"/>
  <c r="N65" i="23"/>
  <c r="O65" i="23"/>
  <c r="N66" i="23"/>
  <c r="O66" i="23"/>
  <c r="N67" i="23"/>
  <c r="O67" i="23"/>
  <c r="N68" i="23"/>
  <c r="O68" i="23"/>
  <c r="N69" i="23"/>
  <c r="O69" i="23"/>
  <c r="N70" i="23"/>
  <c r="O70" i="23"/>
  <c r="N71" i="23"/>
  <c r="O71" i="23"/>
  <c r="N72" i="23"/>
  <c r="O72" i="23"/>
  <c r="N73" i="23"/>
  <c r="O73" i="23"/>
  <c r="O78" i="23"/>
  <c r="N79" i="23"/>
  <c r="O79" i="23"/>
  <c r="N80" i="23"/>
  <c r="O80" i="23"/>
  <c r="N81" i="23"/>
  <c r="O81" i="23"/>
  <c r="N82" i="23"/>
  <c r="O82" i="23"/>
  <c r="N83" i="23"/>
  <c r="O83" i="23"/>
  <c r="N84" i="23"/>
  <c r="O84" i="23"/>
  <c r="N85" i="23"/>
  <c r="O85" i="23"/>
  <c r="N86" i="23"/>
  <c r="O86" i="23"/>
  <c r="N87" i="23"/>
  <c r="O87" i="23"/>
  <c r="N88" i="23"/>
  <c r="O88" i="23"/>
  <c r="N89" i="23"/>
  <c r="O89" i="23"/>
  <c r="N90" i="23"/>
  <c r="O90" i="23"/>
  <c r="N91" i="23"/>
  <c r="O91" i="23"/>
  <c r="N92" i="23"/>
  <c r="O92" i="23"/>
  <c r="N93" i="23"/>
  <c r="O93" i="23"/>
  <c r="N94" i="23"/>
  <c r="O94" i="23"/>
  <c r="N95" i="23"/>
  <c r="O95" i="23"/>
  <c r="N96" i="23"/>
  <c r="O96" i="23"/>
  <c r="N97" i="23"/>
  <c r="O97" i="23"/>
  <c r="O102" i="23"/>
  <c r="N103" i="23"/>
  <c r="O103" i="23"/>
  <c r="N104" i="23"/>
  <c r="O104" i="23"/>
  <c r="N105" i="23"/>
  <c r="O105" i="23"/>
  <c r="N106" i="23"/>
  <c r="O106" i="23"/>
  <c r="N107" i="23"/>
  <c r="O107" i="23"/>
  <c r="N108" i="23"/>
  <c r="O108" i="23"/>
  <c r="N109" i="23"/>
  <c r="O109" i="23"/>
  <c r="N110" i="23"/>
  <c r="O110" i="23"/>
  <c r="N111" i="23"/>
  <c r="O111" i="23"/>
  <c r="N112" i="23"/>
  <c r="O112" i="23"/>
  <c r="N113" i="23"/>
  <c r="O113" i="23"/>
  <c r="N114" i="23"/>
  <c r="O114" i="23"/>
  <c r="N115" i="23"/>
  <c r="O115" i="23"/>
  <c r="N116" i="23"/>
  <c r="O116" i="23"/>
  <c r="N117" i="23"/>
  <c r="O117" i="23"/>
  <c r="N118" i="23"/>
  <c r="O118" i="23"/>
  <c r="N119" i="23"/>
  <c r="O119" i="23"/>
  <c r="N120" i="23"/>
  <c r="O120" i="23"/>
  <c r="N121" i="23"/>
  <c r="O121" i="23"/>
  <c r="O126" i="23"/>
  <c r="N127" i="23"/>
  <c r="O127" i="23"/>
  <c r="N128" i="23"/>
  <c r="O128" i="23"/>
  <c r="N129" i="23"/>
  <c r="O129" i="23"/>
  <c r="N130" i="23"/>
  <c r="O130" i="23"/>
  <c r="N131" i="23"/>
  <c r="O131" i="23"/>
  <c r="N132" i="23"/>
  <c r="O132" i="23"/>
  <c r="N133" i="23"/>
  <c r="O133" i="23"/>
  <c r="N134" i="23"/>
  <c r="O134" i="23"/>
  <c r="N135" i="23"/>
  <c r="O135" i="23"/>
  <c r="N136" i="23"/>
  <c r="O136" i="23"/>
  <c r="N137" i="23"/>
  <c r="O137" i="23"/>
  <c r="N138" i="23"/>
  <c r="O138" i="23"/>
  <c r="N139" i="23"/>
  <c r="O139" i="23"/>
  <c r="N140" i="23"/>
  <c r="O140" i="23"/>
  <c r="N141" i="23"/>
  <c r="O141" i="23"/>
  <c r="N142" i="23"/>
  <c r="O142" i="23"/>
  <c r="N143" i="23"/>
  <c r="O143" i="23"/>
  <c r="N144" i="23"/>
  <c r="O144" i="23"/>
  <c r="N145" i="23"/>
  <c r="O145" i="23"/>
  <c r="O150" i="23"/>
  <c r="N151" i="23"/>
  <c r="O151" i="23"/>
  <c r="N152" i="23"/>
  <c r="O152" i="23"/>
  <c r="N153" i="23"/>
  <c r="O153" i="23"/>
  <c r="N154" i="23"/>
  <c r="O154" i="23"/>
  <c r="N155" i="23"/>
  <c r="O155" i="23"/>
  <c r="N156" i="23"/>
  <c r="O156" i="23"/>
  <c r="N157" i="23"/>
  <c r="O157" i="23"/>
  <c r="N158" i="23"/>
  <c r="O158" i="23"/>
  <c r="N159" i="23"/>
  <c r="O159" i="23"/>
  <c r="N160" i="23"/>
  <c r="O160" i="23"/>
  <c r="N161" i="23"/>
  <c r="O161" i="23"/>
  <c r="N162" i="23"/>
  <c r="O162" i="23"/>
  <c r="N163" i="23"/>
  <c r="O163" i="23"/>
  <c r="N164" i="23"/>
  <c r="O164" i="23"/>
  <c r="N165" i="23"/>
  <c r="O165" i="23"/>
  <c r="N166" i="23"/>
  <c r="O166" i="23"/>
  <c r="N167" i="23"/>
  <c r="O167" i="23"/>
  <c r="N168" i="23"/>
  <c r="O168" i="23"/>
  <c r="N169" i="23"/>
  <c r="O169" i="23"/>
  <c r="O174" i="23"/>
  <c r="N175" i="23"/>
  <c r="O175" i="23"/>
  <c r="N176" i="23"/>
  <c r="O176" i="23"/>
  <c r="N177" i="23"/>
  <c r="O177" i="23"/>
  <c r="N178" i="23"/>
  <c r="O178" i="23"/>
  <c r="N179" i="23"/>
  <c r="O179" i="23"/>
  <c r="N180" i="23"/>
  <c r="O180" i="23"/>
  <c r="N181" i="23"/>
  <c r="O181" i="23"/>
  <c r="N182" i="23"/>
  <c r="O182" i="23"/>
  <c r="N183" i="23"/>
  <c r="O183" i="23"/>
  <c r="N184" i="23"/>
  <c r="O184" i="23"/>
  <c r="N185" i="23"/>
  <c r="O185" i="23"/>
  <c r="N186" i="23"/>
  <c r="O186" i="23"/>
  <c r="N187" i="23"/>
  <c r="O187" i="23"/>
  <c r="N188" i="23"/>
  <c r="O188" i="23"/>
  <c r="N189" i="23"/>
  <c r="O189" i="23"/>
  <c r="N190" i="23"/>
  <c r="O190" i="23"/>
  <c r="N191" i="23"/>
  <c r="O191" i="23"/>
  <c r="N192" i="23"/>
  <c r="O192" i="23"/>
  <c r="N193" i="23"/>
  <c r="O193" i="23"/>
  <c r="O198" i="23"/>
  <c r="N199" i="23"/>
  <c r="O199" i="23"/>
  <c r="N200" i="23"/>
  <c r="O200" i="23"/>
  <c r="N201" i="23"/>
  <c r="O201" i="23"/>
  <c r="N202" i="23"/>
  <c r="O202" i="23"/>
  <c r="N203" i="23"/>
  <c r="O203" i="23"/>
  <c r="N204" i="23"/>
  <c r="O204" i="23"/>
  <c r="N205" i="23"/>
  <c r="O205" i="23"/>
  <c r="N206" i="23"/>
  <c r="O206" i="23"/>
  <c r="N207" i="23"/>
  <c r="O207" i="23"/>
  <c r="N208" i="23"/>
  <c r="O208" i="23"/>
  <c r="N209" i="23"/>
  <c r="O209" i="23"/>
  <c r="N210" i="23"/>
  <c r="O210" i="23"/>
  <c r="N211" i="23"/>
  <c r="O211" i="23"/>
  <c r="N212" i="23"/>
  <c r="O212" i="23"/>
  <c r="N213" i="23"/>
  <c r="O213" i="23"/>
  <c r="N214" i="23"/>
  <c r="O214" i="23"/>
  <c r="N215" i="23"/>
  <c r="O215" i="23"/>
  <c r="N216" i="23"/>
  <c r="O216" i="23"/>
  <c r="N217" i="23"/>
  <c r="O217" i="23"/>
  <c r="O222" i="23"/>
  <c r="N223" i="23"/>
  <c r="O223" i="23"/>
  <c r="N224" i="23"/>
  <c r="O224" i="23"/>
  <c r="N225" i="23"/>
  <c r="O225" i="23"/>
  <c r="N226" i="23"/>
  <c r="O226" i="23"/>
  <c r="N227" i="23"/>
  <c r="O227" i="23"/>
  <c r="N228" i="23"/>
  <c r="O228" i="23"/>
  <c r="N229" i="23"/>
  <c r="O229" i="23"/>
  <c r="N230" i="23"/>
  <c r="O230" i="23"/>
  <c r="N231" i="23"/>
  <c r="O231" i="23"/>
  <c r="N232" i="23"/>
  <c r="O232" i="23"/>
  <c r="N233" i="23"/>
  <c r="O233" i="23"/>
  <c r="N234" i="23"/>
  <c r="O234" i="23"/>
  <c r="N235" i="23"/>
  <c r="O235" i="23"/>
  <c r="N236" i="23"/>
  <c r="O236" i="23"/>
  <c r="N237" i="23"/>
  <c r="O237" i="23"/>
  <c r="N238" i="23"/>
  <c r="O238" i="23"/>
  <c r="N239" i="23"/>
  <c r="O239" i="23"/>
  <c r="N240" i="23"/>
  <c r="O240" i="23"/>
  <c r="N241" i="23"/>
  <c r="O241" i="23"/>
  <c r="O246" i="23"/>
  <c r="N247" i="23"/>
  <c r="O247" i="23"/>
  <c r="N248" i="23"/>
  <c r="O248" i="23"/>
  <c r="N249" i="23"/>
  <c r="O249" i="23"/>
  <c r="N250" i="23"/>
  <c r="O250" i="23"/>
  <c r="N251" i="23"/>
  <c r="O251" i="23"/>
  <c r="N252" i="23"/>
  <c r="O252" i="23"/>
  <c r="N253" i="23"/>
  <c r="O253" i="23"/>
  <c r="N254" i="23"/>
  <c r="O254" i="23"/>
  <c r="N255" i="23"/>
  <c r="O255" i="23"/>
  <c r="N256" i="23"/>
  <c r="O256" i="23"/>
  <c r="N257" i="23"/>
  <c r="O257" i="23"/>
  <c r="N258" i="23"/>
  <c r="O258" i="23"/>
  <c r="N259" i="23"/>
  <c r="O259" i="23"/>
  <c r="N260" i="23"/>
  <c r="O260" i="23"/>
  <c r="N261" i="23"/>
  <c r="O261" i="23"/>
  <c r="N262" i="23"/>
  <c r="O262" i="23"/>
  <c r="N263" i="23"/>
  <c r="O263" i="23"/>
  <c r="N264" i="23"/>
  <c r="O264" i="23"/>
  <c r="N265" i="23"/>
  <c r="O265" i="23"/>
  <c r="O270" i="23"/>
  <c r="N271" i="23"/>
  <c r="O271" i="23"/>
  <c r="N272" i="23"/>
  <c r="O272" i="23"/>
  <c r="N273" i="23"/>
  <c r="O273" i="23"/>
  <c r="N274" i="23"/>
  <c r="O274" i="23"/>
  <c r="N275" i="23"/>
  <c r="O275" i="23"/>
  <c r="N276" i="23"/>
  <c r="O276" i="23"/>
  <c r="N277" i="23"/>
  <c r="O277" i="23"/>
  <c r="N278" i="23"/>
  <c r="O278" i="23"/>
  <c r="N279" i="23"/>
  <c r="O279" i="23"/>
  <c r="N280" i="23"/>
  <c r="O280" i="23"/>
  <c r="N281" i="23"/>
  <c r="O281" i="23"/>
  <c r="N282" i="23"/>
  <c r="O282" i="23"/>
  <c r="N283" i="23"/>
  <c r="O283" i="23"/>
  <c r="N284" i="23"/>
  <c r="O284" i="23"/>
  <c r="N285" i="23"/>
  <c r="O285" i="23"/>
  <c r="N286" i="23"/>
  <c r="O286" i="23"/>
  <c r="N287" i="23"/>
  <c r="O287" i="23"/>
  <c r="N288" i="23"/>
  <c r="O288" i="23"/>
  <c r="N289" i="23"/>
  <c r="O289" i="23"/>
  <c r="O294" i="23"/>
  <c r="N295" i="23"/>
  <c r="O295" i="23"/>
  <c r="N296" i="23"/>
  <c r="O296" i="23"/>
  <c r="N297" i="23"/>
  <c r="O297" i="23"/>
  <c r="N298" i="23"/>
  <c r="O298" i="23"/>
  <c r="N299" i="23"/>
  <c r="O299" i="23"/>
  <c r="N300" i="23"/>
  <c r="O300" i="23"/>
  <c r="N301" i="23"/>
  <c r="O301" i="23"/>
  <c r="N302" i="23"/>
  <c r="O302" i="23"/>
  <c r="N303" i="23"/>
  <c r="O303" i="23"/>
  <c r="N304" i="23"/>
  <c r="O304" i="23"/>
  <c r="N305" i="23"/>
  <c r="O305" i="23"/>
  <c r="N306" i="23"/>
  <c r="O306" i="23"/>
  <c r="N307" i="23"/>
  <c r="O307" i="23"/>
  <c r="N308" i="23"/>
  <c r="O308" i="23"/>
  <c r="N309" i="23"/>
  <c r="O309" i="23"/>
  <c r="N310" i="23"/>
  <c r="O310" i="23"/>
  <c r="N311" i="23"/>
  <c r="O311" i="23"/>
  <c r="N312" i="23"/>
  <c r="O312" i="23"/>
  <c r="N313" i="23"/>
  <c r="O313" i="23"/>
  <c r="O318" i="23"/>
  <c r="N319" i="23"/>
  <c r="O319" i="23"/>
  <c r="N320" i="23"/>
  <c r="O320" i="23"/>
  <c r="N321" i="23"/>
  <c r="O321" i="23"/>
  <c r="N322" i="23"/>
  <c r="O322" i="23"/>
  <c r="N323" i="23"/>
  <c r="O323" i="23"/>
  <c r="N324" i="23"/>
  <c r="O324" i="23"/>
  <c r="N325" i="23"/>
  <c r="O325" i="23"/>
  <c r="N326" i="23"/>
  <c r="O326" i="23"/>
  <c r="N327" i="23"/>
  <c r="O327" i="23"/>
  <c r="N328" i="23"/>
  <c r="O328" i="23"/>
  <c r="N329" i="23"/>
  <c r="O329" i="23"/>
  <c r="N330" i="23"/>
  <c r="O330" i="23"/>
  <c r="N331" i="23"/>
  <c r="O331" i="23"/>
  <c r="N332" i="23"/>
  <c r="O332" i="23"/>
  <c r="N333" i="23"/>
  <c r="O333" i="23"/>
  <c r="N334" i="23"/>
  <c r="O334" i="23"/>
  <c r="N335" i="23"/>
  <c r="O335" i="23"/>
  <c r="N336" i="23"/>
  <c r="O336" i="23"/>
  <c r="N337" i="23"/>
  <c r="O337" i="23"/>
  <c r="O342" i="23"/>
  <c r="N343" i="23"/>
  <c r="O343" i="23"/>
  <c r="N344" i="23"/>
  <c r="O344" i="23"/>
  <c r="N345" i="23"/>
  <c r="O345" i="23"/>
  <c r="N346" i="23"/>
  <c r="O346" i="23"/>
  <c r="N347" i="23"/>
  <c r="O347" i="23"/>
  <c r="N348" i="23"/>
  <c r="O348" i="23"/>
  <c r="N349" i="23"/>
  <c r="O349" i="23"/>
  <c r="N350" i="23"/>
  <c r="O350" i="23"/>
  <c r="N351" i="23"/>
  <c r="O351" i="23"/>
  <c r="N352" i="23"/>
  <c r="O352" i="23"/>
  <c r="N353" i="23"/>
  <c r="O353" i="23"/>
  <c r="N354" i="23"/>
  <c r="O354" i="23"/>
  <c r="N355" i="23"/>
  <c r="O355" i="23"/>
  <c r="N356" i="23"/>
  <c r="O356" i="23"/>
  <c r="N357" i="23"/>
  <c r="O357" i="23"/>
  <c r="N358" i="23"/>
  <c r="O358" i="23"/>
  <c r="N359" i="23"/>
  <c r="O359" i="23"/>
  <c r="N360" i="23"/>
  <c r="O360" i="23"/>
  <c r="N361" i="23"/>
  <c r="O361" i="23"/>
  <c r="O366" i="23"/>
  <c r="N367" i="23"/>
  <c r="O367" i="23"/>
  <c r="N368" i="23"/>
  <c r="O368" i="23"/>
  <c r="N369" i="23"/>
  <c r="O369" i="23"/>
  <c r="N370" i="23"/>
  <c r="O370" i="23"/>
  <c r="N371" i="23"/>
  <c r="O371" i="23"/>
  <c r="N372" i="23"/>
  <c r="O372" i="23"/>
  <c r="N373" i="23"/>
  <c r="O373" i="23"/>
  <c r="N374" i="23"/>
  <c r="O374" i="23"/>
  <c r="N375" i="23"/>
  <c r="O375" i="23"/>
  <c r="N376" i="23"/>
  <c r="O376" i="23"/>
  <c r="N377" i="23"/>
  <c r="O377" i="23"/>
  <c r="N378" i="23"/>
  <c r="O378" i="23"/>
  <c r="N379" i="23"/>
  <c r="O379" i="23"/>
  <c r="N380" i="23"/>
  <c r="O380" i="23"/>
  <c r="N381" i="23"/>
  <c r="O381" i="23"/>
  <c r="N382" i="23"/>
  <c r="O382" i="23"/>
  <c r="N383" i="23"/>
  <c r="O383" i="23"/>
  <c r="N384" i="23"/>
  <c r="O384" i="23"/>
  <c r="N385" i="23"/>
  <c r="O385" i="23"/>
  <c r="O390" i="23"/>
  <c r="N391" i="23"/>
  <c r="O391" i="23"/>
  <c r="N392" i="23"/>
  <c r="O392" i="23"/>
  <c r="N393" i="23"/>
  <c r="O393" i="23"/>
  <c r="N394" i="23"/>
  <c r="O394" i="23"/>
  <c r="N395" i="23"/>
  <c r="O395" i="23"/>
  <c r="N396" i="23"/>
  <c r="O396" i="23"/>
  <c r="N397" i="23"/>
  <c r="O397" i="23"/>
  <c r="N398" i="23"/>
  <c r="O398" i="23"/>
  <c r="N399" i="23"/>
  <c r="O399" i="23"/>
  <c r="N400" i="23"/>
  <c r="O400" i="23"/>
  <c r="N401" i="23"/>
  <c r="O401" i="23"/>
  <c r="N402" i="23"/>
  <c r="O402" i="23"/>
  <c r="N403" i="23"/>
  <c r="O403" i="23"/>
  <c r="N404" i="23"/>
  <c r="O404" i="23"/>
  <c r="N405" i="23"/>
  <c r="O405" i="23"/>
  <c r="N406" i="23"/>
  <c r="O406" i="23"/>
  <c r="N407" i="23"/>
  <c r="O407" i="23"/>
  <c r="N408" i="23"/>
  <c r="O408" i="23"/>
  <c r="N409" i="23"/>
  <c r="O409" i="23"/>
  <c r="O414" i="23"/>
  <c r="N415" i="23"/>
  <c r="O415" i="23"/>
  <c r="N416" i="23"/>
  <c r="O416" i="23"/>
  <c r="N417" i="23"/>
  <c r="O417" i="23"/>
  <c r="N418" i="23"/>
  <c r="O418" i="23"/>
  <c r="N419" i="23"/>
  <c r="O419" i="23"/>
  <c r="N420" i="23"/>
  <c r="O420" i="23"/>
  <c r="N421" i="23"/>
  <c r="O421" i="23"/>
  <c r="N422" i="23"/>
  <c r="O422" i="23"/>
  <c r="N423" i="23"/>
  <c r="O423" i="23"/>
  <c r="N424" i="23"/>
  <c r="O424" i="23"/>
  <c r="N425" i="23"/>
  <c r="O425" i="23"/>
  <c r="N426" i="23"/>
  <c r="O426" i="23"/>
  <c r="N427" i="23"/>
  <c r="O427" i="23"/>
  <c r="N428" i="23"/>
  <c r="O428" i="23"/>
  <c r="N429" i="23"/>
  <c r="O429" i="23"/>
  <c r="N430" i="23"/>
  <c r="O430" i="23"/>
  <c r="N431" i="23"/>
  <c r="O431" i="23"/>
  <c r="N432" i="23"/>
  <c r="O432" i="23"/>
  <c r="N433" i="23"/>
  <c r="O433" i="23"/>
  <c r="O438" i="23"/>
  <c r="N439" i="23"/>
  <c r="O439" i="23"/>
  <c r="N440" i="23"/>
  <c r="O440" i="23"/>
  <c r="N441" i="23"/>
  <c r="O441" i="23"/>
  <c r="N442" i="23"/>
  <c r="O442" i="23"/>
  <c r="N443" i="23"/>
  <c r="O443" i="23"/>
  <c r="N444" i="23"/>
  <c r="O444" i="23"/>
  <c r="N445" i="23"/>
  <c r="O445" i="23"/>
  <c r="N446" i="23"/>
  <c r="O446" i="23"/>
  <c r="N447" i="23"/>
  <c r="O447" i="23"/>
  <c r="N448" i="23"/>
  <c r="O448" i="23"/>
  <c r="N449" i="23"/>
  <c r="O449" i="23"/>
  <c r="N450" i="23"/>
  <c r="O450" i="23"/>
  <c r="N451" i="23"/>
  <c r="O451" i="23"/>
  <c r="N452" i="23"/>
  <c r="O452" i="23"/>
  <c r="N453" i="23"/>
  <c r="O453" i="23"/>
  <c r="N454" i="23"/>
  <c r="O454" i="23"/>
  <c r="N455" i="23"/>
  <c r="O455" i="23"/>
  <c r="N456" i="23"/>
  <c r="O456" i="23"/>
  <c r="N457" i="23"/>
  <c r="O457" i="23"/>
  <c r="O462" i="23"/>
  <c r="N463" i="23"/>
  <c r="O463" i="23"/>
  <c r="N464" i="23"/>
  <c r="O464" i="23"/>
  <c r="N465" i="23"/>
  <c r="O465" i="23"/>
  <c r="N466" i="23"/>
  <c r="O466" i="23"/>
  <c r="N467" i="23"/>
  <c r="O467" i="23"/>
  <c r="N468" i="23"/>
  <c r="O468" i="23"/>
  <c r="N469" i="23"/>
  <c r="O469" i="23"/>
  <c r="N470" i="23"/>
  <c r="O470" i="23"/>
  <c r="N471" i="23"/>
  <c r="O471" i="23"/>
  <c r="N472" i="23"/>
  <c r="O472" i="23"/>
  <c r="N473" i="23"/>
  <c r="O473" i="23"/>
  <c r="N474" i="23"/>
  <c r="O474" i="23"/>
  <c r="N475" i="23"/>
  <c r="O475" i="23"/>
  <c r="N476" i="23"/>
  <c r="O476" i="23"/>
  <c r="N477" i="23"/>
  <c r="O477" i="23"/>
  <c r="N478" i="23"/>
  <c r="O478" i="23"/>
  <c r="N479" i="23"/>
  <c r="O479" i="23"/>
  <c r="N480" i="23"/>
  <c r="O480" i="23"/>
  <c r="N481" i="23"/>
  <c r="O481" i="23"/>
  <c r="O486" i="23"/>
  <c r="N487" i="23"/>
  <c r="O487" i="23"/>
  <c r="N488" i="23"/>
  <c r="O488" i="23"/>
  <c r="N489" i="23"/>
  <c r="O489" i="23"/>
  <c r="N490" i="23"/>
  <c r="O490" i="23"/>
  <c r="N491" i="23"/>
  <c r="O491" i="23"/>
  <c r="N492" i="23"/>
  <c r="O492" i="23"/>
  <c r="N493" i="23"/>
  <c r="O493" i="23"/>
  <c r="N494" i="23"/>
  <c r="O494" i="23"/>
  <c r="N495" i="23"/>
  <c r="O495" i="23"/>
  <c r="N496" i="23"/>
  <c r="O496" i="23"/>
  <c r="N497" i="23"/>
  <c r="O497" i="23"/>
  <c r="N498" i="23"/>
  <c r="O498" i="23"/>
  <c r="N499" i="23"/>
  <c r="O499" i="23"/>
  <c r="N500" i="23"/>
  <c r="O500" i="23"/>
  <c r="N501" i="23"/>
  <c r="O501" i="23"/>
  <c r="N502" i="23"/>
  <c r="O502" i="23"/>
  <c r="N503" i="23"/>
  <c r="O503" i="23"/>
  <c r="N504" i="23"/>
  <c r="O504" i="23"/>
  <c r="N505" i="23"/>
  <c r="O505" i="23"/>
  <c r="O510" i="23"/>
  <c r="N511" i="23"/>
  <c r="O511" i="23"/>
  <c r="N512" i="23"/>
  <c r="O512" i="23"/>
  <c r="N513" i="23"/>
  <c r="O513" i="23"/>
  <c r="N514" i="23"/>
  <c r="O514" i="23"/>
  <c r="N515" i="23"/>
  <c r="O515" i="23"/>
  <c r="N516" i="23"/>
  <c r="O516" i="23"/>
  <c r="N517" i="23"/>
  <c r="O517" i="23"/>
  <c r="N518" i="23"/>
  <c r="O518" i="23"/>
  <c r="N519" i="23"/>
  <c r="O519" i="23"/>
  <c r="N520" i="23"/>
  <c r="O520" i="23"/>
  <c r="N521" i="23"/>
  <c r="O521" i="23"/>
  <c r="N522" i="23"/>
  <c r="O522" i="23"/>
  <c r="N523" i="23"/>
  <c r="O523" i="23"/>
  <c r="N524" i="23"/>
  <c r="O524" i="23"/>
  <c r="N525" i="23"/>
  <c r="O525" i="23"/>
  <c r="N526" i="23"/>
  <c r="O526" i="23"/>
  <c r="N527" i="23"/>
  <c r="O527" i="23"/>
  <c r="N528" i="23"/>
  <c r="O528" i="23"/>
  <c r="N529" i="23"/>
  <c r="O529" i="23"/>
  <c r="O534" i="23"/>
  <c r="N535" i="23"/>
  <c r="O535" i="23"/>
  <c r="N536" i="23"/>
  <c r="O536" i="23"/>
  <c r="N537" i="23"/>
  <c r="O537" i="23"/>
  <c r="N538" i="23"/>
  <c r="O538" i="23"/>
  <c r="N539" i="23"/>
  <c r="O539" i="23"/>
  <c r="N540" i="23"/>
  <c r="O540" i="23"/>
  <c r="N541" i="23"/>
  <c r="O541" i="23"/>
  <c r="N542" i="23"/>
  <c r="O542" i="23"/>
  <c r="N543" i="23"/>
  <c r="O543" i="23"/>
  <c r="N544" i="23"/>
  <c r="O544" i="23"/>
  <c r="N545" i="23"/>
  <c r="O545" i="23"/>
  <c r="N546" i="23"/>
  <c r="O546" i="23"/>
  <c r="N547" i="23"/>
  <c r="O547" i="23"/>
  <c r="N548" i="23"/>
  <c r="O548" i="23"/>
  <c r="N549" i="23"/>
  <c r="O549" i="23"/>
  <c r="N550" i="23"/>
  <c r="O550" i="23"/>
  <c r="N551" i="23"/>
  <c r="O551" i="23"/>
  <c r="N552" i="23"/>
  <c r="O552" i="23"/>
  <c r="N553" i="23"/>
  <c r="O553" i="23"/>
  <c r="O558" i="23"/>
  <c r="N559" i="23"/>
  <c r="O559" i="23"/>
  <c r="N560" i="23"/>
  <c r="O560" i="23"/>
  <c r="N561" i="23"/>
  <c r="O561" i="23"/>
  <c r="N562" i="23"/>
  <c r="O562" i="23"/>
  <c r="N563" i="23"/>
  <c r="O563" i="23"/>
  <c r="N564" i="23"/>
  <c r="O564" i="23"/>
  <c r="N565" i="23"/>
  <c r="O565" i="23"/>
  <c r="N566" i="23"/>
  <c r="O566" i="23"/>
  <c r="N567" i="23"/>
  <c r="O567" i="23"/>
  <c r="N568" i="23"/>
  <c r="O568" i="23"/>
  <c r="N569" i="23"/>
  <c r="O569" i="23"/>
  <c r="N570" i="23"/>
  <c r="O570" i="23"/>
  <c r="N571" i="23"/>
  <c r="O571" i="23"/>
  <c r="N572" i="23"/>
  <c r="O572" i="23"/>
  <c r="N573" i="23"/>
  <c r="O573" i="23"/>
  <c r="N574" i="23"/>
  <c r="O574" i="23"/>
  <c r="N575" i="23"/>
  <c r="O575" i="23"/>
  <c r="N576" i="23"/>
  <c r="O576" i="23"/>
  <c r="N577" i="23"/>
  <c r="O577" i="23"/>
  <c r="P511" i="23" l="1"/>
  <c r="P319" i="23"/>
  <c r="P127" i="23"/>
  <c r="P535" i="23"/>
  <c r="P343" i="23"/>
  <c r="P151" i="23"/>
  <c r="P559" i="23"/>
  <c r="P367" i="23"/>
  <c r="P175" i="23"/>
  <c r="P391" i="23"/>
  <c r="P199" i="23"/>
  <c r="P7" i="23"/>
  <c r="P415" i="23"/>
  <c r="P223" i="23"/>
  <c r="P31" i="23"/>
  <c r="P439" i="23"/>
  <c r="P247" i="23"/>
  <c r="P55" i="23"/>
  <c r="P463" i="23"/>
  <c r="P271" i="23"/>
  <c r="P79" i="23"/>
  <c r="P487" i="23"/>
  <c r="P295" i="23"/>
  <c r="P103" i="23"/>
  <c r="AA3" i="26"/>
  <c r="U3" i="26"/>
  <c r="V3" i="26"/>
  <c r="W3" i="26"/>
  <c r="X3" i="26"/>
  <c r="Y3" i="26"/>
  <c r="Z3" i="26"/>
  <c r="J3" i="26"/>
  <c r="AE55" i="25"/>
  <c r="AE54" i="25"/>
  <c r="AE53" i="25"/>
  <c r="AE52" i="25"/>
  <c r="AE51" i="25"/>
  <c r="AE50" i="25"/>
  <c r="AE49" i="25"/>
  <c r="AE48" i="25"/>
  <c r="AE47" i="25"/>
  <c r="AE46" i="25"/>
  <c r="AE45" i="25"/>
  <c r="AE44" i="25"/>
  <c r="AE43" i="25"/>
  <c r="AE42" i="25"/>
  <c r="AE41" i="25"/>
  <c r="AE40" i="25"/>
  <c r="AE39" i="25"/>
  <c r="AE38" i="25"/>
  <c r="AE37" i="25"/>
  <c r="AE36" i="25"/>
  <c r="AE35" i="25"/>
  <c r="AE34" i="25"/>
  <c r="AE33" i="25"/>
  <c r="AE32" i="25"/>
  <c r="AE31" i="25"/>
  <c r="AE30" i="25"/>
  <c r="AE29" i="25"/>
  <c r="AE28" i="25"/>
  <c r="AE27" i="25"/>
  <c r="AE26" i="25"/>
  <c r="AE25" i="25"/>
  <c r="AE24" i="25"/>
  <c r="AE23" i="25"/>
  <c r="AE22" i="25"/>
  <c r="AE21" i="25"/>
  <c r="AE20" i="25"/>
  <c r="AE19" i="25"/>
  <c r="AE18" i="25"/>
  <c r="AE17" i="25"/>
  <c r="AE16" i="25"/>
  <c r="AE15" i="25"/>
  <c r="AE14" i="25"/>
  <c r="AE13" i="25"/>
  <c r="AE12" i="25"/>
  <c r="AE11" i="25"/>
  <c r="AE10" i="25"/>
  <c r="AE9" i="25"/>
  <c r="AE8" i="25"/>
  <c r="AE7" i="25"/>
  <c r="AE6" i="25"/>
  <c r="AE5" i="25"/>
  <c r="AE3" i="25"/>
  <c r="L6" i="25"/>
  <c r="L7" i="25"/>
  <c r="L8" i="25"/>
  <c r="L9" i="25"/>
  <c r="L10" i="25"/>
  <c r="L11" i="25"/>
  <c r="L12" i="25"/>
  <c r="L13" i="25"/>
  <c r="L14" i="25"/>
  <c r="L15" i="25"/>
  <c r="L16" i="25"/>
  <c r="L17" i="25"/>
  <c r="L18" i="25"/>
  <c r="L19" i="25"/>
  <c r="L20" i="25"/>
  <c r="L21" i="25"/>
  <c r="L22" i="25"/>
  <c r="L23" i="25"/>
  <c r="L24" i="25"/>
  <c r="L25" i="25"/>
  <c r="L26" i="25"/>
  <c r="L27" i="25"/>
  <c r="L28" i="25"/>
  <c r="L29" i="25"/>
  <c r="L30" i="25"/>
  <c r="L31" i="25"/>
  <c r="L32" i="25"/>
  <c r="L33" i="25"/>
  <c r="L34" i="25"/>
  <c r="L35" i="25"/>
  <c r="L36" i="25"/>
  <c r="L37" i="25"/>
  <c r="L38" i="25"/>
  <c r="L39" i="25"/>
  <c r="L40" i="25"/>
  <c r="L41" i="25"/>
  <c r="L42" i="25"/>
  <c r="L43" i="25"/>
  <c r="L44" i="25"/>
  <c r="L45" i="25"/>
  <c r="L46" i="25"/>
  <c r="L47" i="25"/>
  <c r="L48" i="25"/>
  <c r="L49" i="25"/>
  <c r="L50" i="25"/>
  <c r="L51" i="25"/>
  <c r="L52" i="25"/>
  <c r="L53" i="25"/>
  <c r="L54" i="25"/>
  <c r="L55" i="25"/>
  <c r="L5" i="25"/>
  <c r="L3" i="25"/>
  <c r="AZ103" i="7"/>
  <c r="AY103" i="7"/>
  <c r="AX103" i="7"/>
  <c r="AZ102" i="7"/>
  <c r="AY102" i="7"/>
  <c r="AX102" i="7"/>
  <c r="AZ101" i="7"/>
  <c r="AY101" i="7"/>
  <c r="AX101" i="7"/>
  <c r="AZ100" i="7"/>
  <c r="AY100" i="7"/>
  <c r="AX100" i="7"/>
  <c r="AZ99" i="7"/>
  <c r="AY99" i="7"/>
  <c r="AX99" i="7"/>
  <c r="AZ98" i="7"/>
  <c r="AY98" i="7"/>
  <c r="AX98" i="7"/>
  <c r="AZ97" i="7"/>
  <c r="AY97" i="7"/>
  <c r="AX97" i="7"/>
  <c r="AZ96" i="7"/>
  <c r="AY96" i="7"/>
  <c r="AX96" i="7"/>
  <c r="AZ95" i="7"/>
  <c r="AY95" i="7"/>
  <c r="AX95" i="7"/>
  <c r="AZ94" i="7"/>
  <c r="AY94" i="7"/>
  <c r="AX94" i="7"/>
  <c r="AZ93" i="7"/>
  <c r="AY93" i="7"/>
  <c r="AX93" i="7"/>
  <c r="AZ92" i="7"/>
  <c r="AY92" i="7"/>
  <c r="AX92" i="7"/>
  <c r="AZ91" i="7"/>
  <c r="AY91" i="7"/>
  <c r="AX91" i="7"/>
  <c r="AZ90" i="7"/>
  <c r="AY90" i="7"/>
  <c r="AX90" i="7"/>
  <c r="AZ89" i="7"/>
  <c r="AY89" i="7"/>
  <c r="AX89" i="7"/>
  <c r="AZ88" i="7"/>
  <c r="AY88" i="7"/>
  <c r="AX88" i="7"/>
  <c r="AZ87" i="7"/>
  <c r="AY87" i="7"/>
  <c r="AX87" i="7"/>
  <c r="AZ86" i="7"/>
  <c r="AY86" i="7"/>
  <c r="AX86" i="7"/>
  <c r="AZ85" i="7"/>
  <c r="AY85" i="7"/>
  <c r="AX85" i="7"/>
  <c r="AZ84" i="7"/>
  <c r="AY84" i="7"/>
  <c r="AX84" i="7"/>
  <c r="AZ83" i="7"/>
  <c r="AY83" i="7"/>
  <c r="AX83" i="7"/>
  <c r="AZ82" i="7"/>
  <c r="AY82" i="7"/>
  <c r="AX82" i="7"/>
  <c r="AZ81" i="7"/>
  <c r="AY81" i="7"/>
  <c r="AX81" i="7"/>
  <c r="AZ80" i="7"/>
  <c r="AY80" i="7"/>
  <c r="AX80" i="7"/>
  <c r="AZ79" i="7"/>
  <c r="AY79" i="7"/>
  <c r="AX79" i="7"/>
  <c r="AZ78" i="7"/>
  <c r="AY78" i="7"/>
  <c r="AX78" i="7"/>
  <c r="AZ77" i="7"/>
  <c r="AY77" i="7"/>
  <c r="AX77" i="7"/>
  <c r="AZ76" i="7"/>
  <c r="AY76" i="7"/>
  <c r="AX76" i="7"/>
  <c r="AZ75" i="7"/>
  <c r="AY75" i="7"/>
  <c r="AX75" i="7"/>
  <c r="AZ74" i="7"/>
  <c r="AY74" i="7"/>
  <c r="AX74" i="7"/>
  <c r="AZ73" i="7"/>
  <c r="AY73" i="7"/>
  <c r="AX73" i="7"/>
  <c r="AZ72" i="7"/>
  <c r="AY72" i="7"/>
  <c r="AX72" i="7"/>
  <c r="AZ71" i="7"/>
  <c r="AY71" i="7"/>
  <c r="AX71" i="7"/>
  <c r="AZ70" i="7"/>
  <c r="AY70" i="7"/>
  <c r="AX70" i="7"/>
  <c r="AZ69" i="7"/>
  <c r="AY69" i="7"/>
  <c r="AX69" i="7"/>
  <c r="AZ68" i="7"/>
  <c r="AY68" i="7"/>
  <c r="AX68" i="7"/>
  <c r="AZ67" i="7"/>
  <c r="AY67" i="7"/>
  <c r="AX67" i="7"/>
  <c r="AZ66" i="7"/>
  <c r="AY66" i="7"/>
  <c r="AX66" i="7"/>
  <c r="AZ65" i="7"/>
  <c r="AY65" i="7"/>
  <c r="AX65" i="7"/>
  <c r="AZ64" i="7"/>
  <c r="AY64" i="7"/>
  <c r="AX64" i="7"/>
  <c r="AZ63" i="7"/>
  <c r="AY63" i="7"/>
  <c r="AX63" i="7"/>
  <c r="AZ62" i="7"/>
  <c r="AY62" i="7"/>
  <c r="AX62" i="7"/>
  <c r="AZ61" i="7"/>
  <c r="AY61" i="7"/>
  <c r="AX61" i="7"/>
  <c r="AZ60" i="7"/>
  <c r="AY60" i="7"/>
  <c r="AX60" i="7"/>
  <c r="AZ59" i="7"/>
  <c r="AY59" i="7"/>
  <c r="AX59" i="7"/>
  <c r="AZ58" i="7"/>
  <c r="AY58" i="7"/>
  <c r="AX58" i="7"/>
  <c r="AZ57" i="7"/>
  <c r="AY57" i="7"/>
  <c r="AX57" i="7"/>
  <c r="AZ56" i="7"/>
  <c r="AY56" i="7"/>
  <c r="AX56" i="7"/>
  <c r="AZ55" i="7"/>
  <c r="AY55" i="7"/>
  <c r="AX55" i="7"/>
  <c r="AZ54" i="7"/>
  <c r="AY54" i="7"/>
  <c r="AX54" i="7"/>
  <c r="AZ53" i="7"/>
  <c r="AY53" i="7"/>
  <c r="AX53" i="7"/>
  <c r="AZ52" i="7"/>
  <c r="AY52" i="7"/>
  <c r="AX52" i="7"/>
  <c r="AZ51" i="7"/>
  <c r="AY51" i="7"/>
  <c r="AX51" i="7"/>
  <c r="AZ50" i="7"/>
  <c r="AY50" i="7"/>
  <c r="AX50" i="7"/>
  <c r="AZ49" i="7"/>
  <c r="AY49" i="7"/>
  <c r="AX49" i="7"/>
  <c r="AZ48" i="7"/>
  <c r="AY48" i="7"/>
  <c r="AX48" i="7"/>
  <c r="AZ47" i="7"/>
  <c r="AY47" i="7"/>
  <c r="AX47" i="7"/>
  <c r="AZ46" i="7"/>
  <c r="AY46" i="7"/>
  <c r="AX46" i="7"/>
  <c r="AZ45" i="7"/>
  <c r="AY45" i="7"/>
  <c r="AX45" i="7"/>
  <c r="AZ44" i="7"/>
  <c r="AY44" i="7"/>
  <c r="AX44" i="7"/>
  <c r="AZ43" i="7"/>
  <c r="AY43" i="7"/>
  <c r="AX43" i="7"/>
  <c r="AZ42" i="7"/>
  <c r="AY42" i="7"/>
  <c r="AX42" i="7"/>
  <c r="AZ41" i="7"/>
  <c r="AY41" i="7"/>
  <c r="AX41" i="7"/>
  <c r="AZ40" i="7"/>
  <c r="AY40" i="7"/>
  <c r="AX40" i="7"/>
  <c r="AZ39" i="7"/>
  <c r="AY39" i="7"/>
  <c r="AX39" i="7"/>
  <c r="AZ38" i="7"/>
  <c r="AY38" i="7"/>
  <c r="AX38" i="7"/>
  <c r="AZ37" i="7"/>
  <c r="AY37" i="7"/>
  <c r="AX37" i="7"/>
  <c r="AZ36" i="7"/>
  <c r="AY36" i="7"/>
  <c r="AX36" i="7"/>
  <c r="AZ35" i="7"/>
  <c r="AY35" i="7"/>
  <c r="AX35" i="7"/>
  <c r="AZ34" i="7"/>
  <c r="AY34" i="7"/>
  <c r="AX34" i="7"/>
  <c r="AZ33" i="7"/>
  <c r="AY33" i="7"/>
  <c r="AX33" i="7"/>
  <c r="AZ32" i="7"/>
  <c r="AY32" i="7"/>
  <c r="AX32" i="7"/>
  <c r="AZ31" i="7"/>
  <c r="AY31" i="7"/>
  <c r="AX31" i="7"/>
  <c r="AZ30" i="7"/>
  <c r="AY30" i="7"/>
  <c r="AX30" i="7"/>
  <c r="AZ29" i="7"/>
  <c r="AY29" i="7"/>
  <c r="AX29" i="7"/>
  <c r="AZ28" i="7"/>
  <c r="AY28" i="7"/>
  <c r="AX28" i="7"/>
  <c r="AZ27" i="7"/>
  <c r="AY27" i="7"/>
  <c r="AX27" i="7"/>
  <c r="AZ26" i="7"/>
  <c r="AY26" i="7"/>
  <c r="AX26" i="7"/>
  <c r="AZ25" i="7"/>
  <c r="AY25" i="7"/>
  <c r="AX25" i="7"/>
  <c r="AZ24" i="7"/>
  <c r="AY24" i="7"/>
  <c r="AX24" i="7"/>
  <c r="AZ23" i="7"/>
  <c r="AY23" i="7"/>
  <c r="AX23" i="7"/>
  <c r="AZ22" i="7"/>
  <c r="AY22" i="7"/>
  <c r="AX22" i="7"/>
  <c r="AZ21" i="7"/>
  <c r="AY21" i="7"/>
  <c r="AX21" i="7"/>
  <c r="AZ20" i="7"/>
  <c r="AY20" i="7"/>
  <c r="AX20" i="7"/>
  <c r="AZ19" i="7"/>
  <c r="AY19" i="7"/>
  <c r="AX19" i="7"/>
  <c r="AZ18" i="7"/>
  <c r="AY18" i="7"/>
  <c r="AX18" i="7"/>
  <c r="AZ17" i="7"/>
  <c r="AY17" i="7"/>
  <c r="AX17" i="7"/>
  <c r="AZ16" i="7"/>
  <c r="AY16" i="7"/>
  <c r="AX16" i="7"/>
  <c r="AZ15" i="7"/>
  <c r="AY15" i="7"/>
  <c r="AX15" i="7"/>
  <c r="AZ14" i="7"/>
  <c r="AY14" i="7"/>
  <c r="AX14" i="7"/>
  <c r="AZ13" i="7"/>
  <c r="AY13" i="7"/>
  <c r="AX13" i="7"/>
  <c r="AZ12" i="7"/>
  <c r="AY12" i="7"/>
  <c r="AX12" i="7"/>
  <c r="AZ11" i="7"/>
  <c r="AY11" i="7"/>
  <c r="AX11" i="7"/>
  <c r="AZ10" i="7"/>
  <c r="AY10" i="7"/>
  <c r="AX10" i="7"/>
  <c r="AZ9" i="7"/>
  <c r="AY9" i="7"/>
  <c r="AX9" i="7"/>
  <c r="AZ8" i="7"/>
  <c r="AY8" i="7"/>
  <c r="AX8" i="7"/>
  <c r="AZ7" i="7"/>
  <c r="AY7" i="7"/>
  <c r="AX7" i="7"/>
  <c r="AZ6" i="7"/>
  <c r="AY6" i="7"/>
  <c r="AX6" i="7"/>
  <c r="AZ5" i="7"/>
  <c r="AY5" i="7"/>
  <c r="AX5" i="7"/>
  <c r="AZ1" i="7"/>
  <c r="AY1" i="7"/>
  <c r="AX1" i="7"/>
  <c r="X6" i="7"/>
  <c r="Y6" i="7"/>
  <c r="Z6" i="7"/>
  <c r="X7" i="7"/>
  <c r="Y7" i="7"/>
  <c r="Z7" i="7"/>
  <c r="X8" i="7"/>
  <c r="Y8" i="7"/>
  <c r="Z8" i="7"/>
  <c r="X9" i="7"/>
  <c r="Y9" i="7"/>
  <c r="Z9" i="7"/>
  <c r="X10" i="7"/>
  <c r="Y10" i="7"/>
  <c r="Z10" i="7"/>
  <c r="X11" i="7"/>
  <c r="Y11" i="7"/>
  <c r="Z11" i="7"/>
  <c r="X12" i="7"/>
  <c r="Y12" i="7"/>
  <c r="Z12" i="7"/>
  <c r="X13" i="7"/>
  <c r="Y13" i="7"/>
  <c r="Z13" i="7"/>
  <c r="X14" i="7"/>
  <c r="Y14" i="7"/>
  <c r="Z14" i="7"/>
  <c r="X15" i="7"/>
  <c r="Y15" i="7"/>
  <c r="Z15" i="7"/>
  <c r="X16" i="7"/>
  <c r="Y16" i="7"/>
  <c r="Z16" i="7"/>
  <c r="X17" i="7"/>
  <c r="Y17" i="7"/>
  <c r="Z17" i="7"/>
  <c r="X18" i="7"/>
  <c r="Y18" i="7"/>
  <c r="Z18" i="7"/>
  <c r="X19" i="7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X40" i="7"/>
  <c r="Y40" i="7"/>
  <c r="Z40" i="7"/>
  <c r="X41" i="7"/>
  <c r="Y41" i="7"/>
  <c r="Z41" i="7"/>
  <c r="X42" i="7"/>
  <c r="Y42" i="7"/>
  <c r="Z42" i="7"/>
  <c r="X43" i="7"/>
  <c r="Y43" i="7"/>
  <c r="Z43" i="7"/>
  <c r="X44" i="7"/>
  <c r="Y44" i="7"/>
  <c r="Z44" i="7"/>
  <c r="X45" i="7"/>
  <c r="Y45" i="7"/>
  <c r="Z45" i="7"/>
  <c r="X46" i="7"/>
  <c r="Y46" i="7"/>
  <c r="Z46" i="7"/>
  <c r="X47" i="7"/>
  <c r="Y47" i="7"/>
  <c r="Z47" i="7"/>
  <c r="X48" i="7"/>
  <c r="Y48" i="7"/>
  <c r="Z48" i="7"/>
  <c r="X49" i="7"/>
  <c r="Y49" i="7"/>
  <c r="Z49" i="7"/>
  <c r="X50" i="7"/>
  <c r="Y50" i="7"/>
  <c r="Z50" i="7"/>
  <c r="X51" i="7"/>
  <c r="Y51" i="7"/>
  <c r="Z51" i="7"/>
  <c r="X52" i="7"/>
  <c r="Y52" i="7"/>
  <c r="Z52" i="7"/>
  <c r="X53" i="7"/>
  <c r="Y53" i="7"/>
  <c r="Z53" i="7"/>
  <c r="X54" i="7"/>
  <c r="Y54" i="7"/>
  <c r="Z54" i="7"/>
  <c r="X55" i="7"/>
  <c r="Y55" i="7"/>
  <c r="Z55" i="7"/>
  <c r="X56" i="7"/>
  <c r="Y56" i="7"/>
  <c r="Z56" i="7"/>
  <c r="X57" i="7"/>
  <c r="Y57" i="7"/>
  <c r="Z57" i="7"/>
  <c r="X58" i="7"/>
  <c r="Y58" i="7"/>
  <c r="Z58" i="7"/>
  <c r="X59" i="7"/>
  <c r="Y59" i="7"/>
  <c r="Z59" i="7"/>
  <c r="X60" i="7"/>
  <c r="Y60" i="7"/>
  <c r="Z60" i="7"/>
  <c r="X61" i="7"/>
  <c r="Y61" i="7"/>
  <c r="Z61" i="7"/>
  <c r="X62" i="7"/>
  <c r="Y62" i="7"/>
  <c r="Z62" i="7"/>
  <c r="X63" i="7"/>
  <c r="Y63" i="7"/>
  <c r="Z63" i="7"/>
  <c r="X64" i="7"/>
  <c r="Y64" i="7"/>
  <c r="Z64" i="7"/>
  <c r="X65" i="7"/>
  <c r="Y65" i="7"/>
  <c r="Z65" i="7"/>
  <c r="X66" i="7"/>
  <c r="Y66" i="7"/>
  <c r="Z66" i="7"/>
  <c r="X67" i="7"/>
  <c r="Y67" i="7"/>
  <c r="Z67" i="7"/>
  <c r="X68" i="7"/>
  <c r="Y68" i="7"/>
  <c r="Z68" i="7"/>
  <c r="X69" i="7"/>
  <c r="Y69" i="7"/>
  <c r="Z69" i="7"/>
  <c r="X70" i="7"/>
  <c r="Y70" i="7"/>
  <c r="Z70" i="7"/>
  <c r="X71" i="7"/>
  <c r="Y71" i="7"/>
  <c r="Z71" i="7"/>
  <c r="X72" i="7"/>
  <c r="Y72" i="7"/>
  <c r="Z72" i="7"/>
  <c r="X73" i="7"/>
  <c r="Y73" i="7"/>
  <c r="Z73" i="7"/>
  <c r="X74" i="7"/>
  <c r="Y74" i="7"/>
  <c r="Z74" i="7"/>
  <c r="X75" i="7"/>
  <c r="Y75" i="7"/>
  <c r="Z75" i="7"/>
  <c r="X76" i="7"/>
  <c r="Y76" i="7"/>
  <c r="Z76" i="7"/>
  <c r="X77" i="7"/>
  <c r="Y77" i="7"/>
  <c r="Z77" i="7"/>
  <c r="X78" i="7"/>
  <c r="Y78" i="7"/>
  <c r="Z78" i="7"/>
  <c r="X79" i="7"/>
  <c r="Y79" i="7"/>
  <c r="Z79" i="7"/>
  <c r="X80" i="7"/>
  <c r="Y80" i="7"/>
  <c r="Z80" i="7"/>
  <c r="X81" i="7"/>
  <c r="Y81" i="7"/>
  <c r="Z81" i="7"/>
  <c r="X82" i="7"/>
  <c r="Y82" i="7"/>
  <c r="Z82" i="7"/>
  <c r="X83" i="7"/>
  <c r="Y83" i="7"/>
  <c r="Z83" i="7"/>
  <c r="X84" i="7"/>
  <c r="Y84" i="7"/>
  <c r="Z84" i="7"/>
  <c r="X85" i="7"/>
  <c r="Y85" i="7"/>
  <c r="Z85" i="7"/>
  <c r="X86" i="7"/>
  <c r="Y86" i="7"/>
  <c r="Z86" i="7"/>
  <c r="X87" i="7"/>
  <c r="Y87" i="7"/>
  <c r="Z87" i="7"/>
  <c r="X88" i="7"/>
  <c r="Y88" i="7"/>
  <c r="Z88" i="7"/>
  <c r="X89" i="7"/>
  <c r="Y89" i="7"/>
  <c r="Z89" i="7"/>
  <c r="X90" i="7"/>
  <c r="Y90" i="7"/>
  <c r="Z90" i="7"/>
  <c r="X91" i="7"/>
  <c r="Y91" i="7"/>
  <c r="Z91" i="7"/>
  <c r="X92" i="7"/>
  <c r="Y92" i="7"/>
  <c r="Z92" i="7"/>
  <c r="X93" i="7"/>
  <c r="Y93" i="7"/>
  <c r="Z93" i="7"/>
  <c r="X94" i="7"/>
  <c r="Y94" i="7"/>
  <c r="Z94" i="7"/>
  <c r="X95" i="7"/>
  <c r="Y95" i="7"/>
  <c r="Z95" i="7"/>
  <c r="X96" i="7"/>
  <c r="Y96" i="7"/>
  <c r="Z96" i="7"/>
  <c r="X97" i="7"/>
  <c r="Y97" i="7"/>
  <c r="Z97" i="7"/>
  <c r="X98" i="7"/>
  <c r="Y98" i="7"/>
  <c r="Z98" i="7"/>
  <c r="X99" i="7"/>
  <c r="Y99" i="7"/>
  <c r="Z99" i="7"/>
  <c r="X100" i="7"/>
  <c r="Y100" i="7"/>
  <c r="Z100" i="7"/>
  <c r="X101" i="7"/>
  <c r="Y101" i="7"/>
  <c r="Z101" i="7"/>
  <c r="X102" i="7"/>
  <c r="Y102" i="7"/>
  <c r="Z102" i="7"/>
  <c r="X103" i="7"/>
  <c r="Y103" i="7"/>
  <c r="Z103" i="7"/>
  <c r="Z5" i="7"/>
  <c r="Y5" i="7"/>
  <c r="X5" i="7"/>
  <c r="Y1" i="7"/>
  <c r="Z1" i="7"/>
  <c r="X1" i="7"/>
  <c r="AA5" i="26" l="1"/>
  <c r="AA16" i="26" s="1"/>
  <c r="J5" i="26"/>
  <c r="AZ3" i="7"/>
  <c r="AY3" i="7"/>
  <c r="Y3" i="7"/>
  <c r="Z3" i="7"/>
  <c r="AA18" i="26" l="1"/>
  <c r="AA11" i="26"/>
  <c r="AA41" i="26"/>
  <c r="AA52" i="26"/>
  <c r="AA29" i="26"/>
  <c r="AA54" i="26"/>
  <c r="AA47" i="26"/>
  <c r="AA48" i="26"/>
  <c r="AA33" i="26"/>
  <c r="AA26" i="26"/>
  <c r="AA58" i="26"/>
  <c r="AA19" i="26"/>
  <c r="AA37" i="26"/>
  <c r="AA12" i="26"/>
  <c r="AA14" i="26"/>
  <c r="AA56" i="26"/>
  <c r="AA42" i="26"/>
  <c r="AA35" i="26"/>
  <c r="AA21" i="26"/>
  <c r="AA39" i="26"/>
  <c r="AA9" i="26"/>
  <c r="AA55" i="26"/>
  <c r="AA28" i="26"/>
  <c r="AA38" i="26"/>
  <c r="AA32" i="26"/>
  <c r="AA43" i="26"/>
  <c r="AA51" i="26"/>
  <c r="AA25" i="26"/>
  <c r="AA49" i="26"/>
  <c r="AA53" i="26"/>
  <c r="AA36" i="26"/>
  <c r="AA30" i="26"/>
  <c r="AA23" i="26"/>
  <c r="AA24" i="26"/>
  <c r="AA50" i="26"/>
  <c r="AA44" i="26"/>
  <c r="AA46" i="26"/>
  <c r="AA40" i="26"/>
  <c r="AA27" i="26"/>
  <c r="AA57" i="26"/>
  <c r="AA13" i="26"/>
  <c r="AA31" i="26"/>
  <c r="AA59" i="26"/>
  <c r="AA17" i="26"/>
  <c r="AA10" i="26"/>
  <c r="AA34" i="26"/>
  <c r="AA45" i="26"/>
  <c r="AA20" i="26"/>
  <c r="AA22" i="26"/>
  <c r="AA15" i="26"/>
  <c r="J12" i="26"/>
  <c r="J20" i="26"/>
  <c r="J28" i="26"/>
  <c r="J36" i="26"/>
  <c r="J44" i="26"/>
  <c r="J52" i="26"/>
  <c r="J11" i="26"/>
  <c r="J19" i="26"/>
  <c r="J27" i="26"/>
  <c r="J35" i="26"/>
  <c r="J43" i="26"/>
  <c r="J51" i="26"/>
  <c r="J10" i="26"/>
  <c r="J16" i="26"/>
  <c r="J22" i="26"/>
  <c r="J42" i="26"/>
  <c r="J48" i="26"/>
  <c r="J54" i="26"/>
  <c r="J13" i="26"/>
  <c r="J33" i="26"/>
  <c r="J39" i="26"/>
  <c r="J45" i="26"/>
  <c r="J57" i="26"/>
  <c r="J18" i="26"/>
  <c r="J24" i="26"/>
  <c r="J30" i="26"/>
  <c r="J50" i="26"/>
  <c r="J15" i="26"/>
  <c r="J21" i="26"/>
  <c r="J41" i="26"/>
  <c r="J47" i="26"/>
  <c r="J53" i="26"/>
  <c r="J56" i="26"/>
  <c r="J26" i="26"/>
  <c r="J32" i="26"/>
  <c r="J38" i="26"/>
  <c r="J23" i="26"/>
  <c r="J40" i="26"/>
  <c r="J49" i="26"/>
  <c r="J58" i="26"/>
  <c r="J17" i="26"/>
  <c r="J29" i="26"/>
  <c r="J25" i="26"/>
  <c r="J37" i="26"/>
  <c r="J59" i="26"/>
  <c r="J34" i="26"/>
  <c r="J46" i="26"/>
  <c r="J9" i="26"/>
  <c r="J31" i="26"/>
  <c r="J55" i="26"/>
  <c r="J14" i="26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O320" i="21"/>
  <c r="O321" i="21"/>
  <c r="O322" i="21"/>
  <c r="O323" i="21"/>
  <c r="O324" i="21"/>
  <c r="O325" i="21"/>
  <c r="O326" i="21"/>
  <c r="O327" i="21"/>
  <c r="O328" i="21"/>
  <c r="O329" i="21"/>
  <c r="O330" i="21"/>
  <c r="O331" i="21"/>
  <c r="O332" i="21"/>
  <c r="O333" i="21"/>
  <c r="O334" i="21"/>
  <c r="O335" i="21"/>
  <c r="O336" i="21"/>
  <c r="O337" i="21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J7" i="26" l="1"/>
  <c r="J6" i="26" s="1"/>
  <c r="AW6" i="7"/>
  <c r="AW7" i="7"/>
  <c r="AW8" i="7"/>
  <c r="AW9" i="7"/>
  <c r="AW10" i="7"/>
  <c r="AW11" i="7"/>
  <c r="AW12" i="7"/>
  <c r="AW13" i="7"/>
  <c r="AW14" i="7"/>
  <c r="AW15" i="7"/>
  <c r="AW16" i="7"/>
  <c r="AW17" i="7"/>
  <c r="AW18" i="7"/>
  <c r="AW19" i="7"/>
  <c r="AW20" i="7"/>
  <c r="AW21" i="7"/>
  <c r="AW22" i="7"/>
  <c r="AW23" i="7"/>
  <c r="AW24" i="7"/>
  <c r="AW25" i="7"/>
  <c r="AW26" i="7"/>
  <c r="AW27" i="7"/>
  <c r="AW28" i="7"/>
  <c r="AW29" i="7"/>
  <c r="AW30" i="7"/>
  <c r="AW31" i="7"/>
  <c r="AW32" i="7"/>
  <c r="AW33" i="7"/>
  <c r="AW34" i="7"/>
  <c r="AW35" i="7"/>
  <c r="AW36" i="7"/>
  <c r="AW37" i="7"/>
  <c r="AW38" i="7"/>
  <c r="AW39" i="7"/>
  <c r="AW40" i="7"/>
  <c r="AW41" i="7"/>
  <c r="AW42" i="7"/>
  <c r="AW43" i="7"/>
  <c r="AW44" i="7"/>
  <c r="AW45" i="7"/>
  <c r="AW46" i="7"/>
  <c r="AW47" i="7"/>
  <c r="AW48" i="7"/>
  <c r="AW49" i="7"/>
  <c r="AW50" i="7"/>
  <c r="AW51" i="7"/>
  <c r="AW52" i="7"/>
  <c r="AW53" i="7"/>
  <c r="AW54" i="7"/>
  <c r="AW55" i="7"/>
  <c r="AW56" i="7"/>
  <c r="AW57" i="7"/>
  <c r="AW58" i="7"/>
  <c r="AW59" i="7"/>
  <c r="AW60" i="7"/>
  <c r="AW61" i="7"/>
  <c r="AW62" i="7"/>
  <c r="AW63" i="7"/>
  <c r="AW64" i="7"/>
  <c r="AW65" i="7"/>
  <c r="AW66" i="7"/>
  <c r="AW67" i="7"/>
  <c r="AW68" i="7"/>
  <c r="AW69" i="7"/>
  <c r="AW70" i="7"/>
  <c r="AW71" i="7"/>
  <c r="AW72" i="7"/>
  <c r="AW73" i="7"/>
  <c r="AW74" i="7"/>
  <c r="AW75" i="7"/>
  <c r="AW76" i="7"/>
  <c r="AW77" i="7"/>
  <c r="AW78" i="7"/>
  <c r="AW79" i="7"/>
  <c r="AW80" i="7"/>
  <c r="AW81" i="7"/>
  <c r="AW82" i="7"/>
  <c r="AW83" i="7"/>
  <c r="AW84" i="7"/>
  <c r="AW85" i="7"/>
  <c r="AW86" i="7"/>
  <c r="AW87" i="7"/>
  <c r="AW88" i="7"/>
  <c r="AW89" i="7"/>
  <c r="AW90" i="7"/>
  <c r="AW91" i="7"/>
  <c r="AW92" i="7"/>
  <c r="AW93" i="7"/>
  <c r="AW94" i="7"/>
  <c r="AW95" i="7"/>
  <c r="AW96" i="7"/>
  <c r="AW97" i="7"/>
  <c r="AW98" i="7"/>
  <c r="AW99" i="7"/>
  <c r="AW100" i="7"/>
  <c r="AW101" i="7"/>
  <c r="AW102" i="7"/>
  <c r="AW103" i="7"/>
  <c r="AW5" i="7"/>
  <c r="AT6" i="7"/>
  <c r="AT7" i="7"/>
  <c r="AT8" i="7"/>
  <c r="AT9" i="7"/>
  <c r="AT10" i="7"/>
  <c r="AT11" i="7"/>
  <c r="AT12" i="7"/>
  <c r="AT13" i="7"/>
  <c r="AT14" i="7"/>
  <c r="AT15" i="7"/>
  <c r="AT16" i="7"/>
  <c r="AT17" i="7"/>
  <c r="AT18" i="7"/>
  <c r="AT19" i="7"/>
  <c r="AT20" i="7"/>
  <c r="AT21" i="7"/>
  <c r="AT22" i="7"/>
  <c r="AT23" i="7"/>
  <c r="AT24" i="7"/>
  <c r="AT25" i="7"/>
  <c r="AT26" i="7"/>
  <c r="AT27" i="7"/>
  <c r="AT28" i="7"/>
  <c r="AT29" i="7"/>
  <c r="AT30" i="7"/>
  <c r="AT31" i="7"/>
  <c r="AT32" i="7"/>
  <c r="AT33" i="7"/>
  <c r="AT34" i="7"/>
  <c r="AT35" i="7"/>
  <c r="AT36" i="7"/>
  <c r="AT37" i="7"/>
  <c r="AT38" i="7"/>
  <c r="AT39" i="7"/>
  <c r="AT40" i="7"/>
  <c r="AT41" i="7"/>
  <c r="AT42" i="7"/>
  <c r="AT43" i="7"/>
  <c r="AT44" i="7"/>
  <c r="AT45" i="7"/>
  <c r="AT46" i="7"/>
  <c r="AT47" i="7"/>
  <c r="AT48" i="7"/>
  <c r="AT49" i="7"/>
  <c r="AT50" i="7"/>
  <c r="AT51" i="7"/>
  <c r="AT52" i="7"/>
  <c r="AT53" i="7"/>
  <c r="AT54" i="7"/>
  <c r="AT55" i="7"/>
  <c r="AT56" i="7"/>
  <c r="AT57" i="7"/>
  <c r="AT58" i="7"/>
  <c r="AT59" i="7"/>
  <c r="AT60" i="7"/>
  <c r="AT61" i="7"/>
  <c r="AT62" i="7"/>
  <c r="AT63" i="7"/>
  <c r="AT64" i="7"/>
  <c r="AT65" i="7"/>
  <c r="AT66" i="7"/>
  <c r="AT67" i="7"/>
  <c r="AT68" i="7"/>
  <c r="AT69" i="7"/>
  <c r="AT70" i="7"/>
  <c r="AT71" i="7"/>
  <c r="AT72" i="7"/>
  <c r="AT73" i="7"/>
  <c r="AT74" i="7"/>
  <c r="AT75" i="7"/>
  <c r="AT76" i="7"/>
  <c r="AT77" i="7"/>
  <c r="AT78" i="7"/>
  <c r="AT79" i="7"/>
  <c r="AT80" i="7"/>
  <c r="AT81" i="7"/>
  <c r="AT82" i="7"/>
  <c r="AT83" i="7"/>
  <c r="AT84" i="7"/>
  <c r="AT85" i="7"/>
  <c r="AT86" i="7"/>
  <c r="AT87" i="7"/>
  <c r="AT88" i="7"/>
  <c r="AT89" i="7"/>
  <c r="AT90" i="7"/>
  <c r="AT91" i="7"/>
  <c r="AT92" i="7"/>
  <c r="AT93" i="7"/>
  <c r="AT94" i="7"/>
  <c r="AT95" i="7"/>
  <c r="AT96" i="7"/>
  <c r="AT97" i="7"/>
  <c r="AT98" i="7"/>
  <c r="AT99" i="7"/>
  <c r="AT100" i="7"/>
  <c r="AT101" i="7"/>
  <c r="AT102" i="7"/>
  <c r="AT103" i="7"/>
  <c r="AT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42" i="7"/>
  <c r="AQ43" i="7"/>
  <c r="AQ44" i="7"/>
  <c r="AQ45" i="7"/>
  <c r="AQ46" i="7"/>
  <c r="AQ47" i="7"/>
  <c r="AQ48" i="7"/>
  <c r="AQ49" i="7"/>
  <c r="AQ50" i="7"/>
  <c r="AQ51" i="7"/>
  <c r="AQ52" i="7"/>
  <c r="AQ53" i="7"/>
  <c r="AQ54" i="7"/>
  <c r="AQ55" i="7"/>
  <c r="AQ56" i="7"/>
  <c r="AQ57" i="7"/>
  <c r="AQ58" i="7"/>
  <c r="AQ59" i="7"/>
  <c r="AQ60" i="7"/>
  <c r="AQ61" i="7"/>
  <c r="AQ62" i="7"/>
  <c r="AQ63" i="7"/>
  <c r="AQ64" i="7"/>
  <c r="AQ65" i="7"/>
  <c r="AQ66" i="7"/>
  <c r="AQ67" i="7"/>
  <c r="AQ68" i="7"/>
  <c r="AQ69" i="7"/>
  <c r="AQ70" i="7"/>
  <c r="AQ71" i="7"/>
  <c r="AQ72" i="7"/>
  <c r="AQ73" i="7"/>
  <c r="AQ74" i="7"/>
  <c r="AQ75" i="7"/>
  <c r="AQ76" i="7"/>
  <c r="AQ77" i="7"/>
  <c r="AQ78" i="7"/>
  <c r="AQ79" i="7"/>
  <c r="AQ80" i="7"/>
  <c r="AQ81" i="7"/>
  <c r="AQ82" i="7"/>
  <c r="AQ83" i="7"/>
  <c r="AQ84" i="7"/>
  <c r="AQ85" i="7"/>
  <c r="AQ86" i="7"/>
  <c r="AQ87" i="7"/>
  <c r="AQ88" i="7"/>
  <c r="AQ89" i="7"/>
  <c r="AQ90" i="7"/>
  <c r="AQ91" i="7"/>
  <c r="AQ92" i="7"/>
  <c r="AQ93" i="7"/>
  <c r="AQ94" i="7"/>
  <c r="AQ95" i="7"/>
  <c r="AQ96" i="7"/>
  <c r="AQ97" i="7"/>
  <c r="AQ98" i="7"/>
  <c r="AQ99" i="7"/>
  <c r="AQ100" i="7"/>
  <c r="AQ101" i="7"/>
  <c r="AQ102" i="7"/>
  <c r="AQ103" i="7"/>
  <c r="AQ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3" i="7"/>
  <c r="AK54" i="7"/>
  <c r="AK55" i="7"/>
  <c r="AK56" i="7"/>
  <c r="AK57" i="7"/>
  <c r="AK58" i="7"/>
  <c r="AK59" i="7"/>
  <c r="AK60" i="7"/>
  <c r="AK61" i="7"/>
  <c r="AK62" i="7"/>
  <c r="AK63" i="7"/>
  <c r="AK64" i="7"/>
  <c r="AK65" i="7"/>
  <c r="AK66" i="7"/>
  <c r="AK67" i="7"/>
  <c r="AK68" i="7"/>
  <c r="AK69" i="7"/>
  <c r="AK70" i="7"/>
  <c r="AK71" i="7"/>
  <c r="AK72" i="7"/>
  <c r="AK73" i="7"/>
  <c r="AK74" i="7"/>
  <c r="AK75" i="7"/>
  <c r="AK76" i="7"/>
  <c r="AK77" i="7"/>
  <c r="AK78" i="7"/>
  <c r="AK79" i="7"/>
  <c r="AK80" i="7"/>
  <c r="AK81" i="7"/>
  <c r="AK82" i="7"/>
  <c r="AK83" i="7"/>
  <c r="AK84" i="7"/>
  <c r="AK85" i="7"/>
  <c r="AK86" i="7"/>
  <c r="AK87" i="7"/>
  <c r="AK88" i="7"/>
  <c r="AK89" i="7"/>
  <c r="AK90" i="7"/>
  <c r="AK91" i="7"/>
  <c r="AK92" i="7"/>
  <c r="AK93" i="7"/>
  <c r="AK94" i="7"/>
  <c r="AK95" i="7"/>
  <c r="AK96" i="7"/>
  <c r="AK97" i="7"/>
  <c r="AK98" i="7"/>
  <c r="AK99" i="7"/>
  <c r="AK100" i="7"/>
  <c r="AK101" i="7"/>
  <c r="AK102" i="7"/>
  <c r="AK103" i="7"/>
  <c r="AK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5" i="7"/>
  <c r="V4" i="6" l="1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3" i="6"/>
  <c r="L3" i="6"/>
  <c r="AC10" i="26" l="1"/>
  <c r="AD10" i="26"/>
  <c r="AE10" i="26"/>
  <c r="AF10" i="26"/>
  <c r="AG10" i="26"/>
  <c r="AC11" i="26"/>
  <c r="AD11" i="26"/>
  <c r="AE11" i="26"/>
  <c r="AF11" i="26"/>
  <c r="AG11" i="26"/>
  <c r="AC12" i="26"/>
  <c r="AD12" i="26"/>
  <c r="AE12" i="26"/>
  <c r="AF12" i="26"/>
  <c r="AG12" i="26"/>
  <c r="AC13" i="26"/>
  <c r="AD13" i="26"/>
  <c r="AE13" i="26"/>
  <c r="AF13" i="26"/>
  <c r="AG13" i="26"/>
  <c r="AC14" i="26"/>
  <c r="AD14" i="26"/>
  <c r="AE14" i="26"/>
  <c r="AF14" i="26"/>
  <c r="AG14" i="26"/>
  <c r="AC15" i="26"/>
  <c r="AD15" i="26"/>
  <c r="AE15" i="26"/>
  <c r="AF15" i="26"/>
  <c r="AG15" i="26"/>
  <c r="AC16" i="26"/>
  <c r="AD16" i="26"/>
  <c r="AE16" i="26"/>
  <c r="AF16" i="26"/>
  <c r="AG16" i="26"/>
  <c r="AC17" i="26"/>
  <c r="AD17" i="26"/>
  <c r="AE17" i="26"/>
  <c r="AF17" i="26"/>
  <c r="AG17" i="26"/>
  <c r="AC18" i="26"/>
  <c r="AD18" i="26"/>
  <c r="AE18" i="26"/>
  <c r="AF18" i="26"/>
  <c r="AG18" i="26"/>
  <c r="AC19" i="26"/>
  <c r="AD19" i="26"/>
  <c r="AE19" i="26"/>
  <c r="AF19" i="26"/>
  <c r="AG19" i="26"/>
  <c r="AC20" i="26"/>
  <c r="AD20" i="26"/>
  <c r="AE20" i="26"/>
  <c r="AF20" i="26"/>
  <c r="AG20" i="26"/>
  <c r="AC21" i="26"/>
  <c r="AD21" i="26"/>
  <c r="AE21" i="26"/>
  <c r="AF21" i="26"/>
  <c r="AG21" i="26"/>
  <c r="AC22" i="26"/>
  <c r="AD22" i="26"/>
  <c r="AE22" i="26"/>
  <c r="AF22" i="26"/>
  <c r="AG22" i="26"/>
  <c r="AC23" i="26"/>
  <c r="AD23" i="26"/>
  <c r="AE23" i="26"/>
  <c r="AF23" i="26"/>
  <c r="AG23" i="26"/>
  <c r="AC24" i="26"/>
  <c r="AD24" i="26"/>
  <c r="AE24" i="26"/>
  <c r="AF24" i="26"/>
  <c r="AG24" i="26"/>
  <c r="AC25" i="26"/>
  <c r="AD25" i="26"/>
  <c r="AE25" i="26"/>
  <c r="AF25" i="26"/>
  <c r="AG25" i="26"/>
  <c r="AC26" i="26"/>
  <c r="AD26" i="26"/>
  <c r="AE26" i="26"/>
  <c r="AF26" i="26"/>
  <c r="AG26" i="26"/>
  <c r="AC27" i="26"/>
  <c r="AD27" i="26"/>
  <c r="AE27" i="26"/>
  <c r="AF27" i="26"/>
  <c r="AG27" i="26"/>
  <c r="AC28" i="26"/>
  <c r="AD28" i="26"/>
  <c r="AE28" i="26"/>
  <c r="AF28" i="26"/>
  <c r="AG28" i="26"/>
  <c r="AC29" i="26"/>
  <c r="AD29" i="26"/>
  <c r="AE29" i="26"/>
  <c r="AF29" i="26"/>
  <c r="AG29" i="26"/>
  <c r="AC30" i="26"/>
  <c r="AD30" i="26"/>
  <c r="AE30" i="26"/>
  <c r="AF30" i="26"/>
  <c r="AG30" i="26"/>
  <c r="AC31" i="26"/>
  <c r="AD31" i="26"/>
  <c r="AE31" i="26"/>
  <c r="AF31" i="26"/>
  <c r="AG31" i="26"/>
  <c r="AC32" i="26"/>
  <c r="AD32" i="26"/>
  <c r="AE32" i="26"/>
  <c r="AF32" i="26"/>
  <c r="AG32" i="26"/>
  <c r="AC33" i="26"/>
  <c r="AD33" i="26"/>
  <c r="AE33" i="26"/>
  <c r="AF33" i="26"/>
  <c r="AG33" i="26"/>
  <c r="AC34" i="26"/>
  <c r="AD34" i="26"/>
  <c r="AE34" i="26"/>
  <c r="AF34" i="26"/>
  <c r="AG34" i="26"/>
  <c r="AC35" i="26"/>
  <c r="AD35" i="26"/>
  <c r="AE35" i="26"/>
  <c r="AF35" i="26"/>
  <c r="AG35" i="26"/>
  <c r="AC36" i="26"/>
  <c r="AD36" i="26"/>
  <c r="AE36" i="26"/>
  <c r="AF36" i="26"/>
  <c r="AG36" i="26"/>
  <c r="AC37" i="26"/>
  <c r="AD37" i="26"/>
  <c r="AE37" i="26"/>
  <c r="AF37" i="26"/>
  <c r="AG37" i="26"/>
  <c r="AC38" i="26"/>
  <c r="AD38" i="26"/>
  <c r="AE38" i="26"/>
  <c r="AF38" i="26"/>
  <c r="AG38" i="26"/>
  <c r="AC39" i="26"/>
  <c r="AD39" i="26"/>
  <c r="AE39" i="26"/>
  <c r="AF39" i="26"/>
  <c r="AG39" i="26"/>
  <c r="AC40" i="26"/>
  <c r="AD40" i="26"/>
  <c r="AE40" i="26"/>
  <c r="AF40" i="26"/>
  <c r="AG40" i="26"/>
  <c r="AC41" i="26"/>
  <c r="AD41" i="26"/>
  <c r="AE41" i="26"/>
  <c r="AF41" i="26"/>
  <c r="AG41" i="26"/>
  <c r="AC42" i="26"/>
  <c r="AD42" i="26"/>
  <c r="AE42" i="26"/>
  <c r="AF42" i="26"/>
  <c r="AG42" i="26"/>
  <c r="AC43" i="26"/>
  <c r="AD43" i="26"/>
  <c r="AE43" i="26"/>
  <c r="AF43" i="26"/>
  <c r="AG43" i="26"/>
  <c r="AC44" i="26"/>
  <c r="AD44" i="26"/>
  <c r="AE44" i="26"/>
  <c r="AF44" i="26"/>
  <c r="AG44" i="26"/>
  <c r="AC45" i="26"/>
  <c r="AD45" i="26"/>
  <c r="AE45" i="26"/>
  <c r="AF45" i="26"/>
  <c r="AG45" i="26"/>
  <c r="AC46" i="26"/>
  <c r="AD46" i="26"/>
  <c r="AE46" i="26"/>
  <c r="AF46" i="26"/>
  <c r="AG46" i="26"/>
  <c r="AC47" i="26"/>
  <c r="AD47" i="26"/>
  <c r="AE47" i="26"/>
  <c r="AF47" i="26"/>
  <c r="AG47" i="26"/>
  <c r="AC48" i="26"/>
  <c r="AD48" i="26"/>
  <c r="AE48" i="26"/>
  <c r="AF48" i="26"/>
  <c r="AG48" i="26"/>
  <c r="AC49" i="26"/>
  <c r="AD49" i="26"/>
  <c r="AE49" i="26"/>
  <c r="AF49" i="26"/>
  <c r="AG49" i="26"/>
  <c r="AC50" i="26"/>
  <c r="AD50" i="26"/>
  <c r="AE50" i="26"/>
  <c r="AF50" i="26"/>
  <c r="AG50" i="26"/>
  <c r="AC51" i="26"/>
  <c r="AD51" i="26"/>
  <c r="AE51" i="26"/>
  <c r="AF51" i="26"/>
  <c r="AG51" i="26"/>
  <c r="AC52" i="26"/>
  <c r="AD52" i="26"/>
  <c r="AE52" i="26"/>
  <c r="AF52" i="26"/>
  <c r="AG52" i="26"/>
  <c r="AC53" i="26"/>
  <c r="AD53" i="26"/>
  <c r="AE53" i="26"/>
  <c r="AF53" i="26"/>
  <c r="AG53" i="26"/>
  <c r="AC54" i="26"/>
  <c r="AD54" i="26"/>
  <c r="AE54" i="26"/>
  <c r="AF54" i="26"/>
  <c r="AG54" i="26"/>
  <c r="AC55" i="26"/>
  <c r="AD55" i="26"/>
  <c r="AE55" i="26"/>
  <c r="AF55" i="26"/>
  <c r="AG55" i="26"/>
  <c r="AC56" i="26"/>
  <c r="AD56" i="26"/>
  <c r="AE56" i="26"/>
  <c r="AF56" i="26"/>
  <c r="AG56" i="26"/>
  <c r="AC57" i="26"/>
  <c r="AD57" i="26"/>
  <c r="AE57" i="26"/>
  <c r="AF57" i="26"/>
  <c r="AG57" i="26"/>
  <c r="AC58" i="26"/>
  <c r="AD58" i="26"/>
  <c r="AE58" i="26"/>
  <c r="AF58" i="26"/>
  <c r="AG58" i="26"/>
  <c r="AC59" i="26"/>
  <c r="AD59" i="26"/>
  <c r="AE59" i="26"/>
  <c r="AF59" i="26"/>
  <c r="AG59" i="26"/>
  <c r="AG9" i="26"/>
  <c r="AF9" i="26"/>
  <c r="AE9" i="26"/>
  <c r="AD9" i="26"/>
  <c r="AC9" i="26"/>
  <c r="AV1" i="7"/>
  <c r="AS1" i="7"/>
  <c r="AP1" i="7"/>
  <c r="AM1" i="7"/>
  <c r="V1" i="7"/>
  <c r="S1" i="7"/>
  <c r="P1" i="7"/>
  <c r="M1" i="7"/>
  <c r="AV6" i="7"/>
  <c r="AV7" i="7"/>
  <c r="AV8" i="7"/>
  <c r="AV9" i="7"/>
  <c r="AV10" i="7"/>
  <c r="AV11" i="7"/>
  <c r="AV12" i="7"/>
  <c r="AV13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V29" i="7"/>
  <c r="AV30" i="7"/>
  <c r="AV31" i="7"/>
  <c r="AV32" i="7"/>
  <c r="AV33" i="7"/>
  <c r="AV34" i="7"/>
  <c r="AV35" i="7"/>
  <c r="AV36" i="7"/>
  <c r="AV37" i="7"/>
  <c r="AV38" i="7"/>
  <c r="AV39" i="7"/>
  <c r="AV40" i="7"/>
  <c r="AV41" i="7"/>
  <c r="AV42" i="7"/>
  <c r="AV43" i="7"/>
  <c r="AV44" i="7"/>
  <c r="AV45" i="7"/>
  <c r="AV46" i="7"/>
  <c r="AV47" i="7"/>
  <c r="AV48" i="7"/>
  <c r="AV49" i="7"/>
  <c r="AV50" i="7"/>
  <c r="AV51" i="7"/>
  <c r="AV52" i="7"/>
  <c r="AV53" i="7"/>
  <c r="AV54" i="7"/>
  <c r="AV55" i="7"/>
  <c r="AV56" i="7"/>
  <c r="AV57" i="7"/>
  <c r="AV58" i="7"/>
  <c r="AV59" i="7"/>
  <c r="AV60" i="7"/>
  <c r="AV61" i="7"/>
  <c r="AV62" i="7"/>
  <c r="AV63" i="7"/>
  <c r="AV64" i="7"/>
  <c r="AV65" i="7"/>
  <c r="AV66" i="7"/>
  <c r="AV67" i="7"/>
  <c r="AV68" i="7"/>
  <c r="AV69" i="7"/>
  <c r="AV70" i="7"/>
  <c r="AV71" i="7"/>
  <c r="AV72" i="7"/>
  <c r="AV73" i="7"/>
  <c r="AV74" i="7"/>
  <c r="AV75" i="7"/>
  <c r="AV76" i="7"/>
  <c r="AV77" i="7"/>
  <c r="AV78" i="7"/>
  <c r="AV79" i="7"/>
  <c r="AV80" i="7"/>
  <c r="AV81" i="7"/>
  <c r="AV82" i="7"/>
  <c r="AV83" i="7"/>
  <c r="AV84" i="7"/>
  <c r="AV85" i="7"/>
  <c r="AV86" i="7"/>
  <c r="AV87" i="7"/>
  <c r="AV88" i="7"/>
  <c r="AV89" i="7"/>
  <c r="AV90" i="7"/>
  <c r="AV91" i="7"/>
  <c r="AV92" i="7"/>
  <c r="AV93" i="7"/>
  <c r="AV94" i="7"/>
  <c r="AV95" i="7"/>
  <c r="AV96" i="7"/>
  <c r="AV97" i="7"/>
  <c r="AV98" i="7"/>
  <c r="AV99" i="7"/>
  <c r="AV100" i="7"/>
  <c r="AV101" i="7"/>
  <c r="AV102" i="7"/>
  <c r="AV103" i="7"/>
  <c r="AV5" i="7"/>
  <c r="AS6" i="7"/>
  <c r="AS7" i="7"/>
  <c r="AS8" i="7"/>
  <c r="AS9" i="7"/>
  <c r="AS10" i="7"/>
  <c r="AS11" i="7"/>
  <c r="AS12" i="7"/>
  <c r="AS13" i="7"/>
  <c r="AS14" i="7"/>
  <c r="AS15" i="7"/>
  <c r="AS16" i="7"/>
  <c r="AS17" i="7"/>
  <c r="AS18" i="7"/>
  <c r="AS19" i="7"/>
  <c r="AS20" i="7"/>
  <c r="AS21" i="7"/>
  <c r="AS22" i="7"/>
  <c r="AS23" i="7"/>
  <c r="AS24" i="7"/>
  <c r="AS25" i="7"/>
  <c r="AS26" i="7"/>
  <c r="AS27" i="7"/>
  <c r="AS28" i="7"/>
  <c r="AS29" i="7"/>
  <c r="AS30" i="7"/>
  <c r="AS31" i="7"/>
  <c r="AS32" i="7"/>
  <c r="AS33" i="7"/>
  <c r="AS34" i="7"/>
  <c r="AS35" i="7"/>
  <c r="AS36" i="7"/>
  <c r="AS37" i="7"/>
  <c r="AS38" i="7"/>
  <c r="AS39" i="7"/>
  <c r="AS40" i="7"/>
  <c r="AS41" i="7"/>
  <c r="AS42" i="7"/>
  <c r="AS43" i="7"/>
  <c r="AS44" i="7"/>
  <c r="AS45" i="7"/>
  <c r="AS46" i="7"/>
  <c r="AS47" i="7"/>
  <c r="AS48" i="7"/>
  <c r="AS49" i="7"/>
  <c r="AS50" i="7"/>
  <c r="AS51" i="7"/>
  <c r="AS52" i="7"/>
  <c r="AS53" i="7"/>
  <c r="AS54" i="7"/>
  <c r="AS55" i="7"/>
  <c r="AS56" i="7"/>
  <c r="AS57" i="7"/>
  <c r="AS58" i="7"/>
  <c r="AS59" i="7"/>
  <c r="AS60" i="7"/>
  <c r="AS61" i="7"/>
  <c r="AS62" i="7"/>
  <c r="AS63" i="7"/>
  <c r="AS64" i="7"/>
  <c r="AS65" i="7"/>
  <c r="AS66" i="7"/>
  <c r="AS67" i="7"/>
  <c r="AS68" i="7"/>
  <c r="AS69" i="7"/>
  <c r="AS70" i="7"/>
  <c r="AS71" i="7"/>
  <c r="AS72" i="7"/>
  <c r="AS73" i="7"/>
  <c r="AS74" i="7"/>
  <c r="AS75" i="7"/>
  <c r="AS76" i="7"/>
  <c r="AS77" i="7"/>
  <c r="AS78" i="7"/>
  <c r="AS79" i="7"/>
  <c r="AS80" i="7"/>
  <c r="AS81" i="7"/>
  <c r="AS82" i="7"/>
  <c r="AS83" i="7"/>
  <c r="AS84" i="7"/>
  <c r="AS85" i="7"/>
  <c r="AS86" i="7"/>
  <c r="AS87" i="7"/>
  <c r="AS88" i="7"/>
  <c r="AS89" i="7"/>
  <c r="AS90" i="7"/>
  <c r="AS91" i="7"/>
  <c r="AS92" i="7"/>
  <c r="AS93" i="7"/>
  <c r="AS94" i="7"/>
  <c r="AS95" i="7"/>
  <c r="AS96" i="7"/>
  <c r="AS97" i="7"/>
  <c r="AS98" i="7"/>
  <c r="AS99" i="7"/>
  <c r="AS100" i="7"/>
  <c r="AS101" i="7"/>
  <c r="AS102" i="7"/>
  <c r="AS103" i="7"/>
  <c r="AS5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P35" i="7"/>
  <c r="AP36" i="7"/>
  <c r="AP37" i="7"/>
  <c r="AP38" i="7"/>
  <c r="AP39" i="7"/>
  <c r="AP40" i="7"/>
  <c r="AP41" i="7"/>
  <c r="AP42" i="7"/>
  <c r="AP43" i="7"/>
  <c r="AP44" i="7"/>
  <c r="AP45" i="7"/>
  <c r="AP46" i="7"/>
  <c r="AP47" i="7"/>
  <c r="AP48" i="7"/>
  <c r="AP49" i="7"/>
  <c r="AP50" i="7"/>
  <c r="AP51" i="7"/>
  <c r="AP52" i="7"/>
  <c r="AP53" i="7"/>
  <c r="AP54" i="7"/>
  <c r="AP55" i="7"/>
  <c r="AP56" i="7"/>
  <c r="AP57" i="7"/>
  <c r="AP58" i="7"/>
  <c r="AP59" i="7"/>
  <c r="AP60" i="7"/>
  <c r="AP61" i="7"/>
  <c r="AP62" i="7"/>
  <c r="AP63" i="7"/>
  <c r="AP64" i="7"/>
  <c r="AP65" i="7"/>
  <c r="AP66" i="7"/>
  <c r="AP67" i="7"/>
  <c r="AP68" i="7"/>
  <c r="AP69" i="7"/>
  <c r="AP70" i="7"/>
  <c r="AP71" i="7"/>
  <c r="AP72" i="7"/>
  <c r="AP73" i="7"/>
  <c r="AP74" i="7"/>
  <c r="AP75" i="7"/>
  <c r="AP76" i="7"/>
  <c r="AP77" i="7"/>
  <c r="AP78" i="7"/>
  <c r="AP79" i="7"/>
  <c r="AP80" i="7"/>
  <c r="AP81" i="7"/>
  <c r="AP82" i="7"/>
  <c r="AP83" i="7"/>
  <c r="AP84" i="7"/>
  <c r="AP85" i="7"/>
  <c r="AP86" i="7"/>
  <c r="AP87" i="7"/>
  <c r="AP88" i="7"/>
  <c r="AP89" i="7"/>
  <c r="AP90" i="7"/>
  <c r="AP91" i="7"/>
  <c r="AP92" i="7"/>
  <c r="AP93" i="7"/>
  <c r="AP94" i="7"/>
  <c r="AP95" i="7"/>
  <c r="AP96" i="7"/>
  <c r="AP97" i="7"/>
  <c r="AP98" i="7"/>
  <c r="AP99" i="7"/>
  <c r="AP100" i="7"/>
  <c r="AP101" i="7"/>
  <c r="AP102" i="7"/>
  <c r="AP103" i="7"/>
  <c r="AP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42" i="7"/>
  <c r="AM43" i="7"/>
  <c r="AM44" i="7"/>
  <c r="AM45" i="7"/>
  <c r="AM46" i="7"/>
  <c r="AM47" i="7"/>
  <c r="AM48" i="7"/>
  <c r="AM49" i="7"/>
  <c r="AM50" i="7"/>
  <c r="AM51" i="7"/>
  <c r="AM52" i="7"/>
  <c r="AM53" i="7"/>
  <c r="AM54" i="7"/>
  <c r="AM55" i="7"/>
  <c r="AM56" i="7"/>
  <c r="AM57" i="7"/>
  <c r="AM58" i="7"/>
  <c r="AM59" i="7"/>
  <c r="AM60" i="7"/>
  <c r="AM61" i="7"/>
  <c r="AM62" i="7"/>
  <c r="AM63" i="7"/>
  <c r="AM64" i="7"/>
  <c r="AM65" i="7"/>
  <c r="AM66" i="7"/>
  <c r="AM67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M81" i="7"/>
  <c r="AM82" i="7"/>
  <c r="AM83" i="7"/>
  <c r="AM84" i="7"/>
  <c r="AM85" i="7"/>
  <c r="AM86" i="7"/>
  <c r="AM87" i="7"/>
  <c r="AM88" i="7"/>
  <c r="AM89" i="7"/>
  <c r="AM90" i="7"/>
  <c r="AM91" i="7"/>
  <c r="AM92" i="7"/>
  <c r="AM93" i="7"/>
  <c r="AM94" i="7"/>
  <c r="AM95" i="7"/>
  <c r="AM96" i="7"/>
  <c r="AM97" i="7"/>
  <c r="AM98" i="7"/>
  <c r="AM99" i="7"/>
  <c r="AM100" i="7"/>
  <c r="AM101" i="7"/>
  <c r="AM102" i="7"/>
  <c r="AM103" i="7"/>
  <c r="AM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5" i="7"/>
  <c r="AH10" i="26" l="1"/>
  <c r="AH11" i="26"/>
  <c r="AH12" i="26"/>
  <c r="AH13" i="26"/>
  <c r="AH14" i="26"/>
  <c r="AH15" i="26"/>
  <c r="AH16" i="26"/>
  <c r="AH17" i="26"/>
  <c r="AH18" i="26"/>
  <c r="AH19" i="26"/>
  <c r="AH20" i="26"/>
  <c r="AH21" i="26"/>
  <c r="AH22" i="26"/>
  <c r="AH23" i="26"/>
  <c r="AH24" i="26"/>
  <c r="AH25" i="26"/>
  <c r="AH26" i="26"/>
  <c r="AH27" i="26"/>
  <c r="AH28" i="26"/>
  <c r="AH29" i="26"/>
  <c r="AH30" i="26"/>
  <c r="AH31" i="26"/>
  <c r="AH32" i="26"/>
  <c r="AH33" i="26"/>
  <c r="AH34" i="26"/>
  <c r="AH35" i="26"/>
  <c r="AH36" i="26"/>
  <c r="AH37" i="26"/>
  <c r="AH38" i="26"/>
  <c r="AH39" i="26"/>
  <c r="AH40" i="26"/>
  <c r="AH41" i="26"/>
  <c r="AH42" i="26"/>
  <c r="AH43" i="26"/>
  <c r="AH44" i="26"/>
  <c r="AH45" i="26"/>
  <c r="AH46" i="26"/>
  <c r="AH47" i="26"/>
  <c r="AH48" i="26"/>
  <c r="AH49" i="26"/>
  <c r="AH50" i="26"/>
  <c r="AH51" i="26"/>
  <c r="AH52" i="26"/>
  <c r="AH53" i="26"/>
  <c r="AH54" i="26"/>
  <c r="AH55" i="26"/>
  <c r="AH56" i="26"/>
  <c r="AH57" i="26"/>
  <c r="AH58" i="26"/>
  <c r="AH59" i="26"/>
  <c r="AH9" i="26"/>
  <c r="AH3" i="26"/>
  <c r="AG3" i="26"/>
  <c r="AF3" i="26"/>
  <c r="AE3" i="26"/>
  <c r="AD3" i="26"/>
  <c r="AC3" i="26"/>
  <c r="AA6" i="25"/>
  <c r="AB6" i="25"/>
  <c r="AC6" i="25"/>
  <c r="AD6" i="25"/>
  <c r="AA7" i="25"/>
  <c r="AB7" i="25"/>
  <c r="AC7" i="25"/>
  <c r="AD7" i="25"/>
  <c r="AA8" i="25"/>
  <c r="AB8" i="25"/>
  <c r="AC8" i="25"/>
  <c r="AD8" i="25"/>
  <c r="AA9" i="25"/>
  <c r="AB9" i="25"/>
  <c r="AC9" i="25"/>
  <c r="AD9" i="25"/>
  <c r="AA10" i="25"/>
  <c r="AB10" i="25"/>
  <c r="AC10" i="25"/>
  <c r="AD10" i="25"/>
  <c r="AA11" i="25"/>
  <c r="AB11" i="25"/>
  <c r="AC11" i="25"/>
  <c r="AD11" i="25"/>
  <c r="AA12" i="25"/>
  <c r="AB12" i="25"/>
  <c r="AC12" i="25"/>
  <c r="AD12" i="25"/>
  <c r="AA13" i="25"/>
  <c r="AB13" i="25"/>
  <c r="AC13" i="25"/>
  <c r="AD13" i="25"/>
  <c r="AA14" i="25"/>
  <c r="AB14" i="25"/>
  <c r="AC14" i="25"/>
  <c r="AD14" i="25"/>
  <c r="AA15" i="25"/>
  <c r="AB15" i="25"/>
  <c r="AC15" i="25"/>
  <c r="AD15" i="25"/>
  <c r="AA16" i="25"/>
  <c r="AB16" i="25"/>
  <c r="AC16" i="25"/>
  <c r="AD16" i="25"/>
  <c r="AA17" i="25"/>
  <c r="AB17" i="25"/>
  <c r="AC17" i="25"/>
  <c r="AD17" i="25"/>
  <c r="AA18" i="25"/>
  <c r="AB18" i="25"/>
  <c r="AC18" i="25"/>
  <c r="AD18" i="25"/>
  <c r="AA19" i="25"/>
  <c r="AB19" i="25"/>
  <c r="AC19" i="25"/>
  <c r="AD19" i="25"/>
  <c r="AA20" i="25"/>
  <c r="AB20" i="25"/>
  <c r="AC20" i="25"/>
  <c r="AD20" i="25"/>
  <c r="AA21" i="25"/>
  <c r="AB21" i="25"/>
  <c r="AC21" i="25"/>
  <c r="AD21" i="25"/>
  <c r="AA22" i="25"/>
  <c r="AB22" i="25"/>
  <c r="AC22" i="25"/>
  <c r="AD22" i="25"/>
  <c r="AA23" i="25"/>
  <c r="AB23" i="25"/>
  <c r="AC23" i="25"/>
  <c r="AD23" i="25"/>
  <c r="AA24" i="25"/>
  <c r="AB24" i="25"/>
  <c r="AC24" i="25"/>
  <c r="AD24" i="25"/>
  <c r="AA25" i="25"/>
  <c r="AB25" i="25"/>
  <c r="AC25" i="25"/>
  <c r="AD25" i="25"/>
  <c r="AA26" i="25"/>
  <c r="AB26" i="25"/>
  <c r="AC26" i="25"/>
  <c r="AD26" i="25"/>
  <c r="AA27" i="25"/>
  <c r="AB27" i="25"/>
  <c r="AC27" i="25"/>
  <c r="AD27" i="25"/>
  <c r="AA28" i="25"/>
  <c r="AB28" i="25"/>
  <c r="AC28" i="25"/>
  <c r="AD28" i="25"/>
  <c r="AA29" i="25"/>
  <c r="AB29" i="25"/>
  <c r="AC29" i="25"/>
  <c r="AD29" i="25"/>
  <c r="AA30" i="25"/>
  <c r="AB30" i="25"/>
  <c r="AC30" i="25"/>
  <c r="AD30" i="25"/>
  <c r="AA31" i="25"/>
  <c r="AB31" i="25"/>
  <c r="AC31" i="25"/>
  <c r="AD31" i="25"/>
  <c r="AA32" i="25"/>
  <c r="AB32" i="25"/>
  <c r="AC32" i="25"/>
  <c r="AD32" i="25"/>
  <c r="AA33" i="25"/>
  <c r="AB33" i="25"/>
  <c r="AC33" i="25"/>
  <c r="AD33" i="25"/>
  <c r="AA34" i="25"/>
  <c r="AB34" i="25"/>
  <c r="AC34" i="25"/>
  <c r="AD34" i="25"/>
  <c r="AA35" i="25"/>
  <c r="AB35" i="25"/>
  <c r="AC35" i="25"/>
  <c r="AD35" i="25"/>
  <c r="AA36" i="25"/>
  <c r="AB36" i="25"/>
  <c r="AC36" i="25"/>
  <c r="AD36" i="25"/>
  <c r="AA37" i="25"/>
  <c r="AB37" i="25"/>
  <c r="AC37" i="25"/>
  <c r="AD37" i="25"/>
  <c r="AA38" i="25"/>
  <c r="AB38" i="25"/>
  <c r="AC38" i="25"/>
  <c r="AD38" i="25"/>
  <c r="AA39" i="25"/>
  <c r="AB39" i="25"/>
  <c r="AC39" i="25"/>
  <c r="AD39" i="25"/>
  <c r="AA40" i="25"/>
  <c r="AB40" i="25"/>
  <c r="AC40" i="25"/>
  <c r="AD40" i="25"/>
  <c r="AA41" i="25"/>
  <c r="AB41" i="25"/>
  <c r="AC41" i="25"/>
  <c r="AD41" i="25"/>
  <c r="AA42" i="25"/>
  <c r="AB42" i="25"/>
  <c r="AC42" i="25"/>
  <c r="AD42" i="25"/>
  <c r="AA43" i="25"/>
  <c r="AB43" i="25"/>
  <c r="AC43" i="25"/>
  <c r="AD43" i="25"/>
  <c r="AA44" i="25"/>
  <c r="AB44" i="25"/>
  <c r="AC44" i="25"/>
  <c r="AD44" i="25"/>
  <c r="AA45" i="25"/>
  <c r="AB45" i="25"/>
  <c r="AC45" i="25"/>
  <c r="AD45" i="25"/>
  <c r="AA46" i="25"/>
  <c r="AB46" i="25"/>
  <c r="AC46" i="25"/>
  <c r="AD46" i="25"/>
  <c r="AA47" i="25"/>
  <c r="AB47" i="25"/>
  <c r="AC47" i="25"/>
  <c r="AD47" i="25"/>
  <c r="AA48" i="25"/>
  <c r="AB48" i="25"/>
  <c r="AC48" i="25"/>
  <c r="AD48" i="25"/>
  <c r="AA49" i="25"/>
  <c r="AB49" i="25"/>
  <c r="AC49" i="25"/>
  <c r="AD49" i="25"/>
  <c r="AA50" i="25"/>
  <c r="AB50" i="25"/>
  <c r="AC50" i="25"/>
  <c r="AD50" i="25"/>
  <c r="AA51" i="25"/>
  <c r="AB51" i="25"/>
  <c r="AC51" i="25"/>
  <c r="AD51" i="25"/>
  <c r="AA52" i="25"/>
  <c r="AB52" i="25"/>
  <c r="AC52" i="25"/>
  <c r="AD52" i="25"/>
  <c r="AA53" i="25"/>
  <c r="AB53" i="25"/>
  <c r="AC53" i="25"/>
  <c r="AD53" i="25"/>
  <c r="AA54" i="25"/>
  <c r="AB54" i="25"/>
  <c r="AC54" i="25"/>
  <c r="AD54" i="25"/>
  <c r="AA55" i="25"/>
  <c r="AB55" i="25"/>
  <c r="AC55" i="25"/>
  <c r="AD55" i="25"/>
  <c r="AD5" i="25"/>
  <c r="AC5" i="25"/>
  <c r="AB5" i="25"/>
  <c r="AA5" i="25"/>
  <c r="AD3" i="25"/>
  <c r="AC3" i="25"/>
  <c r="AB3" i="25"/>
  <c r="AA3" i="25"/>
  <c r="H6" i="25"/>
  <c r="I6" i="25"/>
  <c r="J6" i="25"/>
  <c r="K6" i="25"/>
  <c r="H7" i="25"/>
  <c r="I7" i="25"/>
  <c r="J7" i="25"/>
  <c r="K7" i="25"/>
  <c r="H8" i="25"/>
  <c r="I8" i="25"/>
  <c r="J8" i="25"/>
  <c r="K8" i="25"/>
  <c r="H9" i="25"/>
  <c r="I9" i="25"/>
  <c r="J9" i="25"/>
  <c r="K9" i="25"/>
  <c r="H10" i="25"/>
  <c r="I10" i="25"/>
  <c r="J10" i="25"/>
  <c r="K10" i="25"/>
  <c r="H11" i="25"/>
  <c r="I11" i="25"/>
  <c r="J11" i="25"/>
  <c r="K11" i="25"/>
  <c r="H12" i="25"/>
  <c r="I12" i="25"/>
  <c r="J12" i="25"/>
  <c r="K12" i="25"/>
  <c r="H13" i="25"/>
  <c r="I13" i="25"/>
  <c r="J13" i="25"/>
  <c r="K13" i="25"/>
  <c r="H14" i="25"/>
  <c r="I14" i="25"/>
  <c r="J14" i="25"/>
  <c r="K14" i="25"/>
  <c r="H15" i="25"/>
  <c r="I15" i="25"/>
  <c r="J15" i="25"/>
  <c r="K15" i="25"/>
  <c r="H16" i="25"/>
  <c r="I16" i="25"/>
  <c r="J16" i="25"/>
  <c r="K16" i="25"/>
  <c r="H17" i="25"/>
  <c r="I17" i="25"/>
  <c r="J17" i="25"/>
  <c r="K17" i="25"/>
  <c r="H18" i="25"/>
  <c r="I18" i="25"/>
  <c r="J18" i="25"/>
  <c r="K18" i="25"/>
  <c r="H19" i="25"/>
  <c r="I19" i="25"/>
  <c r="J19" i="25"/>
  <c r="K19" i="25"/>
  <c r="H20" i="25"/>
  <c r="I20" i="25"/>
  <c r="J20" i="25"/>
  <c r="K20" i="25"/>
  <c r="H21" i="25"/>
  <c r="I21" i="25"/>
  <c r="J21" i="25"/>
  <c r="K21" i="25"/>
  <c r="H22" i="25"/>
  <c r="I22" i="25"/>
  <c r="J22" i="25"/>
  <c r="K22" i="25"/>
  <c r="H23" i="25"/>
  <c r="I23" i="25"/>
  <c r="J23" i="25"/>
  <c r="K23" i="25"/>
  <c r="H24" i="25"/>
  <c r="I24" i="25"/>
  <c r="J24" i="25"/>
  <c r="K24" i="25"/>
  <c r="H25" i="25"/>
  <c r="I25" i="25"/>
  <c r="J25" i="25"/>
  <c r="K25" i="25"/>
  <c r="H26" i="25"/>
  <c r="I26" i="25"/>
  <c r="J26" i="25"/>
  <c r="K26" i="25"/>
  <c r="H27" i="25"/>
  <c r="I27" i="25"/>
  <c r="J27" i="25"/>
  <c r="K27" i="25"/>
  <c r="H28" i="25"/>
  <c r="I28" i="25"/>
  <c r="J28" i="25"/>
  <c r="K28" i="25"/>
  <c r="H29" i="25"/>
  <c r="I29" i="25"/>
  <c r="J29" i="25"/>
  <c r="K29" i="25"/>
  <c r="H30" i="25"/>
  <c r="I30" i="25"/>
  <c r="J30" i="25"/>
  <c r="K30" i="25"/>
  <c r="H31" i="25"/>
  <c r="I31" i="25"/>
  <c r="J31" i="25"/>
  <c r="K31" i="25"/>
  <c r="H32" i="25"/>
  <c r="I32" i="25"/>
  <c r="J32" i="25"/>
  <c r="K32" i="25"/>
  <c r="H33" i="25"/>
  <c r="I33" i="25"/>
  <c r="J33" i="25"/>
  <c r="K33" i="25"/>
  <c r="H34" i="25"/>
  <c r="I34" i="25"/>
  <c r="J34" i="25"/>
  <c r="K34" i="25"/>
  <c r="H35" i="25"/>
  <c r="I35" i="25"/>
  <c r="J35" i="25"/>
  <c r="K35" i="25"/>
  <c r="H36" i="25"/>
  <c r="I36" i="25"/>
  <c r="J36" i="25"/>
  <c r="K36" i="25"/>
  <c r="H37" i="25"/>
  <c r="I37" i="25"/>
  <c r="J37" i="25"/>
  <c r="K37" i="25"/>
  <c r="H38" i="25"/>
  <c r="I38" i="25"/>
  <c r="J38" i="25"/>
  <c r="K38" i="25"/>
  <c r="H39" i="25"/>
  <c r="I39" i="25"/>
  <c r="J39" i="25"/>
  <c r="K39" i="25"/>
  <c r="H40" i="25"/>
  <c r="I40" i="25"/>
  <c r="J40" i="25"/>
  <c r="K40" i="25"/>
  <c r="H41" i="25"/>
  <c r="I41" i="25"/>
  <c r="J41" i="25"/>
  <c r="K41" i="25"/>
  <c r="H42" i="25"/>
  <c r="I42" i="25"/>
  <c r="J42" i="25"/>
  <c r="K42" i="25"/>
  <c r="H43" i="25"/>
  <c r="I43" i="25"/>
  <c r="J43" i="25"/>
  <c r="K43" i="25"/>
  <c r="H44" i="25"/>
  <c r="I44" i="25"/>
  <c r="J44" i="25"/>
  <c r="K44" i="25"/>
  <c r="H45" i="25"/>
  <c r="I45" i="25"/>
  <c r="J45" i="25"/>
  <c r="K45" i="25"/>
  <c r="H46" i="25"/>
  <c r="I46" i="25"/>
  <c r="J46" i="25"/>
  <c r="K46" i="25"/>
  <c r="H47" i="25"/>
  <c r="I47" i="25"/>
  <c r="J47" i="25"/>
  <c r="K47" i="25"/>
  <c r="H48" i="25"/>
  <c r="I48" i="25"/>
  <c r="J48" i="25"/>
  <c r="K48" i="25"/>
  <c r="H49" i="25"/>
  <c r="I49" i="25"/>
  <c r="J49" i="25"/>
  <c r="K49" i="25"/>
  <c r="H50" i="25"/>
  <c r="I50" i="25"/>
  <c r="J50" i="25"/>
  <c r="K50" i="25"/>
  <c r="H51" i="25"/>
  <c r="I51" i="25"/>
  <c r="J51" i="25"/>
  <c r="K51" i="25"/>
  <c r="H52" i="25"/>
  <c r="I52" i="25"/>
  <c r="J52" i="25"/>
  <c r="K52" i="25"/>
  <c r="H53" i="25"/>
  <c r="I53" i="25"/>
  <c r="J53" i="25"/>
  <c r="K53" i="25"/>
  <c r="H54" i="25"/>
  <c r="I54" i="25"/>
  <c r="J54" i="25"/>
  <c r="K54" i="25"/>
  <c r="H55" i="25"/>
  <c r="I55" i="25"/>
  <c r="J55" i="25"/>
  <c r="K55" i="25"/>
  <c r="K3" i="25"/>
  <c r="I3" i="25"/>
  <c r="J3" i="25"/>
  <c r="H5" i="25"/>
  <c r="H3" i="25"/>
  <c r="I5" i="25"/>
  <c r="J5" i="25"/>
  <c r="H5" i="26" s="1"/>
  <c r="K5" i="25"/>
  <c r="I5" i="26" s="1"/>
  <c r="F3" i="26"/>
  <c r="I3" i="26"/>
  <c r="H3" i="26"/>
  <c r="G3" i="26"/>
  <c r="Z5" i="26" l="1"/>
  <c r="Z15" i="26" s="1"/>
  <c r="G5" i="26"/>
  <c r="G17" i="26" s="1"/>
  <c r="W5" i="26"/>
  <c r="X5" i="26"/>
  <c r="Y5" i="26"/>
  <c r="Z23" i="26"/>
  <c r="Z31" i="26"/>
  <c r="Z39" i="26"/>
  <c r="Z47" i="26"/>
  <c r="Z55" i="26"/>
  <c r="Z22" i="26"/>
  <c r="Z30" i="26"/>
  <c r="Z38" i="26"/>
  <c r="Z46" i="26"/>
  <c r="Z13" i="26"/>
  <c r="Z29" i="26"/>
  <c r="Z37" i="26"/>
  <c r="Z45" i="26"/>
  <c r="Z53" i="26"/>
  <c r="Z11" i="26"/>
  <c r="Z35" i="26"/>
  <c r="Z43" i="26"/>
  <c r="Z59" i="26"/>
  <c r="Z12" i="26"/>
  <c r="Z20" i="26"/>
  <c r="Z36" i="26"/>
  <c r="Z44" i="26"/>
  <c r="Z52" i="26"/>
  <c r="Z19" i="26"/>
  <c r="Z51" i="26"/>
  <c r="Z25" i="26"/>
  <c r="Z40" i="26"/>
  <c r="Z41" i="26"/>
  <c r="Z58" i="26"/>
  <c r="Z16" i="26"/>
  <c r="Z26" i="26"/>
  <c r="Z32" i="26"/>
  <c r="Z42" i="26"/>
  <c r="Z56" i="26"/>
  <c r="Z18" i="26"/>
  <c r="Z48" i="26"/>
  <c r="Z54" i="26"/>
  <c r="Z24" i="26"/>
  <c r="Z34" i="26"/>
  <c r="Z49" i="26"/>
  <c r="Z9" i="26"/>
  <c r="Z17" i="26"/>
  <c r="I11" i="26"/>
  <c r="I19" i="26"/>
  <c r="I27" i="26"/>
  <c r="I35" i="26"/>
  <c r="I43" i="26"/>
  <c r="I51" i="26"/>
  <c r="I59" i="26"/>
  <c r="I10" i="26"/>
  <c r="I18" i="26"/>
  <c r="I26" i="26"/>
  <c r="I34" i="26"/>
  <c r="I42" i="26"/>
  <c r="I50" i="26"/>
  <c r="I13" i="26"/>
  <c r="I33" i="26"/>
  <c r="I39" i="26"/>
  <c r="I45" i="26"/>
  <c r="I57" i="26"/>
  <c r="I24" i="26"/>
  <c r="I30" i="26"/>
  <c r="I36" i="26"/>
  <c r="I15" i="26"/>
  <c r="I21" i="26"/>
  <c r="I41" i="26"/>
  <c r="I47" i="26"/>
  <c r="I53" i="26"/>
  <c r="I56" i="26"/>
  <c r="I12" i="26"/>
  <c r="I32" i="26"/>
  <c r="I38" i="26"/>
  <c r="I44" i="26"/>
  <c r="I17" i="26"/>
  <c r="I23" i="26"/>
  <c r="I29" i="26"/>
  <c r="I49" i="26"/>
  <c r="I31" i="26"/>
  <c r="I55" i="26"/>
  <c r="I20" i="26"/>
  <c r="I48" i="26"/>
  <c r="I58" i="26"/>
  <c r="I16" i="26"/>
  <c r="I28" i="26"/>
  <c r="I25" i="26"/>
  <c r="I37" i="26"/>
  <c r="I46" i="26"/>
  <c r="I14" i="26"/>
  <c r="I40" i="26"/>
  <c r="I52" i="26"/>
  <c r="I9" i="26"/>
  <c r="I22" i="26"/>
  <c r="I54" i="26"/>
  <c r="H10" i="26"/>
  <c r="H18" i="26"/>
  <c r="H26" i="26"/>
  <c r="H34" i="26"/>
  <c r="H42" i="26"/>
  <c r="H50" i="26"/>
  <c r="H58" i="26"/>
  <c r="H17" i="26"/>
  <c r="H25" i="26"/>
  <c r="H33" i="26"/>
  <c r="H41" i="26"/>
  <c r="H49" i="26"/>
  <c r="H24" i="26"/>
  <c r="H30" i="26"/>
  <c r="H36" i="26"/>
  <c r="H9" i="26"/>
  <c r="H15" i="26"/>
  <c r="H21" i="26"/>
  <c r="H27" i="26"/>
  <c r="H47" i="26"/>
  <c r="H53" i="26"/>
  <c r="H56" i="26"/>
  <c r="H12" i="26"/>
  <c r="H32" i="26"/>
  <c r="H38" i="26"/>
  <c r="H44" i="26"/>
  <c r="H23" i="26"/>
  <c r="H29" i="26"/>
  <c r="H35" i="26"/>
  <c r="H55" i="26"/>
  <c r="H14" i="26"/>
  <c r="H20" i="26"/>
  <c r="H40" i="26"/>
  <c r="H46" i="26"/>
  <c r="H52" i="26"/>
  <c r="H11" i="26"/>
  <c r="H39" i="26"/>
  <c r="H51" i="26"/>
  <c r="H16" i="26"/>
  <c r="H28" i="26"/>
  <c r="H37" i="26"/>
  <c r="H45" i="26"/>
  <c r="H59" i="26"/>
  <c r="H13" i="26"/>
  <c r="H22" i="26"/>
  <c r="H54" i="26"/>
  <c r="H19" i="26"/>
  <c r="H48" i="26"/>
  <c r="H31" i="26"/>
  <c r="H43" i="26"/>
  <c r="H57" i="26"/>
  <c r="G25" i="26"/>
  <c r="G33" i="26"/>
  <c r="G49" i="26"/>
  <c r="G57" i="26"/>
  <c r="G24" i="26"/>
  <c r="G32" i="26"/>
  <c r="G48" i="26"/>
  <c r="G10" i="26"/>
  <c r="G21" i="26"/>
  <c r="G27" i="26"/>
  <c r="G53" i="26"/>
  <c r="G56" i="26"/>
  <c r="G18" i="26"/>
  <c r="G38" i="26"/>
  <c r="G50" i="26"/>
  <c r="G9" i="26"/>
  <c r="G29" i="26"/>
  <c r="G35" i="26"/>
  <c r="G14" i="26"/>
  <c r="G20" i="26"/>
  <c r="G46" i="26"/>
  <c r="G52" i="26"/>
  <c r="G11" i="26"/>
  <c r="G31" i="26"/>
  <c r="G43" i="26"/>
  <c r="G19" i="26"/>
  <c r="G45" i="26"/>
  <c r="G13" i="26"/>
  <c r="G34" i="26"/>
  <c r="G54" i="26"/>
  <c r="G42" i="26"/>
  <c r="G28" i="26"/>
  <c r="G39" i="26"/>
  <c r="G51" i="26"/>
  <c r="F5" i="26"/>
  <c r="AH7" i="26"/>
  <c r="AH6" i="26" s="1"/>
  <c r="D3" i="26"/>
  <c r="Q3" i="26"/>
  <c r="P3" i="26"/>
  <c r="O3" i="26"/>
  <c r="N3" i="26"/>
  <c r="M3" i="26"/>
  <c r="L3" i="26"/>
  <c r="E3" i="26"/>
  <c r="AK6" i="25"/>
  <c r="AK7" i="25"/>
  <c r="AK8" i="25"/>
  <c r="AK9" i="25"/>
  <c r="AK10" i="25"/>
  <c r="AK11" i="25"/>
  <c r="AK12" i="25"/>
  <c r="AK13" i="25"/>
  <c r="AK14" i="25"/>
  <c r="AK15" i="25"/>
  <c r="AK16" i="25"/>
  <c r="AK17" i="25"/>
  <c r="AK18" i="25"/>
  <c r="AK19" i="25"/>
  <c r="AK20" i="25"/>
  <c r="AK21" i="25"/>
  <c r="AK22" i="25"/>
  <c r="AK23" i="25"/>
  <c r="AK24" i="25"/>
  <c r="AK25" i="25"/>
  <c r="AK26" i="25"/>
  <c r="AK27" i="25"/>
  <c r="AK28" i="25"/>
  <c r="AK29" i="25"/>
  <c r="AK30" i="25"/>
  <c r="AK31" i="25"/>
  <c r="AK32" i="25"/>
  <c r="AK33" i="25"/>
  <c r="AK34" i="25"/>
  <c r="AK35" i="25"/>
  <c r="AK36" i="25"/>
  <c r="AK37" i="25"/>
  <c r="AK38" i="25"/>
  <c r="AK39" i="25"/>
  <c r="AK40" i="25"/>
  <c r="AK41" i="25"/>
  <c r="AK42" i="25"/>
  <c r="AK43" i="25"/>
  <c r="AK44" i="25"/>
  <c r="AK45" i="25"/>
  <c r="AK46" i="25"/>
  <c r="AK47" i="25"/>
  <c r="AK48" i="25"/>
  <c r="AK49" i="25"/>
  <c r="AK50" i="25"/>
  <c r="AK51" i="25"/>
  <c r="AK52" i="25"/>
  <c r="AK53" i="25"/>
  <c r="AK54" i="25"/>
  <c r="AK55" i="25"/>
  <c r="AK5" i="25"/>
  <c r="R6" i="25"/>
  <c r="R7" i="25"/>
  <c r="R8" i="25"/>
  <c r="R9" i="25"/>
  <c r="R10" i="25"/>
  <c r="R11" i="25"/>
  <c r="R12" i="25"/>
  <c r="R13" i="25"/>
  <c r="R14" i="25"/>
  <c r="R15" i="25"/>
  <c r="R16" i="25"/>
  <c r="R17" i="25"/>
  <c r="R18" i="25"/>
  <c r="R19" i="25"/>
  <c r="R20" i="25"/>
  <c r="R21" i="25"/>
  <c r="R22" i="25"/>
  <c r="R23" i="25"/>
  <c r="R24" i="25"/>
  <c r="R25" i="25"/>
  <c r="R26" i="25"/>
  <c r="R27" i="25"/>
  <c r="R28" i="25"/>
  <c r="R29" i="25"/>
  <c r="R30" i="25"/>
  <c r="R31" i="25"/>
  <c r="R32" i="25"/>
  <c r="R33" i="25"/>
  <c r="R34" i="25"/>
  <c r="R35" i="25"/>
  <c r="R36" i="25"/>
  <c r="R37" i="25"/>
  <c r="R38" i="25"/>
  <c r="R39" i="25"/>
  <c r="R40" i="25"/>
  <c r="R41" i="25"/>
  <c r="R42" i="25"/>
  <c r="R43" i="25"/>
  <c r="R44" i="25"/>
  <c r="R45" i="25"/>
  <c r="R46" i="25"/>
  <c r="R47" i="25"/>
  <c r="R48" i="25"/>
  <c r="R49" i="25"/>
  <c r="R50" i="25"/>
  <c r="R51" i="25"/>
  <c r="R52" i="25"/>
  <c r="R53" i="25"/>
  <c r="R54" i="25"/>
  <c r="R55" i="25"/>
  <c r="R5" i="25"/>
  <c r="AG6" i="25"/>
  <c r="AH6" i="25"/>
  <c r="AI6" i="25"/>
  <c r="AJ6" i="25"/>
  <c r="AL6" i="25"/>
  <c r="AG7" i="25"/>
  <c r="AH7" i="25"/>
  <c r="AI7" i="25"/>
  <c r="AJ7" i="25"/>
  <c r="AL7" i="25"/>
  <c r="AG8" i="25"/>
  <c r="AH8" i="25"/>
  <c r="AI8" i="25"/>
  <c r="AJ8" i="25"/>
  <c r="AL8" i="25"/>
  <c r="AG9" i="25"/>
  <c r="AH9" i="25"/>
  <c r="AI9" i="25"/>
  <c r="AJ9" i="25"/>
  <c r="AL9" i="25"/>
  <c r="AG10" i="25"/>
  <c r="AH10" i="25"/>
  <c r="AI10" i="25"/>
  <c r="AJ10" i="25"/>
  <c r="AL10" i="25"/>
  <c r="AG11" i="25"/>
  <c r="AH11" i="25"/>
  <c r="AI11" i="25"/>
  <c r="AJ11" i="25"/>
  <c r="AL11" i="25"/>
  <c r="AG12" i="25"/>
  <c r="AH12" i="25"/>
  <c r="AI12" i="25"/>
  <c r="AJ12" i="25"/>
  <c r="AL12" i="25"/>
  <c r="AG13" i="25"/>
  <c r="AH13" i="25"/>
  <c r="AI13" i="25"/>
  <c r="AJ13" i="25"/>
  <c r="AL13" i="25"/>
  <c r="AG14" i="25"/>
  <c r="AH14" i="25"/>
  <c r="AI14" i="25"/>
  <c r="AJ14" i="25"/>
  <c r="AL14" i="25"/>
  <c r="AG15" i="25"/>
  <c r="AH15" i="25"/>
  <c r="AI15" i="25"/>
  <c r="AJ15" i="25"/>
  <c r="AL15" i="25"/>
  <c r="AG16" i="25"/>
  <c r="AH16" i="25"/>
  <c r="AI16" i="25"/>
  <c r="AJ16" i="25"/>
  <c r="AL16" i="25"/>
  <c r="AG17" i="25"/>
  <c r="AH17" i="25"/>
  <c r="AI17" i="25"/>
  <c r="AJ17" i="25"/>
  <c r="AL17" i="25"/>
  <c r="AG18" i="25"/>
  <c r="AH18" i="25"/>
  <c r="AI18" i="25"/>
  <c r="AJ18" i="25"/>
  <c r="AL18" i="25"/>
  <c r="AG19" i="25"/>
  <c r="AH19" i="25"/>
  <c r="AI19" i="25"/>
  <c r="AJ19" i="25"/>
  <c r="AL19" i="25"/>
  <c r="AG20" i="25"/>
  <c r="AH20" i="25"/>
  <c r="AI20" i="25"/>
  <c r="AJ20" i="25"/>
  <c r="AL20" i="25"/>
  <c r="AG21" i="25"/>
  <c r="AH21" i="25"/>
  <c r="AI21" i="25"/>
  <c r="AJ21" i="25"/>
  <c r="AL21" i="25"/>
  <c r="AG22" i="25"/>
  <c r="AH22" i="25"/>
  <c r="AI22" i="25"/>
  <c r="AJ22" i="25"/>
  <c r="AL22" i="25"/>
  <c r="AG23" i="25"/>
  <c r="AH23" i="25"/>
  <c r="AI23" i="25"/>
  <c r="AJ23" i="25"/>
  <c r="AL23" i="25"/>
  <c r="AG24" i="25"/>
  <c r="AH24" i="25"/>
  <c r="AI24" i="25"/>
  <c r="AJ24" i="25"/>
  <c r="AL24" i="25"/>
  <c r="AG25" i="25"/>
  <c r="AH25" i="25"/>
  <c r="AI25" i="25"/>
  <c r="AJ25" i="25"/>
  <c r="AL25" i="25"/>
  <c r="AG26" i="25"/>
  <c r="AH26" i="25"/>
  <c r="AI26" i="25"/>
  <c r="AJ26" i="25"/>
  <c r="AL26" i="25"/>
  <c r="AG27" i="25"/>
  <c r="AH27" i="25"/>
  <c r="AI27" i="25"/>
  <c r="AJ27" i="25"/>
  <c r="AL27" i="25"/>
  <c r="AG28" i="25"/>
  <c r="AH28" i="25"/>
  <c r="AI28" i="25"/>
  <c r="AJ28" i="25"/>
  <c r="AL28" i="25"/>
  <c r="AG29" i="25"/>
  <c r="AH29" i="25"/>
  <c r="AI29" i="25"/>
  <c r="AJ29" i="25"/>
  <c r="AL29" i="25"/>
  <c r="AG30" i="25"/>
  <c r="AH30" i="25"/>
  <c r="AI30" i="25"/>
  <c r="AJ30" i="25"/>
  <c r="AL30" i="25"/>
  <c r="AG31" i="25"/>
  <c r="AH31" i="25"/>
  <c r="AI31" i="25"/>
  <c r="AJ31" i="25"/>
  <c r="AL31" i="25"/>
  <c r="AG32" i="25"/>
  <c r="AH32" i="25"/>
  <c r="AI32" i="25"/>
  <c r="AJ32" i="25"/>
  <c r="AL32" i="25"/>
  <c r="AG33" i="25"/>
  <c r="AH33" i="25"/>
  <c r="AI33" i="25"/>
  <c r="AJ33" i="25"/>
  <c r="AL33" i="25"/>
  <c r="AG34" i="25"/>
  <c r="AH34" i="25"/>
  <c r="AI34" i="25"/>
  <c r="AJ34" i="25"/>
  <c r="AL34" i="25"/>
  <c r="AG35" i="25"/>
  <c r="AH35" i="25"/>
  <c r="AI35" i="25"/>
  <c r="AJ35" i="25"/>
  <c r="AL35" i="25"/>
  <c r="AG36" i="25"/>
  <c r="AH36" i="25"/>
  <c r="AI36" i="25"/>
  <c r="AJ36" i="25"/>
  <c r="AL36" i="25"/>
  <c r="AG37" i="25"/>
  <c r="AH37" i="25"/>
  <c r="AI37" i="25"/>
  <c r="AJ37" i="25"/>
  <c r="AL37" i="25"/>
  <c r="AG38" i="25"/>
  <c r="AH38" i="25"/>
  <c r="AI38" i="25"/>
  <c r="AJ38" i="25"/>
  <c r="AL38" i="25"/>
  <c r="AG39" i="25"/>
  <c r="AH39" i="25"/>
  <c r="AI39" i="25"/>
  <c r="AJ39" i="25"/>
  <c r="AL39" i="25"/>
  <c r="AG40" i="25"/>
  <c r="AH40" i="25"/>
  <c r="AI40" i="25"/>
  <c r="AJ40" i="25"/>
  <c r="AL40" i="25"/>
  <c r="AG41" i="25"/>
  <c r="AH41" i="25"/>
  <c r="AI41" i="25"/>
  <c r="AJ41" i="25"/>
  <c r="AL41" i="25"/>
  <c r="AG42" i="25"/>
  <c r="AH42" i="25"/>
  <c r="AI42" i="25"/>
  <c r="AJ42" i="25"/>
  <c r="AL42" i="25"/>
  <c r="AG43" i="25"/>
  <c r="AH43" i="25"/>
  <c r="AI43" i="25"/>
  <c r="AJ43" i="25"/>
  <c r="AL43" i="25"/>
  <c r="AG44" i="25"/>
  <c r="AH44" i="25"/>
  <c r="AI44" i="25"/>
  <c r="AJ44" i="25"/>
  <c r="AL44" i="25"/>
  <c r="AG45" i="25"/>
  <c r="AH45" i="25"/>
  <c r="AI45" i="25"/>
  <c r="AJ45" i="25"/>
  <c r="AL45" i="25"/>
  <c r="AG46" i="25"/>
  <c r="AH46" i="25"/>
  <c r="AI46" i="25"/>
  <c r="AJ46" i="25"/>
  <c r="AL46" i="25"/>
  <c r="AG47" i="25"/>
  <c r="AH47" i="25"/>
  <c r="AI47" i="25"/>
  <c r="AJ47" i="25"/>
  <c r="AL47" i="25"/>
  <c r="AG48" i="25"/>
  <c r="AH48" i="25"/>
  <c r="AI48" i="25"/>
  <c r="AJ48" i="25"/>
  <c r="AL48" i="25"/>
  <c r="AG49" i="25"/>
  <c r="AH49" i="25"/>
  <c r="AI49" i="25"/>
  <c r="AJ49" i="25"/>
  <c r="AL49" i="25"/>
  <c r="AG50" i="25"/>
  <c r="AH50" i="25"/>
  <c r="AI50" i="25"/>
  <c r="AJ50" i="25"/>
  <c r="AL50" i="25"/>
  <c r="AG51" i="25"/>
  <c r="AH51" i="25"/>
  <c r="AI51" i="25"/>
  <c r="AJ51" i="25"/>
  <c r="AL51" i="25"/>
  <c r="AG52" i="25"/>
  <c r="AH52" i="25"/>
  <c r="AI52" i="25"/>
  <c r="AJ52" i="25"/>
  <c r="AL52" i="25"/>
  <c r="AG53" i="25"/>
  <c r="AH53" i="25"/>
  <c r="AI53" i="25"/>
  <c r="AJ53" i="25"/>
  <c r="AL53" i="25"/>
  <c r="AG54" i="25"/>
  <c r="AH54" i="25"/>
  <c r="AI54" i="25"/>
  <c r="AJ54" i="25"/>
  <c r="AL54" i="25"/>
  <c r="AG55" i="25"/>
  <c r="AH55" i="25"/>
  <c r="AI55" i="25"/>
  <c r="AJ55" i="25"/>
  <c r="AL55" i="25"/>
  <c r="AL5" i="25"/>
  <c r="AJ5" i="25"/>
  <c r="AI5" i="25"/>
  <c r="AH5" i="25"/>
  <c r="AG5" i="25"/>
  <c r="AL3" i="25"/>
  <c r="AK3" i="25"/>
  <c r="AJ3" i="25"/>
  <c r="AI3" i="25"/>
  <c r="AH3" i="25"/>
  <c r="AG3" i="25"/>
  <c r="N6" i="25"/>
  <c r="O6" i="25"/>
  <c r="P6" i="25"/>
  <c r="Q6" i="25"/>
  <c r="S6" i="25"/>
  <c r="N7" i="25"/>
  <c r="O7" i="25"/>
  <c r="P7" i="25"/>
  <c r="Q7" i="25"/>
  <c r="S7" i="25"/>
  <c r="N8" i="25"/>
  <c r="O8" i="25"/>
  <c r="P8" i="25"/>
  <c r="Q8" i="25"/>
  <c r="S8" i="25"/>
  <c r="N9" i="25"/>
  <c r="O9" i="25"/>
  <c r="P9" i="25"/>
  <c r="Q9" i="25"/>
  <c r="S9" i="25"/>
  <c r="N10" i="25"/>
  <c r="O10" i="25"/>
  <c r="P10" i="25"/>
  <c r="Q10" i="25"/>
  <c r="S10" i="25"/>
  <c r="N11" i="25"/>
  <c r="O11" i="25"/>
  <c r="P11" i="25"/>
  <c r="Q11" i="25"/>
  <c r="S11" i="25"/>
  <c r="N12" i="25"/>
  <c r="O12" i="25"/>
  <c r="P12" i="25"/>
  <c r="Q12" i="25"/>
  <c r="S12" i="25"/>
  <c r="N13" i="25"/>
  <c r="O13" i="25"/>
  <c r="P13" i="25"/>
  <c r="Q13" i="25"/>
  <c r="S13" i="25"/>
  <c r="N14" i="25"/>
  <c r="O14" i="25"/>
  <c r="P14" i="25"/>
  <c r="Q14" i="25"/>
  <c r="S14" i="25"/>
  <c r="N15" i="25"/>
  <c r="O15" i="25"/>
  <c r="P15" i="25"/>
  <c r="Q15" i="25"/>
  <c r="S15" i="25"/>
  <c r="N16" i="25"/>
  <c r="O16" i="25"/>
  <c r="P16" i="25"/>
  <c r="Q16" i="25"/>
  <c r="S16" i="25"/>
  <c r="N17" i="25"/>
  <c r="O17" i="25"/>
  <c r="P17" i="25"/>
  <c r="Q17" i="25"/>
  <c r="S17" i="25"/>
  <c r="N18" i="25"/>
  <c r="O18" i="25"/>
  <c r="P18" i="25"/>
  <c r="Q18" i="25"/>
  <c r="S18" i="25"/>
  <c r="N19" i="25"/>
  <c r="O19" i="25"/>
  <c r="P19" i="25"/>
  <c r="Q19" i="25"/>
  <c r="S19" i="25"/>
  <c r="N20" i="25"/>
  <c r="O20" i="25"/>
  <c r="P20" i="25"/>
  <c r="Q20" i="25"/>
  <c r="S20" i="25"/>
  <c r="N21" i="25"/>
  <c r="O21" i="25"/>
  <c r="P21" i="25"/>
  <c r="Q21" i="25"/>
  <c r="S21" i="25"/>
  <c r="N22" i="25"/>
  <c r="O22" i="25"/>
  <c r="P22" i="25"/>
  <c r="Q22" i="25"/>
  <c r="S22" i="25"/>
  <c r="N23" i="25"/>
  <c r="O23" i="25"/>
  <c r="P23" i="25"/>
  <c r="Q23" i="25"/>
  <c r="S23" i="25"/>
  <c r="N24" i="25"/>
  <c r="O24" i="25"/>
  <c r="P24" i="25"/>
  <c r="Q24" i="25"/>
  <c r="S24" i="25"/>
  <c r="N25" i="25"/>
  <c r="O25" i="25"/>
  <c r="P25" i="25"/>
  <c r="Q25" i="25"/>
  <c r="S25" i="25"/>
  <c r="N26" i="25"/>
  <c r="O26" i="25"/>
  <c r="P26" i="25"/>
  <c r="Q26" i="25"/>
  <c r="S26" i="25"/>
  <c r="N27" i="25"/>
  <c r="O27" i="25"/>
  <c r="P27" i="25"/>
  <c r="Q27" i="25"/>
  <c r="S27" i="25"/>
  <c r="N28" i="25"/>
  <c r="O28" i="25"/>
  <c r="P28" i="25"/>
  <c r="Q28" i="25"/>
  <c r="S28" i="25"/>
  <c r="N29" i="25"/>
  <c r="O29" i="25"/>
  <c r="P29" i="25"/>
  <c r="Q29" i="25"/>
  <c r="S29" i="25"/>
  <c r="N30" i="25"/>
  <c r="O30" i="25"/>
  <c r="P30" i="25"/>
  <c r="Q30" i="25"/>
  <c r="S30" i="25"/>
  <c r="N31" i="25"/>
  <c r="O31" i="25"/>
  <c r="P31" i="25"/>
  <c r="Q31" i="25"/>
  <c r="S31" i="25"/>
  <c r="N32" i="25"/>
  <c r="O32" i="25"/>
  <c r="P32" i="25"/>
  <c r="Q32" i="25"/>
  <c r="S32" i="25"/>
  <c r="N33" i="25"/>
  <c r="O33" i="25"/>
  <c r="P33" i="25"/>
  <c r="Q33" i="25"/>
  <c r="S33" i="25"/>
  <c r="N34" i="25"/>
  <c r="O34" i="25"/>
  <c r="P34" i="25"/>
  <c r="Q34" i="25"/>
  <c r="S34" i="25"/>
  <c r="N35" i="25"/>
  <c r="O35" i="25"/>
  <c r="P35" i="25"/>
  <c r="Q35" i="25"/>
  <c r="S35" i="25"/>
  <c r="N36" i="25"/>
  <c r="O36" i="25"/>
  <c r="P36" i="25"/>
  <c r="Q36" i="25"/>
  <c r="S36" i="25"/>
  <c r="N37" i="25"/>
  <c r="O37" i="25"/>
  <c r="P37" i="25"/>
  <c r="Q37" i="25"/>
  <c r="S37" i="25"/>
  <c r="N38" i="25"/>
  <c r="O38" i="25"/>
  <c r="P38" i="25"/>
  <c r="Q38" i="25"/>
  <c r="S38" i="25"/>
  <c r="N39" i="25"/>
  <c r="O39" i="25"/>
  <c r="P39" i="25"/>
  <c r="Q39" i="25"/>
  <c r="S39" i="25"/>
  <c r="N40" i="25"/>
  <c r="O40" i="25"/>
  <c r="P40" i="25"/>
  <c r="Q40" i="25"/>
  <c r="S40" i="25"/>
  <c r="N41" i="25"/>
  <c r="O41" i="25"/>
  <c r="P41" i="25"/>
  <c r="Q41" i="25"/>
  <c r="S41" i="25"/>
  <c r="N42" i="25"/>
  <c r="O42" i="25"/>
  <c r="P42" i="25"/>
  <c r="Q42" i="25"/>
  <c r="S42" i="25"/>
  <c r="N43" i="25"/>
  <c r="O43" i="25"/>
  <c r="P43" i="25"/>
  <c r="Q43" i="25"/>
  <c r="S43" i="25"/>
  <c r="N44" i="25"/>
  <c r="O44" i="25"/>
  <c r="P44" i="25"/>
  <c r="Q44" i="25"/>
  <c r="S44" i="25"/>
  <c r="N45" i="25"/>
  <c r="O45" i="25"/>
  <c r="P45" i="25"/>
  <c r="Q45" i="25"/>
  <c r="S45" i="25"/>
  <c r="N46" i="25"/>
  <c r="O46" i="25"/>
  <c r="P46" i="25"/>
  <c r="Q46" i="25"/>
  <c r="S46" i="25"/>
  <c r="N47" i="25"/>
  <c r="O47" i="25"/>
  <c r="P47" i="25"/>
  <c r="Q47" i="25"/>
  <c r="S47" i="25"/>
  <c r="N48" i="25"/>
  <c r="O48" i="25"/>
  <c r="P48" i="25"/>
  <c r="Q48" i="25"/>
  <c r="S48" i="25"/>
  <c r="N49" i="25"/>
  <c r="O49" i="25"/>
  <c r="P49" i="25"/>
  <c r="Q49" i="25"/>
  <c r="S49" i="25"/>
  <c r="N50" i="25"/>
  <c r="O50" i="25"/>
  <c r="P50" i="25"/>
  <c r="Q50" i="25"/>
  <c r="S50" i="25"/>
  <c r="N51" i="25"/>
  <c r="O51" i="25"/>
  <c r="P51" i="25"/>
  <c r="Q51" i="25"/>
  <c r="S51" i="25"/>
  <c r="N52" i="25"/>
  <c r="O52" i="25"/>
  <c r="P52" i="25"/>
  <c r="Q52" i="25"/>
  <c r="S52" i="25"/>
  <c r="N53" i="25"/>
  <c r="O53" i="25"/>
  <c r="P53" i="25"/>
  <c r="Q53" i="25"/>
  <c r="S53" i="25"/>
  <c r="N54" i="25"/>
  <c r="O54" i="25"/>
  <c r="P54" i="25"/>
  <c r="Q54" i="25"/>
  <c r="S54" i="25"/>
  <c r="N55" i="25"/>
  <c r="O55" i="25"/>
  <c r="P55" i="25"/>
  <c r="Q55" i="25"/>
  <c r="S55" i="25"/>
  <c r="S5" i="25"/>
  <c r="S3" i="25"/>
  <c r="R3" i="25"/>
  <c r="Q5" i="25"/>
  <c r="Q3" i="25"/>
  <c r="P5" i="25"/>
  <c r="N5" i="26" s="1"/>
  <c r="P3" i="25"/>
  <c r="O5" i="25"/>
  <c r="O3" i="25"/>
  <c r="N5" i="25"/>
  <c r="N3" i="25"/>
  <c r="Y6" i="25"/>
  <c r="Z6" i="25"/>
  <c r="Y7" i="25"/>
  <c r="Z7" i="25"/>
  <c r="Y8" i="25"/>
  <c r="Z8" i="25"/>
  <c r="Y9" i="25"/>
  <c r="Z9" i="25"/>
  <c r="Y10" i="25"/>
  <c r="Z10" i="25"/>
  <c r="Y11" i="25"/>
  <c r="Z11" i="25"/>
  <c r="Y12" i="25"/>
  <c r="Z12" i="25"/>
  <c r="Y13" i="25"/>
  <c r="Z13" i="25"/>
  <c r="Y14" i="25"/>
  <c r="Z14" i="25"/>
  <c r="Y15" i="25"/>
  <c r="Z15" i="25"/>
  <c r="Y16" i="25"/>
  <c r="Z16" i="25"/>
  <c r="Y17" i="25"/>
  <c r="Z17" i="25"/>
  <c r="Y18" i="25"/>
  <c r="Z18" i="25"/>
  <c r="Y19" i="25"/>
  <c r="Z19" i="25"/>
  <c r="Y20" i="25"/>
  <c r="Z20" i="25"/>
  <c r="Y21" i="25"/>
  <c r="Z21" i="25"/>
  <c r="Y22" i="25"/>
  <c r="Z22" i="25"/>
  <c r="Y23" i="25"/>
  <c r="Z23" i="25"/>
  <c r="Y24" i="25"/>
  <c r="Z24" i="25"/>
  <c r="Y25" i="25"/>
  <c r="Z25" i="25"/>
  <c r="Y26" i="25"/>
  <c r="Z26" i="25"/>
  <c r="Y27" i="25"/>
  <c r="Z27" i="25"/>
  <c r="Y28" i="25"/>
  <c r="Z28" i="25"/>
  <c r="Y29" i="25"/>
  <c r="Z29" i="25"/>
  <c r="Y30" i="25"/>
  <c r="Z30" i="25"/>
  <c r="Y31" i="25"/>
  <c r="Z31" i="25"/>
  <c r="Y32" i="25"/>
  <c r="Z32" i="25"/>
  <c r="Y33" i="25"/>
  <c r="Z33" i="25"/>
  <c r="Y34" i="25"/>
  <c r="Z34" i="25"/>
  <c r="Y35" i="25"/>
  <c r="Z35" i="25"/>
  <c r="Y36" i="25"/>
  <c r="Z36" i="25"/>
  <c r="Y37" i="25"/>
  <c r="Z37" i="25"/>
  <c r="Y38" i="25"/>
  <c r="Z38" i="25"/>
  <c r="Y39" i="25"/>
  <c r="Z39" i="25"/>
  <c r="Y40" i="25"/>
  <c r="Z40" i="25"/>
  <c r="Y41" i="25"/>
  <c r="Z41" i="25"/>
  <c r="Y42" i="25"/>
  <c r="Z42" i="25"/>
  <c r="Y43" i="25"/>
  <c r="Z43" i="25"/>
  <c r="Y44" i="25"/>
  <c r="Z44" i="25"/>
  <c r="Y45" i="25"/>
  <c r="Z45" i="25"/>
  <c r="Y46" i="25"/>
  <c r="Z46" i="25"/>
  <c r="Y47" i="25"/>
  <c r="Z47" i="25"/>
  <c r="Y48" i="25"/>
  <c r="Z48" i="25"/>
  <c r="Y49" i="25"/>
  <c r="Z49" i="25"/>
  <c r="Y50" i="25"/>
  <c r="Z50" i="25"/>
  <c r="Y51" i="25"/>
  <c r="Z51" i="25"/>
  <c r="Y52" i="25"/>
  <c r="Z52" i="25"/>
  <c r="Y53" i="25"/>
  <c r="Z53" i="25"/>
  <c r="Y54" i="25"/>
  <c r="Z54" i="25"/>
  <c r="Y55" i="25"/>
  <c r="Z55" i="25"/>
  <c r="Z5" i="25"/>
  <c r="Y5" i="25"/>
  <c r="Z3" i="25"/>
  <c r="Y3" i="25"/>
  <c r="F6" i="25"/>
  <c r="G6" i="25"/>
  <c r="F7" i="25"/>
  <c r="G7" i="25"/>
  <c r="F8" i="25"/>
  <c r="G8" i="25"/>
  <c r="F9" i="25"/>
  <c r="G9" i="25"/>
  <c r="F10" i="25"/>
  <c r="G10" i="25"/>
  <c r="F11" i="25"/>
  <c r="G11" i="25"/>
  <c r="F12" i="25"/>
  <c r="G12" i="25"/>
  <c r="F13" i="25"/>
  <c r="G13" i="25"/>
  <c r="F14" i="25"/>
  <c r="G14" i="25"/>
  <c r="F15" i="25"/>
  <c r="G15" i="25"/>
  <c r="F16" i="25"/>
  <c r="G16" i="25"/>
  <c r="F17" i="25"/>
  <c r="G17" i="25"/>
  <c r="F18" i="25"/>
  <c r="G18" i="25"/>
  <c r="F19" i="25"/>
  <c r="G19" i="25"/>
  <c r="F20" i="25"/>
  <c r="G20" i="25"/>
  <c r="F21" i="25"/>
  <c r="G21" i="25"/>
  <c r="F22" i="25"/>
  <c r="G22" i="25"/>
  <c r="F23" i="25"/>
  <c r="G23" i="25"/>
  <c r="F24" i="25"/>
  <c r="G24" i="25"/>
  <c r="F25" i="25"/>
  <c r="G25" i="25"/>
  <c r="F26" i="25"/>
  <c r="G26" i="25"/>
  <c r="F27" i="25"/>
  <c r="G27" i="25"/>
  <c r="F28" i="25"/>
  <c r="G28" i="25"/>
  <c r="F29" i="25"/>
  <c r="G29" i="25"/>
  <c r="F30" i="25"/>
  <c r="G30" i="25"/>
  <c r="F31" i="25"/>
  <c r="G31" i="25"/>
  <c r="F32" i="25"/>
  <c r="G32" i="25"/>
  <c r="F33" i="25"/>
  <c r="G33" i="25"/>
  <c r="F34" i="25"/>
  <c r="G34" i="25"/>
  <c r="F35" i="25"/>
  <c r="G35" i="25"/>
  <c r="F36" i="25"/>
  <c r="G36" i="25"/>
  <c r="F37" i="25"/>
  <c r="G37" i="25"/>
  <c r="F38" i="25"/>
  <c r="G38" i="25"/>
  <c r="F39" i="25"/>
  <c r="G39" i="25"/>
  <c r="F40" i="25"/>
  <c r="G40" i="25"/>
  <c r="F41" i="25"/>
  <c r="G41" i="25"/>
  <c r="F42" i="25"/>
  <c r="G42" i="25"/>
  <c r="F43" i="25"/>
  <c r="G43" i="25"/>
  <c r="F44" i="25"/>
  <c r="G44" i="25"/>
  <c r="F45" i="25"/>
  <c r="G45" i="25"/>
  <c r="F46" i="25"/>
  <c r="G46" i="25"/>
  <c r="F47" i="25"/>
  <c r="G47" i="25"/>
  <c r="F48" i="25"/>
  <c r="G48" i="25"/>
  <c r="F49" i="25"/>
  <c r="G49" i="25"/>
  <c r="F50" i="25"/>
  <c r="G50" i="25"/>
  <c r="F51" i="25"/>
  <c r="G51" i="25"/>
  <c r="F52" i="25"/>
  <c r="G52" i="25"/>
  <c r="F53" i="25"/>
  <c r="G53" i="25"/>
  <c r="F54" i="25"/>
  <c r="G54" i="25"/>
  <c r="F55" i="25"/>
  <c r="G55" i="25"/>
  <c r="F3" i="25"/>
  <c r="G3" i="25"/>
  <c r="G5" i="25"/>
  <c r="N10" i="26" l="1"/>
  <c r="N11" i="26"/>
  <c r="N12" i="26"/>
  <c r="N13" i="26"/>
  <c r="N14" i="26"/>
  <c r="N15" i="26"/>
  <c r="N16" i="26"/>
  <c r="N17" i="26"/>
  <c r="N18" i="26"/>
  <c r="N19" i="26"/>
  <c r="N20" i="26"/>
  <c r="N21" i="26"/>
  <c r="N22" i="26"/>
  <c r="N23" i="26"/>
  <c r="N24" i="26"/>
  <c r="N25" i="26"/>
  <c r="N26" i="26"/>
  <c r="N27" i="26"/>
  <c r="N28" i="26"/>
  <c r="N29" i="26"/>
  <c r="N30" i="26"/>
  <c r="N31" i="26"/>
  <c r="N32" i="26"/>
  <c r="N33" i="26"/>
  <c r="N34" i="26"/>
  <c r="N35" i="26"/>
  <c r="N36" i="26"/>
  <c r="N37" i="26"/>
  <c r="N38" i="26"/>
  <c r="N39" i="26"/>
  <c r="N40" i="26"/>
  <c r="N41" i="26"/>
  <c r="N42" i="26"/>
  <c r="N43" i="26"/>
  <c r="N44" i="26"/>
  <c r="N45" i="26"/>
  <c r="N46" i="26"/>
  <c r="N47" i="26"/>
  <c r="N48" i="26"/>
  <c r="N49" i="26"/>
  <c r="N50" i="26"/>
  <c r="N51" i="26"/>
  <c r="N52" i="26"/>
  <c r="N53" i="26"/>
  <c r="N54" i="26"/>
  <c r="N55" i="26"/>
  <c r="N56" i="26"/>
  <c r="N57" i="26"/>
  <c r="N58" i="26"/>
  <c r="N59" i="26"/>
  <c r="N9" i="26"/>
  <c r="M5" i="26"/>
  <c r="Q5" i="26"/>
  <c r="G30" i="26"/>
  <c r="G36" i="26"/>
  <c r="G59" i="26"/>
  <c r="G55" i="26"/>
  <c r="G44" i="26"/>
  <c r="G47" i="26"/>
  <c r="G40" i="26"/>
  <c r="G41" i="26"/>
  <c r="Z57" i="26"/>
  <c r="Z33" i="26"/>
  <c r="Z50" i="26"/>
  <c r="Z10" i="26"/>
  <c r="Z28" i="26"/>
  <c r="Z27" i="26"/>
  <c r="Z21" i="26"/>
  <c r="Z14" i="26"/>
  <c r="U5" i="26"/>
  <c r="U34" i="26" s="1"/>
  <c r="P5" i="26"/>
  <c r="L5" i="26"/>
  <c r="O5" i="26"/>
  <c r="G58" i="26"/>
  <c r="G22" i="26"/>
  <c r="G37" i="26"/>
  <c r="G26" i="26"/>
  <c r="G23" i="26"/>
  <c r="G12" i="26"/>
  <c r="G15" i="26"/>
  <c r="G16" i="26"/>
  <c r="U10" i="26"/>
  <c r="U18" i="26"/>
  <c r="U17" i="26"/>
  <c r="U24" i="26"/>
  <c r="U46" i="26"/>
  <c r="U39" i="26"/>
  <c r="U47" i="26"/>
  <c r="U29" i="26"/>
  <c r="U20" i="26"/>
  <c r="U35" i="26"/>
  <c r="U59" i="26"/>
  <c r="U37" i="26"/>
  <c r="U43" i="26"/>
  <c r="U19" i="26"/>
  <c r="V5" i="26"/>
  <c r="Y14" i="26"/>
  <c r="Y22" i="26"/>
  <c r="Y30" i="26"/>
  <c r="Y38" i="26"/>
  <c r="Y46" i="26"/>
  <c r="Y54" i="26"/>
  <c r="Y13" i="26"/>
  <c r="Y21" i="26"/>
  <c r="Y29" i="26"/>
  <c r="Y37" i="26"/>
  <c r="Y45" i="26"/>
  <c r="Y53" i="26"/>
  <c r="Y12" i="26"/>
  <c r="Y20" i="26"/>
  <c r="Y28" i="26"/>
  <c r="Y36" i="26"/>
  <c r="Y44" i="26"/>
  <c r="Y52" i="26"/>
  <c r="Y18" i="26"/>
  <c r="Y11" i="26"/>
  <c r="Y19" i="26"/>
  <c r="Y27" i="26"/>
  <c r="Y35" i="26"/>
  <c r="Y43" i="26"/>
  <c r="Y51" i="26"/>
  <c r="Y59" i="26"/>
  <c r="Y10" i="26"/>
  <c r="Y26" i="26"/>
  <c r="Y34" i="26"/>
  <c r="Y42" i="26"/>
  <c r="Y50" i="26"/>
  <c r="Y58" i="26"/>
  <c r="Y16" i="26"/>
  <c r="Y31" i="26"/>
  <c r="Y55" i="26"/>
  <c r="Y9" i="26"/>
  <c r="Y23" i="26"/>
  <c r="Y41" i="26"/>
  <c r="Y32" i="26"/>
  <c r="Y47" i="26"/>
  <c r="Y56" i="26"/>
  <c r="Y33" i="26"/>
  <c r="Y48" i="26"/>
  <c r="Y24" i="26"/>
  <c r="Y39" i="26"/>
  <c r="Y15" i="26"/>
  <c r="Y49" i="26"/>
  <c r="Y57" i="26"/>
  <c r="Y25" i="26"/>
  <c r="Y40" i="26"/>
  <c r="Y17" i="26"/>
  <c r="X13" i="26"/>
  <c r="X21" i="26"/>
  <c r="X29" i="26"/>
  <c r="X37" i="26"/>
  <c r="X45" i="26"/>
  <c r="X53" i="26"/>
  <c r="X9" i="26"/>
  <c r="X12" i="26"/>
  <c r="X20" i="26"/>
  <c r="X28" i="26"/>
  <c r="X36" i="26"/>
  <c r="X44" i="26"/>
  <c r="X52" i="26"/>
  <c r="X11" i="26"/>
  <c r="X19" i="26"/>
  <c r="X27" i="26"/>
  <c r="X35" i="26"/>
  <c r="X43" i="26"/>
  <c r="X51" i="26"/>
  <c r="X59" i="26"/>
  <c r="X25" i="26"/>
  <c r="X33" i="26"/>
  <c r="X41" i="26"/>
  <c r="X57" i="26"/>
  <c r="X10" i="26"/>
  <c r="X18" i="26"/>
  <c r="X26" i="26"/>
  <c r="X34" i="26"/>
  <c r="X42" i="26"/>
  <c r="X50" i="26"/>
  <c r="X58" i="26"/>
  <c r="X17" i="26"/>
  <c r="X49" i="26"/>
  <c r="X22" i="26"/>
  <c r="X23" i="26"/>
  <c r="X14" i="26"/>
  <c r="X48" i="26"/>
  <c r="X32" i="26"/>
  <c r="X47" i="26"/>
  <c r="X38" i="26"/>
  <c r="X56" i="26"/>
  <c r="X24" i="26"/>
  <c r="X39" i="26"/>
  <c r="X54" i="26"/>
  <c r="X15" i="26"/>
  <c r="X30" i="26"/>
  <c r="X40" i="26"/>
  <c r="X16" i="26"/>
  <c r="X31" i="26"/>
  <c r="X46" i="26"/>
  <c r="X55" i="26"/>
  <c r="W12" i="26"/>
  <c r="W20" i="26"/>
  <c r="W28" i="26"/>
  <c r="W36" i="26"/>
  <c r="W44" i="26"/>
  <c r="W52" i="26"/>
  <c r="W11" i="26"/>
  <c r="W19" i="26"/>
  <c r="W27" i="26"/>
  <c r="W35" i="26"/>
  <c r="W43" i="26"/>
  <c r="W51" i="26"/>
  <c r="W10" i="26"/>
  <c r="W18" i="26"/>
  <c r="W26" i="26"/>
  <c r="W34" i="26"/>
  <c r="W42" i="26"/>
  <c r="W50" i="26"/>
  <c r="W58" i="26"/>
  <c r="W16" i="26"/>
  <c r="W48" i="26"/>
  <c r="W17" i="26"/>
  <c r="W25" i="26"/>
  <c r="W33" i="26"/>
  <c r="W41" i="26"/>
  <c r="W49" i="26"/>
  <c r="W57" i="26"/>
  <c r="W24" i="26"/>
  <c r="W32" i="26"/>
  <c r="W40" i="26"/>
  <c r="W56" i="26"/>
  <c r="W13" i="26"/>
  <c r="W47" i="26"/>
  <c r="W29" i="26"/>
  <c r="W23" i="26"/>
  <c r="W38" i="26"/>
  <c r="W53" i="26"/>
  <c r="W9" i="26"/>
  <c r="W14" i="26"/>
  <c r="W39" i="26"/>
  <c r="W54" i="26"/>
  <c r="W15" i="26"/>
  <c r="W30" i="26"/>
  <c r="W45" i="26"/>
  <c r="W21" i="26"/>
  <c r="W59" i="26"/>
  <c r="W31" i="26"/>
  <c r="W46" i="26"/>
  <c r="W55" i="26"/>
  <c r="W22" i="26"/>
  <c r="W37" i="26"/>
  <c r="F16" i="26"/>
  <c r="F24" i="26"/>
  <c r="F32" i="26"/>
  <c r="F40" i="26"/>
  <c r="F48" i="26"/>
  <c r="F56" i="26"/>
  <c r="F15" i="26"/>
  <c r="F23" i="26"/>
  <c r="F31" i="26"/>
  <c r="F39" i="26"/>
  <c r="F47" i="26"/>
  <c r="F55" i="26"/>
  <c r="F12" i="26"/>
  <c r="F18" i="26"/>
  <c r="F38" i="26"/>
  <c r="F44" i="26"/>
  <c r="F50" i="26"/>
  <c r="F29" i="26"/>
  <c r="F35" i="26"/>
  <c r="F41" i="26"/>
  <c r="F14" i="26"/>
  <c r="F20" i="26"/>
  <c r="F26" i="26"/>
  <c r="F46" i="26"/>
  <c r="F52" i="26"/>
  <c r="F59" i="26"/>
  <c r="F9" i="26"/>
  <c r="F11" i="26"/>
  <c r="F17" i="26"/>
  <c r="F37" i="26"/>
  <c r="F43" i="26"/>
  <c r="F49" i="26"/>
  <c r="F22" i="26"/>
  <c r="F28" i="26"/>
  <c r="F34" i="26"/>
  <c r="F27" i="26"/>
  <c r="F58" i="26"/>
  <c r="F45" i="26"/>
  <c r="F13" i="26"/>
  <c r="F25" i="26"/>
  <c r="F53" i="26"/>
  <c r="F21" i="26"/>
  <c r="F33" i="26"/>
  <c r="F54" i="26"/>
  <c r="F30" i="26"/>
  <c r="F42" i="26"/>
  <c r="F51" i="26"/>
  <c r="F57" i="26"/>
  <c r="F36" i="26"/>
  <c r="F10" i="26"/>
  <c r="F19" i="26"/>
  <c r="E5" i="26"/>
  <c r="X6" i="25"/>
  <c r="X7" i="25"/>
  <c r="X8" i="25"/>
  <c r="X9" i="25"/>
  <c r="X10" i="25"/>
  <c r="X11" i="25"/>
  <c r="X12" i="25"/>
  <c r="X13" i="25"/>
  <c r="X14" i="25"/>
  <c r="X15" i="25"/>
  <c r="X16" i="25"/>
  <c r="X17" i="25"/>
  <c r="X18" i="25"/>
  <c r="X19" i="25"/>
  <c r="X20" i="25"/>
  <c r="X21" i="25"/>
  <c r="X22" i="25"/>
  <c r="X23" i="25"/>
  <c r="X24" i="25"/>
  <c r="X25" i="25"/>
  <c r="X26" i="25"/>
  <c r="X27" i="25"/>
  <c r="X28" i="25"/>
  <c r="X29" i="25"/>
  <c r="X30" i="25"/>
  <c r="X31" i="25"/>
  <c r="X32" i="25"/>
  <c r="X33" i="25"/>
  <c r="X34" i="25"/>
  <c r="X35" i="25"/>
  <c r="X36" i="25"/>
  <c r="X37" i="25"/>
  <c r="X38" i="25"/>
  <c r="X39" i="25"/>
  <c r="X40" i="25"/>
  <c r="X41" i="25"/>
  <c r="X42" i="25"/>
  <c r="X43" i="25"/>
  <c r="X44" i="25"/>
  <c r="X45" i="25"/>
  <c r="X46" i="25"/>
  <c r="X47" i="25"/>
  <c r="X48" i="25"/>
  <c r="X49" i="25"/>
  <c r="X50" i="25"/>
  <c r="X51" i="25"/>
  <c r="X52" i="25"/>
  <c r="X53" i="25"/>
  <c r="X54" i="25"/>
  <c r="X55" i="25"/>
  <c r="X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" i="25"/>
  <c r="F5" i="25"/>
  <c r="D5" i="26" s="1"/>
  <c r="P9" i="26" l="1"/>
  <c r="P10" i="26"/>
  <c r="P11" i="26"/>
  <c r="P12" i="26"/>
  <c r="P13" i="26"/>
  <c r="P14" i="26"/>
  <c r="P15" i="26"/>
  <c r="P16" i="26"/>
  <c r="P17" i="26"/>
  <c r="P18" i="26"/>
  <c r="P19" i="26"/>
  <c r="P20" i="26"/>
  <c r="P21" i="26"/>
  <c r="P22" i="26"/>
  <c r="P23" i="26"/>
  <c r="P24" i="26"/>
  <c r="P25" i="26"/>
  <c r="P26" i="26"/>
  <c r="P27" i="26"/>
  <c r="P28" i="26"/>
  <c r="P29" i="26"/>
  <c r="P30" i="26"/>
  <c r="P31" i="26"/>
  <c r="P32" i="26"/>
  <c r="P33" i="26"/>
  <c r="P34" i="26"/>
  <c r="P35" i="26"/>
  <c r="P36" i="26"/>
  <c r="P37" i="26"/>
  <c r="P38" i="26"/>
  <c r="P39" i="26"/>
  <c r="P40" i="26"/>
  <c r="P41" i="26"/>
  <c r="P42" i="26"/>
  <c r="P43" i="26"/>
  <c r="P44" i="26"/>
  <c r="P45" i="26"/>
  <c r="P46" i="26"/>
  <c r="P47" i="26"/>
  <c r="P48" i="26"/>
  <c r="P49" i="26"/>
  <c r="P50" i="26"/>
  <c r="P51" i="26"/>
  <c r="P52" i="26"/>
  <c r="P53" i="26"/>
  <c r="P54" i="26"/>
  <c r="P55" i="26"/>
  <c r="P56" i="26"/>
  <c r="P57" i="26"/>
  <c r="P58" i="26"/>
  <c r="P59" i="26"/>
  <c r="U16" i="26"/>
  <c r="U53" i="26"/>
  <c r="U52" i="26"/>
  <c r="U21" i="26"/>
  <c r="U44" i="26"/>
  <c r="U55" i="26"/>
  <c r="U54" i="26"/>
  <c r="U32" i="26"/>
  <c r="U25" i="26"/>
  <c r="U26" i="26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1" i="26"/>
  <c r="L42" i="26"/>
  <c r="L43" i="26"/>
  <c r="L44" i="26"/>
  <c r="L45" i="26"/>
  <c r="L46" i="26"/>
  <c r="L47" i="26"/>
  <c r="L48" i="26"/>
  <c r="L49" i="26"/>
  <c r="L50" i="26"/>
  <c r="L51" i="26"/>
  <c r="L52" i="26"/>
  <c r="L53" i="26"/>
  <c r="L54" i="26"/>
  <c r="L55" i="26"/>
  <c r="L56" i="26"/>
  <c r="L57" i="26"/>
  <c r="L58" i="26"/>
  <c r="L59" i="26"/>
  <c r="Q10" i="26"/>
  <c r="Q11" i="26"/>
  <c r="Q12" i="26"/>
  <c r="Q13" i="26"/>
  <c r="Q14" i="26"/>
  <c r="Q15" i="26"/>
  <c r="Q16" i="26"/>
  <c r="Q17" i="26"/>
  <c r="Q18" i="26"/>
  <c r="Q19" i="26"/>
  <c r="Q20" i="26"/>
  <c r="Q21" i="26"/>
  <c r="Q22" i="26"/>
  <c r="Q23" i="26"/>
  <c r="Q24" i="26"/>
  <c r="Q25" i="26"/>
  <c r="Q26" i="26"/>
  <c r="Q27" i="26"/>
  <c r="Q28" i="26"/>
  <c r="Q29" i="26"/>
  <c r="Q30" i="26"/>
  <c r="Q31" i="26"/>
  <c r="Q32" i="26"/>
  <c r="Q33" i="26"/>
  <c r="Q34" i="26"/>
  <c r="Q35" i="26"/>
  <c r="Q36" i="26"/>
  <c r="Q37" i="26"/>
  <c r="Q38" i="26"/>
  <c r="Q39" i="26"/>
  <c r="Q40" i="26"/>
  <c r="Q41" i="26"/>
  <c r="Q42" i="26"/>
  <c r="Q43" i="26"/>
  <c r="Q44" i="26"/>
  <c r="Q45" i="26"/>
  <c r="Q46" i="26"/>
  <c r="Q47" i="26"/>
  <c r="Q48" i="26"/>
  <c r="Q49" i="26"/>
  <c r="Q50" i="26"/>
  <c r="Q51" i="26"/>
  <c r="Q52" i="26"/>
  <c r="Q53" i="26"/>
  <c r="Q54" i="26"/>
  <c r="Q55" i="26"/>
  <c r="Q56" i="26"/>
  <c r="Q57" i="26"/>
  <c r="Q58" i="26"/>
  <c r="Q59" i="26"/>
  <c r="Q9" i="26"/>
  <c r="U38" i="26"/>
  <c r="U30" i="26"/>
  <c r="U58" i="26"/>
  <c r="U28" i="26"/>
  <c r="U27" i="26"/>
  <c r="U36" i="26"/>
  <c r="U22" i="26"/>
  <c r="U31" i="26"/>
  <c r="U56" i="26"/>
  <c r="U49" i="26"/>
  <c r="U50" i="26"/>
  <c r="U13" i="26"/>
  <c r="U12" i="26"/>
  <c r="U45" i="26"/>
  <c r="U14" i="26"/>
  <c r="U23" i="26"/>
  <c r="U48" i="26"/>
  <c r="U41" i="26"/>
  <c r="U42" i="26"/>
  <c r="M38" i="26"/>
  <c r="M44" i="26"/>
  <c r="M48" i="26"/>
  <c r="M53" i="26"/>
  <c r="M56" i="26"/>
  <c r="M59" i="26"/>
  <c r="M36" i="26"/>
  <c r="M10" i="26"/>
  <c r="M11" i="26"/>
  <c r="M12" i="26"/>
  <c r="M13" i="26"/>
  <c r="M14" i="26"/>
  <c r="M15" i="26"/>
  <c r="M16" i="26"/>
  <c r="M17" i="26"/>
  <c r="M18" i="26"/>
  <c r="M19" i="26"/>
  <c r="M20" i="26"/>
  <c r="M21" i="26"/>
  <c r="M22" i="26"/>
  <c r="M23" i="26"/>
  <c r="M24" i="26"/>
  <c r="M25" i="26"/>
  <c r="M26" i="26"/>
  <c r="M27" i="26"/>
  <c r="M28" i="26"/>
  <c r="M29" i="26"/>
  <c r="M30" i="26"/>
  <c r="M31" i="26"/>
  <c r="M32" i="26"/>
  <c r="M33" i="26"/>
  <c r="M34" i="26"/>
  <c r="M52" i="26"/>
  <c r="M39" i="26"/>
  <c r="M40" i="26"/>
  <c r="M41" i="26"/>
  <c r="M42" i="26"/>
  <c r="M45" i="26"/>
  <c r="M47" i="26"/>
  <c r="M50" i="26"/>
  <c r="M55" i="26"/>
  <c r="M35" i="26"/>
  <c r="M46" i="26"/>
  <c r="M51" i="26"/>
  <c r="M57" i="26"/>
  <c r="M9" i="26"/>
  <c r="M37" i="26"/>
  <c r="M43" i="26"/>
  <c r="M49" i="26"/>
  <c r="M54" i="26"/>
  <c r="M58" i="26"/>
  <c r="U57" i="26"/>
  <c r="U51" i="26"/>
  <c r="U11" i="26"/>
  <c r="U9" i="26"/>
  <c r="U15" i="26"/>
  <c r="U40" i="26"/>
  <c r="U33" i="26"/>
  <c r="O9" i="26"/>
  <c r="O10" i="26"/>
  <c r="O11" i="26"/>
  <c r="O12" i="26"/>
  <c r="O13" i="26"/>
  <c r="O14" i="26"/>
  <c r="O15" i="26"/>
  <c r="O16" i="26"/>
  <c r="O17" i="26"/>
  <c r="O18" i="26"/>
  <c r="O19" i="26"/>
  <c r="O20" i="26"/>
  <c r="O21" i="26"/>
  <c r="O22" i="26"/>
  <c r="O23" i="26"/>
  <c r="O24" i="26"/>
  <c r="O25" i="26"/>
  <c r="O26" i="26"/>
  <c r="O27" i="26"/>
  <c r="O28" i="26"/>
  <c r="O29" i="26"/>
  <c r="O30" i="26"/>
  <c r="O31" i="26"/>
  <c r="O32" i="26"/>
  <c r="O33" i="26"/>
  <c r="O34" i="26"/>
  <c r="O35" i="26"/>
  <c r="O36" i="26"/>
  <c r="O37" i="26"/>
  <c r="O38" i="26"/>
  <c r="O39" i="26"/>
  <c r="O40" i="26"/>
  <c r="O41" i="26"/>
  <c r="O42" i="26"/>
  <c r="O43" i="26"/>
  <c r="O44" i="26"/>
  <c r="O45" i="26"/>
  <c r="O46" i="26"/>
  <c r="O47" i="26"/>
  <c r="O48" i="26"/>
  <c r="O49" i="26"/>
  <c r="O50" i="26"/>
  <c r="O51" i="26"/>
  <c r="O52" i="26"/>
  <c r="O53" i="26"/>
  <c r="O54" i="26"/>
  <c r="O55" i="26"/>
  <c r="O56" i="26"/>
  <c r="O57" i="26"/>
  <c r="O58" i="26"/>
  <c r="O59" i="26"/>
  <c r="V11" i="26"/>
  <c r="V19" i="26"/>
  <c r="V27" i="26"/>
  <c r="V35" i="26"/>
  <c r="V43" i="26"/>
  <c r="V51" i="26"/>
  <c r="V59" i="26"/>
  <c r="V10" i="26"/>
  <c r="V18" i="26"/>
  <c r="V26" i="26"/>
  <c r="V34" i="26"/>
  <c r="V42" i="26"/>
  <c r="V50" i="26"/>
  <c r="V17" i="26"/>
  <c r="V25" i="26"/>
  <c r="V33" i="26"/>
  <c r="V41" i="26"/>
  <c r="V49" i="26"/>
  <c r="V57" i="26"/>
  <c r="V9" i="26"/>
  <c r="V15" i="26"/>
  <c r="V23" i="26"/>
  <c r="V31" i="26"/>
  <c r="V39" i="26"/>
  <c r="V16" i="26"/>
  <c r="V24" i="26"/>
  <c r="V32" i="26"/>
  <c r="V40" i="26"/>
  <c r="V48" i="26"/>
  <c r="V56" i="26"/>
  <c r="V47" i="26"/>
  <c r="V55" i="26"/>
  <c r="V38" i="26"/>
  <c r="V53" i="26"/>
  <c r="V54" i="26"/>
  <c r="V30" i="26"/>
  <c r="V14" i="26"/>
  <c r="V29" i="26"/>
  <c r="V44" i="26"/>
  <c r="V58" i="26"/>
  <c r="V20" i="26"/>
  <c r="V45" i="26"/>
  <c r="V21" i="26"/>
  <c r="V36" i="26"/>
  <c r="V12" i="26"/>
  <c r="V46" i="26"/>
  <c r="V22" i="26"/>
  <c r="V37" i="26"/>
  <c r="V52" i="26"/>
  <c r="V13" i="26"/>
  <c r="V28" i="26"/>
  <c r="E15" i="26"/>
  <c r="E23" i="26"/>
  <c r="E31" i="26"/>
  <c r="E39" i="26"/>
  <c r="E47" i="26"/>
  <c r="E55" i="26"/>
  <c r="E14" i="26"/>
  <c r="E22" i="26"/>
  <c r="E30" i="26"/>
  <c r="E38" i="26"/>
  <c r="E46" i="26"/>
  <c r="E54" i="26"/>
  <c r="E29" i="26"/>
  <c r="E35" i="26"/>
  <c r="E41" i="26"/>
  <c r="E20" i="26"/>
  <c r="E26" i="26"/>
  <c r="E32" i="26"/>
  <c r="E52" i="26"/>
  <c r="E59" i="26"/>
  <c r="E11" i="26"/>
  <c r="E17" i="26"/>
  <c r="E37" i="26"/>
  <c r="E43" i="26"/>
  <c r="E49" i="26"/>
  <c r="E28" i="26"/>
  <c r="E34" i="26"/>
  <c r="E40" i="26"/>
  <c r="E58" i="26"/>
  <c r="E9" i="26"/>
  <c r="E13" i="26"/>
  <c r="E19" i="26"/>
  <c r="E25" i="26"/>
  <c r="E45" i="26"/>
  <c r="E51" i="26"/>
  <c r="E36" i="26"/>
  <c r="E48" i="26"/>
  <c r="E12" i="26"/>
  <c r="E24" i="26"/>
  <c r="E53" i="26"/>
  <c r="E21" i="26"/>
  <c r="E33" i="26"/>
  <c r="E56" i="26"/>
  <c r="E42" i="26"/>
  <c r="E50" i="26"/>
  <c r="E57" i="26"/>
  <c r="E10" i="26"/>
  <c r="E18" i="26"/>
  <c r="E16" i="26"/>
  <c r="E44" i="26"/>
  <c r="E27" i="26"/>
  <c r="D14" i="26"/>
  <c r="D22" i="26"/>
  <c r="D30" i="26"/>
  <c r="D38" i="26"/>
  <c r="D46" i="26"/>
  <c r="D54" i="26"/>
  <c r="D9" i="26"/>
  <c r="D13" i="26"/>
  <c r="D21" i="26"/>
  <c r="D29" i="26"/>
  <c r="D37" i="26"/>
  <c r="D45" i="26"/>
  <c r="D53" i="26"/>
  <c r="D20" i="26"/>
  <c r="D26" i="26"/>
  <c r="D32" i="26"/>
  <c r="D52" i="26"/>
  <c r="D59" i="26"/>
  <c r="D11" i="26"/>
  <c r="D17" i="26"/>
  <c r="D23" i="26"/>
  <c r="D43" i="26"/>
  <c r="D49" i="26"/>
  <c r="D55" i="26"/>
  <c r="D28" i="26"/>
  <c r="D34" i="26"/>
  <c r="D40" i="26"/>
  <c r="D58" i="26"/>
  <c r="D19" i="26"/>
  <c r="D25" i="26"/>
  <c r="D31" i="26"/>
  <c r="D51" i="26"/>
  <c r="D10" i="26"/>
  <c r="D16" i="26"/>
  <c r="D36" i="26"/>
  <c r="D42" i="26"/>
  <c r="D48" i="26"/>
  <c r="D15" i="26"/>
  <c r="D44" i="26"/>
  <c r="D33" i="26"/>
  <c r="D56" i="26"/>
  <c r="D41" i="26"/>
  <c r="D50" i="26"/>
  <c r="D57" i="26"/>
  <c r="D18" i="26"/>
  <c r="D27" i="26"/>
  <c r="D39" i="26"/>
  <c r="D12" i="26"/>
  <c r="D24" i="26"/>
  <c r="D35" i="26"/>
  <c r="D47" i="26"/>
  <c r="S43" i="26"/>
  <c r="AG7" i="26" s="1"/>
  <c r="AG6" i="26" s="1"/>
  <c r="B43" i="26"/>
  <c r="S19" i="26"/>
  <c r="B19" i="26"/>
  <c r="B9" i="26"/>
  <c r="S9" i="26"/>
  <c r="S53" i="26"/>
  <c r="B53" i="26"/>
  <c r="S45" i="26"/>
  <c r="B45" i="26"/>
  <c r="B37" i="26"/>
  <c r="S37" i="26"/>
  <c r="S29" i="26"/>
  <c r="B29" i="26"/>
  <c r="S21" i="26"/>
  <c r="B21" i="26"/>
  <c r="B13" i="26"/>
  <c r="S13" i="26"/>
  <c r="S52" i="26"/>
  <c r="B52" i="26"/>
  <c r="S44" i="26"/>
  <c r="B44" i="26"/>
  <c r="S36" i="26"/>
  <c r="B36" i="26"/>
  <c r="S28" i="26"/>
  <c r="B28" i="26"/>
  <c r="S20" i="26"/>
  <c r="B20" i="26"/>
  <c r="S12" i="26"/>
  <c r="B12" i="26"/>
  <c r="S51" i="26"/>
  <c r="B51" i="26"/>
  <c r="S58" i="26"/>
  <c r="B58" i="26"/>
  <c r="S42" i="26"/>
  <c r="B42" i="26"/>
  <c r="S18" i="26"/>
  <c r="B18" i="26"/>
  <c r="S56" i="26"/>
  <c r="B56" i="26"/>
  <c r="S48" i="26"/>
  <c r="B48" i="26"/>
  <c r="S40" i="26"/>
  <c r="B40" i="26"/>
  <c r="S32" i="26"/>
  <c r="B32" i="26"/>
  <c r="S24" i="26"/>
  <c r="B24" i="26"/>
  <c r="S16" i="26"/>
  <c r="B16" i="26"/>
  <c r="S50" i="26"/>
  <c r="B50" i="26"/>
  <c r="S34" i="26"/>
  <c r="B34" i="26"/>
  <c r="S26" i="26"/>
  <c r="W7" i="26" s="1"/>
  <c r="W6" i="26" s="1"/>
  <c r="B26" i="26"/>
  <c r="S10" i="26"/>
  <c r="B10" i="26"/>
  <c r="B57" i="26"/>
  <c r="S57" i="26"/>
  <c r="S25" i="26"/>
  <c r="B25" i="26"/>
  <c r="S55" i="26"/>
  <c r="B55" i="26"/>
  <c r="S47" i="26"/>
  <c r="AF7" i="26" s="1"/>
  <c r="AF6" i="26" s="1"/>
  <c r="B47" i="26"/>
  <c r="S39" i="26"/>
  <c r="B39" i="26"/>
  <c r="S31" i="26"/>
  <c r="B31" i="26"/>
  <c r="S23" i="26"/>
  <c r="B23" i="26"/>
  <c r="S15" i="26"/>
  <c r="B15" i="26"/>
  <c r="S59" i="26"/>
  <c r="B59" i="26"/>
  <c r="S35" i="26"/>
  <c r="B35" i="26"/>
  <c r="S27" i="26"/>
  <c r="B27" i="26"/>
  <c r="S11" i="26"/>
  <c r="B11" i="26"/>
  <c r="S49" i="26"/>
  <c r="B49" i="26"/>
  <c r="S41" i="26"/>
  <c r="B41" i="26"/>
  <c r="B33" i="26"/>
  <c r="S33" i="26"/>
  <c r="S17" i="26"/>
  <c r="B17" i="26"/>
  <c r="B54" i="26"/>
  <c r="S54" i="26"/>
  <c r="AC7" i="26" s="1"/>
  <c r="AC6" i="26" s="1"/>
  <c r="S46" i="26"/>
  <c r="B46" i="26"/>
  <c r="B38" i="26"/>
  <c r="S38" i="26"/>
  <c r="S30" i="26"/>
  <c r="B30" i="26"/>
  <c r="S22" i="26"/>
  <c r="B22" i="26"/>
  <c r="B14" i="26"/>
  <c r="S14" i="26"/>
  <c r="Q7" i="26" l="1"/>
  <c r="Q6" i="26" s="1"/>
  <c r="O7" i="26"/>
  <c r="O6" i="26" s="1"/>
  <c r="L7" i="26"/>
  <c r="L6" i="26" s="1"/>
  <c r="U7" i="26"/>
  <c r="U6" i="26" s="1"/>
  <c r="V7" i="26"/>
  <c r="V6" i="26" s="1"/>
  <c r="AA7" i="26"/>
  <c r="AA6" i="26" s="1"/>
  <c r="Z7" i="26"/>
  <c r="Z6" i="26" s="1"/>
  <c r="X7" i="26"/>
  <c r="X6" i="26" s="1"/>
  <c r="Y7" i="26"/>
  <c r="Y6" i="26" s="1"/>
  <c r="N7" i="26"/>
  <c r="N6" i="26" s="1"/>
  <c r="I7" i="26"/>
  <c r="I6" i="26" s="1"/>
  <c r="P7" i="26"/>
  <c r="P6" i="26" s="1"/>
  <c r="G7" i="26"/>
  <c r="G6" i="26" s="1"/>
  <c r="H7" i="26"/>
  <c r="H6" i="26" s="1"/>
  <c r="M7" i="26"/>
  <c r="M6" i="26" s="1"/>
  <c r="E7" i="26"/>
  <c r="E6" i="26" s="1"/>
  <c r="AE7" i="26"/>
  <c r="AE6" i="26" s="1"/>
  <c r="AD7" i="26"/>
  <c r="AD6" i="26" s="1"/>
  <c r="AL6" i="7"/>
  <c r="AO6" i="7"/>
  <c r="AR6" i="7"/>
  <c r="AU6" i="7"/>
  <c r="AL7" i="7"/>
  <c r="AO7" i="7"/>
  <c r="AR7" i="7"/>
  <c r="AU7" i="7"/>
  <c r="AL8" i="7"/>
  <c r="AO8" i="7"/>
  <c r="AR8" i="7"/>
  <c r="AU8" i="7"/>
  <c r="AL9" i="7"/>
  <c r="AO9" i="7"/>
  <c r="AR9" i="7"/>
  <c r="AU9" i="7"/>
  <c r="AL10" i="7"/>
  <c r="AO10" i="7"/>
  <c r="AR10" i="7"/>
  <c r="AU10" i="7"/>
  <c r="AL11" i="7"/>
  <c r="AO11" i="7"/>
  <c r="AR11" i="7"/>
  <c r="AU11" i="7"/>
  <c r="AL12" i="7"/>
  <c r="AO12" i="7"/>
  <c r="AR12" i="7"/>
  <c r="AU12" i="7"/>
  <c r="AL13" i="7"/>
  <c r="AO13" i="7"/>
  <c r="AR13" i="7"/>
  <c r="AU13" i="7"/>
  <c r="AL14" i="7"/>
  <c r="AO14" i="7"/>
  <c r="AR14" i="7"/>
  <c r="AU14" i="7"/>
  <c r="AL15" i="7"/>
  <c r="AO15" i="7"/>
  <c r="AR15" i="7"/>
  <c r="AU15" i="7"/>
  <c r="AL16" i="7"/>
  <c r="AO16" i="7"/>
  <c r="AR16" i="7"/>
  <c r="AU16" i="7"/>
  <c r="AL17" i="7"/>
  <c r="AO17" i="7"/>
  <c r="AR17" i="7"/>
  <c r="AU17" i="7"/>
  <c r="AL18" i="7"/>
  <c r="AO18" i="7"/>
  <c r="AR18" i="7"/>
  <c r="AU18" i="7"/>
  <c r="AL19" i="7"/>
  <c r="AO19" i="7"/>
  <c r="AR19" i="7"/>
  <c r="AU19" i="7"/>
  <c r="AL20" i="7"/>
  <c r="AO20" i="7"/>
  <c r="AR20" i="7"/>
  <c r="AU20" i="7"/>
  <c r="AL21" i="7"/>
  <c r="AO21" i="7"/>
  <c r="AR21" i="7"/>
  <c r="AU21" i="7"/>
  <c r="AL22" i="7"/>
  <c r="AO22" i="7"/>
  <c r="AR22" i="7"/>
  <c r="AU22" i="7"/>
  <c r="AL23" i="7"/>
  <c r="AO23" i="7"/>
  <c r="AR23" i="7"/>
  <c r="AU23" i="7"/>
  <c r="AL24" i="7"/>
  <c r="AO24" i="7"/>
  <c r="AR24" i="7"/>
  <c r="AU24" i="7"/>
  <c r="AL25" i="7"/>
  <c r="AO25" i="7"/>
  <c r="AR25" i="7"/>
  <c r="AU25" i="7"/>
  <c r="AL26" i="7"/>
  <c r="AO26" i="7"/>
  <c r="AR26" i="7"/>
  <c r="AU26" i="7"/>
  <c r="AL27" i="7"/>
  <c r="AM3" i="7"/>
  <c r="AO27" i="7"/>
  <c r="AR27" i="7"/>
  <c r="AU27" i="7"/>
  <c r="AL28" i="7"/>
  <c r="AO28" i="7"/>
  <c r="AR28" i="7"/>
  <c r="AU28" i="7"/>
  <c r="AL29" i="7"/>
  <c r="AO29" i="7"/>
  <c r="AR29" i="7"/>
  <c r="AU29" i="7"/>
  <c r="AL30" i="7"/>
  <c r="AO30" i="7"/>
  <c r="AR30" i="7"/>
  <c r="AU30" i="7"/>
  <c r="AL31" i="7"/>
  <c r="AO31" i="7"/>
  <c r="AR31" i="7"/>
  <c r="AU31" i="7"/>
  <c r="AL32" i="7"/>
  <c r="AO32" i="7"/>
  <c r="AR32" i="7"/>
  <c r="AU32" i="7"/>
  <c r="AL33" i="7"/>
  <c r="AO33" i="7"/>
  <c r="AR33" i="7"/>
  <c r="AU33" i="7"/>
  <c r="AL34" i="7"/>
  <c r="AO34" i="7"/>
  <c r="AR34" i="7"/>
  <c r="AU34" i="7"/>
  <c r="AL35" i="7"/>
  <c r="AO35" i="7"/>
  <c r="AR35" i="7"/>
  <c r="AU35" i="7"/>
  <c r="AL36" i="7"/>
  <c r="AO36" i="7"/>
  <c r="AR36" i="7"/>
  <c r="AU36" i="7"/>
  <c r="AL37" i="7"/>
  <c r="AO37" i="7"/>
  <c r="AR37" i="7"/>
  <c r="AU37" i="7"/>
  <c r="AL38" i="7"/>
  <c r="AO38" i="7"/>
  <c r="AR38" i="7"/>
  <c r="AU38" i="7"/>
  <c r="AL39" i="7"/>
  <c r="AO39" i="7"/>
  <c r="AR39" i="7"/>
  <c r="AU39" i="7"/>
  <c r="AL40" i="7"/>
  <c r="AO40" i="7"/>
  <c r="AR40" i="7"/>
  <c r="AU40" i="7"/>
  <c r="AL41" i="7"/>
  <c r="AO41" i="7"/>
  <c r="AR41" i="7"/>
  <c r="AU41" i="7"/>
  <c r="AL42" i="7"/>
  <c r="AO42" i="7"/>
  <c r="AR42" i="7"/>
  <c r="AU42" i="7"/>
  <c r="AL43" i="7"/>
  <c r="AO43" i="7"/>
  <c r="AR43" i="7"/>
  <c r="AU43" i="7"/>
  <c r="AL44" i="7"/>
  <c r="AO44" i="7"/>
  <c r="AR44" i="7"/>
  <c r="AU44" i="7"/>
  <c r="AL45" i="7"/>
  <c r="AO45" i="7"/>
  <c r="AR45" i="7"/>
  <c r="AU45" i="7"/>
  <c r="AL46" i="7"/>
  <c r="AO46" i="7"/>
  <c r="AR46" i="7"/>
  <c r="AU46" i="7"/>
  <c r="AL47" i="7"/>
  <c r="AO47" i="7"/>
  <c r="AR47" i="7"/>
  <c r="AU47" i="7"/>
  <c r="AL48" i="7"/>
  <c r="AO48" i="7"/>
  <c r="AR48" i="7"/>
  <c r="AU48" i="7"/>
  <c r="AL49" i="7"/>
  <c r="AO49" i="7"/>
  <c r="AR49" i="7"/>
  <c r="AU49" i="7"/>
  <c r="AL50" i="7"/>
  <c r="AO50" i="7"/>
  <c r="AR50" i="7"/>
  <c r="AU50" i="7"/>
  <c r="AL51" i="7"/>
  <c r="AO51" i="7"/>
  <c r="AR51" i="7"/>
  <c r="AU51" i="7"/>
  <c r="AL52" i="7"/>
  <c r="AO52" i="7"/>
  <c r="AR52" i="7"/>
  <c r="AU52" i="7"/>
  <c r="AL53" i="7"/>
  <c r="AO53" i="7"/>
  <c r="AR53" i="7"/>
  <c r="AU53" i="7"/>
  <c r="AL54" i="7"/>
  <c r="AO54" i="7"/>
  <c r="AR54" i="7"/>
  <c r="AU54" i="7"/>
  <c r="AL55" i="7"/>
  <c r="AO55" i="7"/>
  <c r="AR55" i="7"/>
  <c r="AU55" i="7"/>
  <c r="AL56" i="7"/>
  <c r="AO56" i="7"/>
  <c r="AR56" i="7"/>
  <c r="AU56" i="7"/>
  <c r="AL57" i="7"/>
  <c r="AO57" i="7"/>
  <c r="AR57" i="7"/>
  <c r="AU57" i="7"/>
  <c r="AL58" i="7"/>
  <c r="AO58" i="7"/>
  <c r="AR58" i="7"/>
  <c r="AU58" i="7"/>
  <c r="AL59" i="7"/>
  <c r="AO59" i="7"/>
  <c r="AR59" i="7"/>
  <c r="AU59" i="7"/>
  <c r="AL60" i="7"/>
  <c r="AO60" i="7"/>
  <c r="AR60" i="7"/>
  <c r="AU60" i="7"/>
  <c r="AL61" i="7"/>
  <c r="AO61" i="7"/>
  <c r="AR61" i="7"/>
  <c r="AU61" i="7"/>
  <c r="AL62" i="7"/>
  <c r="AO62" i="7"/>
  <c r="AR62" i="7"/>
  <c r="AU62" i="7"/>
  <c r="AL63" i="7"/>
  <c r="AO63" i="7"/>
  <c r="AR63" i="7"/>
  <c r="AU63" i="7"/>
  <c r="AL64" i="7"/>
  <c r="AO64" i="7"/>
  <c r="AR64" i="7"/>
  <c r="AU64" i="7"/>
  <c r="AL65" i="7"/>
  <c r="AO65" i="7"/>
  <c r="AR65" i="7"/>
  <c r="AU65" i="7"/>
  <c r="AL66" i="7"/>
  <c r="AO66" i="7"/>
  <c r="AR66" i="7"/>
  <c r="AU66" i="7"/>
  <c r="AL67" i="7"/>
  <c r="AO67" i="7"/>
  <c r="AR67" i="7"/>
  <c r="AU67" i="7"/>
  <c r="AL68" i="7"/>
  <c r="AO68" i="7"/>
  <c r="AR68" i="7"/>
  <c r="AU68" i="7"/>
  <c r="AL69" i="7"/>
  <c r="AO69" i="7"/>
  <c r="AR69" i="7"/>
  <c r="AU69" i="7"/>
  <c r="AL70" i="7"/>
  <c r="AO70" i="7"/>
  <c r="AR70" i="7"/>
  <c r="AU70" i="7"/>
  <c r="AL71" i="7"/>
  <c r="AO71" i="7"/>
  <c r="AR71" i="7"/>
  <c r="AU71" i="7"/>
  <c r="AL72" i="7"/>
  <c r="AO72" i="7"/>
  <c r="AR72" i="7"/>
  <c r="AU72" i="7"/>
  <c r="AL73" i="7"/>
  <c r="AO73" i="7"/>
  <c r="AR73" i="7"/>
  <c r="AU73" i="7"/>
  <c r="AL74" i="7"/>
  <c r="AO74" i="7"/>
  <c r="AR74" i="7"/>
  <c r="AU74" i="7"/>
  <c r="AL75" i="7"/>
  <c r="AO75" i="7"/>
  <c r="AR75" i="7"/>
  <c r="AU75" i="7"/>
  <c r="AL76" i="7"/>
  <c r="AO76" i="7"/>
  <c r="AR76" i="7"/>
  <c r="AU76" i="7"/>
  <c r="AL77" i="7"/>
  <c r="AO77" i="7"/>
  <c r="AR77" i="7"/>
  <c r="AU77" i="7"/>
  <c r="AL78" i="7"/>
  <c r="AO78" i="7"/>
  <c r="AR78" i="7"/>
  <c r="AU78" i="7"/>
  <c r="AL79" i="7"/>
  <c r="AO79" i="7"/>
  <c r="AR79" i="7"/>
  <c r="AU79" i="7"/>
  <c r="AL80" i="7"/>
  <c r="AO80" i="7"/>
  <c r="AR80" i="7"/>
  <c r="AU80" i="7"/>
  <c r="AL81" i="7"/>
  <c r="AO81" i="7"/>
  <c r="AR81" i="7"/>
  <c r="AU81" i="7"/>
  <c r="AL82" i="7"/>
  <c r="AO82" i="7"/>
  <c r="AR82" i="7"/>
  <c r="AU82" i="7"/>
  <c r="AL83" i="7"/>
  <c r="AO83" i="7"/>
  <c r="AR83" i="7"/>
  <c r="AU83" i="7"/>
  <c r="AL84" i="7"/>
  <c r="AO84" i="7"/>
  <c r="AR84" i="7"/>
  <c r="AU84" i="7"/>
  <c r="AL85" i="7"/>
  <c r="AO85" i="7"/>
  <c r="AR85" i="7"/>
  <c r="AU85" i="7"/>
  <c r="AL86" i="7"/>
  <c r="AO86" i="7"/>
  <c r="AR86" i="7"/>
  <c r="AU86" i="7"/>
  <c r="AL87" i="7"/>
  <c r="AO87" i="7"/>
  <c r="AR87" i="7"/>
  <c r="AU87" i="7"/>
  <c r="AL88" i="7"/>
  <c r="AO88" i="7"/>
  <c r="AR88" i="7"/>
  <c r="AU88" i="7"/>
  <c r="AL89" i="7"/>
  <c r="AO89" i="7"/>
  <c r="AR89" i="7"/>
  <c r="AU89" i="7"/>
  <c r="AL90" i="7"/>
  <c r="AO90" i="7"/>
  <c r="AR90" i="7"/>
  <c r="AU90" i="7"/>
  <c r="AL91" i="7"/>
  <c r="AO91" i="7"/>
  <c r="AR91" i="7"/>
  <c r="AU91" i="7"/>
  <c r="AL92" i="7"/>
  <c r="AO92" i="7"/>
  <c r="AR92" i="7"/>
  <c r="AU92" i="7"/>
  <c r="AL93" i="7"/>
  <c r="AO93" i="7"/>
  <c r="AR93" i="7"/>
  <c r="AU93" i="7"/>
  <c r="AL94" i="7"/>
  <c r="AO94" i="7"/>
  <c r="AR94" i="7"/>
  <c r="AU94" i="7"/>
  <c r="AL95" i="7"/>
  <c r="AO95" i="7"/>
  <c r="AR95" i="7"/>
  <c r="AU95" i="7"/>
  <c r="AL96" i="7"/>
  <c r="AO96" i="7"/>
  <c r="AR96" i="7"/>
  <c r="AU96" i="7"/>
  <c r="AL97" i="7"/>
  <c r="AO97" i="7"/>
  <c r="AR97" i="7"/>
  <c r="AU97" i="7"/>
  <c r="AL98" i="7"/>
  <c r="AO98" i="7"/>
  <c r="AR98" i="7"/>
  <c r="AU98" i="7"/>
  <c r="AL99" i="7"/>
  <c r="AO99" i="7"/>
  <c r="AR99" i="7"/>
  <c r="AU99" i="7"/>
  <c r="AL100" i="7"/>
  <c r="AO100" i="7"/>
  <c r="AR100" i="7"/>
  <c r="AU100" i="7"/>
  <c r="AL101" i="7"/>
  <c r="AO101" i="7"/>
  <c r="AR101" i="7"/>
  <c r="AU101" i="7"/>
  <c r="AL102" i="7"/>
  <c r="AO102" i="7"/>
  <c r="AR102" i="7"/>
  <c r="AU102" i="7"/>
  <c r="AL103" i="7"/>
  <c r="AO103" i="7"/>
  <c r="AR103" i="7"/>
  <c r="AU103" i="7"/>
  <c r="AT1" i="7"/>
  <c r="AW1" i="7"/>
  <c r="AQ1" i="7"/>
  <c r="AU5" i="7"/>
  <c r="AR5" i="7"/>
  <c r="AO5" i="7"/>
  <c r="L6" i="7"/>
  <c r="O6" i="7"/>
  <c r="R6" i="7"/>
  <c r="U6" i="7"/>
  <c r="L7" i="7"/>
  <c r="O7" i="7"/>
  <c r="R7" i="7"/>
  <c r="U7" i="7"/>
  <c r="L8" i="7"/>
  <c r="O8" i="7"/>
  <c r="R8" i="7"/>
  <c r="U8" i="7"/>
  <c r="L9" i="7"/>
  <c r="O9" i="7"/>
  <c r="R9" i="7"/>
  <c r="U9" i="7"/>
  <c r="L10" i="7"/>
  <c r="O10" i="7"/>
  <c r="R10" i="7"/>
  <c r="U10" i="7"/>
  <c r="L11" i="7"/>
  <c r="O11" i="7"/>
  <c r="R11" i="7"/>
  <c r="U11" i="7"/>
  <c r="L12" i="7"/>
  <c r="O12" i="7"/>
  <c r="R12" i="7"/>
  <c r="U12" i="7"/>
  <c r="L13" i="7"/>
  <c r="O13" i="7"/>
  <c r="R13" i="7"/>
  <c r="U13" i="7"/>
  <c r="L14" i="7"/>
  <c r="O14" i="7"/>
  <c r="R14" i="7"/>
  <c r="U14" i="7"/>
  <c r="L15" i="7"/>
  <c r="O15" i="7"/>
  <c r="R15" i="7"/>
  <c r="U15" i="7"/>
  <c r="L16" i="7"/>
  <c r="O16" i="7"/>
  <c r="R16" i="7"/>
  <c r="U16" i="7"/>
  <c r="L17" i="7"/>
  <c r="O17" i="7"/>
  <c r="R17" i="7"/>
  <c r="U17" i="7"/>
  <c r="L18" i="7"/>
  <c r="O18" i="7"/>
  <c r="R18" i="7"/>
  <c r="U18" i="7"/>
  <c r="L19" i="7"/>
  <c r="O19" i="7"/>
  <c r="R19" i="7"/>
  <c r="U19" i="7"/>
  <c r="L20" i="7"/>
  <c r="O20" i="7"/>
  <c r="R20" i="7"/>
  <c r="U20" i="7"/>
  <c r="L21" i="7"/>
  <c r="O21" i="7"/>
  <c r="R21" i="7"/>
  <c r="U21" i="7"/>
  <c r="L22" i="7"/>
  <c r="O22" i="7"/>
  <c r="R22" i="7"/>
  <c r="U22" i="7"/>
  <c r="L23" i="7"/>
  <c r="O23" i="7"/>
  <c r="R23" i="7"/>
  <c r="U23" i="7"/>
  <c r="L24" i="7"/>
  <c r="O24" i="7"/>
  <c r="R24" i="7"/>
  <c r="U24" i="7"/>
  <c r="L25" i="7"/>
  <c r="O25" i="7"/>
  <c r="R25" i="7"/>
  <c r="U25" i="7"/>
  <c r="L26" i="7"/>
  <c r="O26" i="7"/>
  <c r="R26" i="7"/>
  <c r="U26" i="7"/>
  <c r="L27" i="7"/>
  <c r="O27" i="7"/>
  <c r="R27" i="7"/>
  <c r="U27" i="7"/>
  <c r="L28" i="7"/>
  <c r="O28" i="7"/>
  <c r="R28" i="7"/>
  <c r="U28" i="7"/>
  <c r="L29" i="7"/>
  <c r="O29" i="7"/>
  <c r="R29" i="7"/>
  <c r="U29" i="7"/>
  <c r="L30" i="7"/>
  <c r="O30" i="7"/>
  <c r="R30" i="7"/>
  <c r="U30" i="7"/>
  <c r="L31" i="7"/>
  <c r="O31" i="7"/>
  <c r="R31" i="7"/>
  <c r="U31" i="7"/>
  <c r="L32" i="7"/>
  <c r="O32" i="7"/>
  <c r="R32" i="7"/>
  <c r="U32" i="7"/>
  <c r="L33" i="7"/>
  <c r="O33" i="7"/>
  <c r="R33" i="7"/>
  <c r="U33" i="7"/>
  <c r="L34" i="7"/>
  <c r="O34" i="7"/>
  <c r="R34" i="7"/>
  <c r="U34" i="7"/>
  <c r="L35" i="7"/>
  <c r="O35" i="7"/>
  <c r="R35" i="7"/>
  <c r="U35" i="7"/>
  <c r="L36" i="7"/>
  <c r="O36" i="7"/>
  <c r="R36" i="7"/>
  <c r="U36" i="7"/>
  <c r="L37" i="7"/>
  <c r="O37" i="7"/>
  <c r="R37" i="7"/>
  <c r="U37" i="7"/>
  <c r="L38" i="7"/>
  <c r="O38" i="7"/>
  <c r="R38" i="7"/>
  <c r="U38" i="7"/>
  <c r="L39" i="7"/>
  <c r="O39" i="7"/>
  <c r="R39" i="7"/>
  <c r="U39" i="7"/>
  <c r="L40" i="7"/>
  <c r="O40" i="7"/>
  <c r="R40" i="7"/>
  <c r="U40" i="7"/>
  <c r="L41" i="7"/>
  <c r="O41" i="7"/>
  <c r="R41" i="7"/>
  <c r="U41" i="7"/>
  <c r="L42" i="7"/>
  <c r="O42" i="7"/>
  <c r="R42" i="7"/>
  <c r="U42" i="7"/>
  <c r="L43" i="7"/>
  <c r="O43" i="7"/>
  <c r="R43" i="7"/>
  <c r="U43" i="7"/>
  <c r="L44" i="7"/>
  <c r="O44" i="7"/>
  <c r="R44" i="7"/>
  <c r="U44" i="7"/>
  <c r="L45" i="7"/>
  <c r="O45" i="7"/>
  <c r="R45" i="7"/>
  <c r="U45" i="7"/>
  <c r="L46" i="7"/>
  <c r="O46" i="7"/>
  <c r="R46" i="7"/>
  <c r="U46" i="7"/>
  <c r="L47" i="7"/>
  <c r="O47" i="7"/>
  <c r="R47" i="7"/>
  <c r="U47" i="7"/>
  <c r="L48" i="7"/>
  <c r="O48" i="7"/>
  <c r="R48" i="7"/>
  <c r="U48" i="7"/>
  <c r="L49" i="7"/>
  <c r="O49" i="7"/>
  <c r="R49" i="7"/>
  <c r="U49" i="7"/>
  <c r="L50" i="7"/>
  <c r="O50" i="7"/>
  <c r="R50" i="7"/>
  <c r="U50" i="7"/>
  <c r="L51" i="7"/>
  <c r="O51" i="7"/>
  <c r="R51" i="7"/>
  <c r="U51" i="7"/>
  <c r="L52" i="7"/>
  <c r="O52" i="7"/>
  <c r="R52" i="7"/>
  <c r="U52" i="7"/>
  <c r="L53" i="7"/>
  <c r="O53" i="7"/>
  <c r="R53" i="7"/>
  <c r="U53" i="7"/>
  <c r="L54" i="7"/>
  <c r="O54" i="7"/>
  <c r="R54" i="7"/>
  <c r="U54" i="7"/>
  <c r="L55" i="7"/>
  <c r="O55" i="7"/>
  <c r="R55" i="7"/>
  <c r="U55" i="7"/>
  <c r="L56" i="7"/>
  <c r="O56" i="7"/>
  <c r="R56" i="7"/>
  <c r="U56" i="7"/>
  <c r="L57" i="7"/>
  <c r="O57" i="7"/>
  <c r="R57" i="7"/>
  <c r="U57" i="7"/>
  <c r="L58" i="7"/>
  <c r="O58" i="7"/>
  <c r="R58" i="7"/>
  <c r="U58" i="7"/>
  <c r="L59" i="7"/>
  <c r="O59" i="7"/>
  <c r="R59" i="7"/>
  <c r="U59" i="7"/>
  <c r="L60" i="7"/>
  <c r="O60" i="7"/>
  <c r="R60" i="7"/>
  <c r="U60" i="7"/>
  <c r="L61" i="7"/>
  <c r="O61" i="7"/>
  <c r="R61" i="7"/>
  <c r="U61" i="7"/>
  <c r="L62" i="7"/>
  <c r="O62" i="7"/>
  <c r="R62" i="7"/>
  <c r="U62" i="7"/>
  <c r="L63" i="7"/>
  <c r="O63" i="7"/>
  <c r="R63" i="7"/>
  <c r="U63" i="7"/>
  <c r="L64" i="7"/>
  <c r="O64" i="7"/>
  <c r="R64" i="7"/>
  <c r="U64" i="7"/>
  <c r="L65" i="7"/>
  <c r="O65" i="7"/>
  <c r="R65" i="7"/>
  <c r="U65" i="7"/>
  <c r="L66" i="7"/>
  <c r="O66" i="7"/>
  <c r="R66" i="7"/>
  <c r="U66" i="7"/>
  <c r="L67" i="7"/>
  <c r="O67" i="7"/>
  <c r="R67" i="7"/>
  <c r="U67" i="7"/>
  <c r="L68" i="7"/>
  <c r="O68" i="7"/>
  <c r="R68" i="7"/>
  <c r="U68" i="7"/>
  <c r="L69" i="7"/>
  <c r="O69" i="7"/>
  <c r="R69" i="7"/>
  <c r="U69" i="7"/>
  <c r="L70" i="7"/>
  <c r="O70" i="7"/>
  <c r="R70" i="7"/>
  <c r="U70" i="7"/>
  <c r="L71" i="7"/>
  <c r="O71" i="7"/>
  <c r="R71" i="7"/>
  <c r="U71" i="7"/>
  <c r="L72" i="7"/>
  <c r="O72" i="7"/>
  <c r="R72" i="7"/>
  <c r="U72" i="7"/>
  <c r="L73" i="7"/>
  <c r="O73" i="7"/>
  <c r="R73" i="7"/>
  <c r="U73" i="7"/>
  <c r="L74" i="7"/>
  <c r="O74" i="7"/>
  <c r="R74" i="7"/>
  <c r="U74" i="7"/>
  <c r="L75" i="7"/>
  <c r="O75" i="7"/>
  <c r="R75" i="7"/>
  <c r="U75" i="7"/>
  <c r="L76" i="7"/>
  <c r="O76" i="7"/>
  <c r="R76" i="7"/>
  <c r="U76" i="7"/>
  <c r="L77" i="7"/>
  <c r="O77" i="7"/>
  <c r="R77" i="7"/>
  <c r="U77" i="7"/>
  <c r="L78" i="7"/>
  <c r="O78" i="7"/>
  <c r="R78" i="7"/>
  <c r="U78" i="7"/>
  <c r="L79" i="7"/>
  <c r="O79" i="7"/>
  <c r="R79" i="7"/>
  <c r="U79" i="7"/>
  <c r="L80" i="7"/>
  <c r="O80" i="7"/>
  <c r="R80" i="7"/>
  <c r="U80" i="7"/>
  <c r="L81" i="7"/>
  <c r="O81" i="7"/>
  <c r="R81" i="7"/>
  <c r="U81" i="7"/>
  <c r="L82" i="7"/>
  <c r="O82" i="7"/>
  <c r="R82" i="7"/>
  <c r="U82" i="7"/>
  <c r="L83" i="7"/>
  <c r="O83" i="7"/>
  <c r="R83" i="7"/>
  <c r="U83" i="7"/>
  <c r="L84" i="7"/>
  <c r="O84" i="7"/>
  <c r="R84" i="7"/>
  <c r="U84" i="7"/>
  <c r="L85" i="7"/>
  <c r="O85" i="7"/>
  <c r="R85" i="7"/>
  <c r="U85" i="7"/>
  <c r="L86" i="7"/>
  <c r="O86" i="7"/>
  <c r="R86" i="7"/>
  <c r="U86" i="7"/>
  <c r="L87" i="7"/>
  <c r="O87" i="7"/>
  <c r="R87" i="7"/>
  <c r="U87" i="7"/>
  <c r="L88" i="7"/>
  <c r="O88" i="7"/>
  <c r="R88" i="7"/>
  <c r="U88" i="7"/>
  <c r="L89" i="7"/>
  <c r="O89" i="7"/>
  <c r="R89" i="7"/>
  <c r="U89" i="7"/>
  <c r="L90" i="7"/>
  <c r="O90" i="7"/>
  <c r="R90" i="7"/>
  <c r="U90" i="7"/>
  <c r="L91" i="7"/>
  <c r="O91" i="7"/>
  <c r="R91" i="7"/>
  <c r="U91" i="7"/>
  <c r="L92" i="7"/>
  <c r="O92" i="7"/>
  <c r="R92" i="7"/>
  <c r="U92" i="7"/>
  <c r="L93" i="7"/>
  <c r="O93" i="7"/>
  <c r="R93" i="7"/>
  <c r="U93" i="7"/>
  <c r="L94" i="7"/>
  <c r="O94" i="7"/>
  <c r="R94" i="7"/>
  <c r="U94" i="7"/>
  <c r="L95" i="7"/>
  <c r="O95" i="7"/>
  <c r="R95" i="7"/>
  <c r="U95" i="7"/>
  <c r="L96" i="7"/>
  <c r="O96" i="7"/>
  <c r="R96" i="7"/>
  <c r="U96" i="7"/>
  <c r="L97" i="7"/>
  <c r="O97" i="7"/>
  <c r="R97" i="7"/>
  <c r="U97" i="7"/>
  <c r="L98" i="7"/>
  <c r="O98" i="7"/>
  <c r="R98" i="7"/>
  <c r="U98" i="7"/>
  <c r="L99" i="7"/>
  <c r="O99" i="7"/>
  <c r="R99" i="7"/>
  <c r="U99" i="7"/>
  <c r="L100" i="7"/>
  <c r="O100" i="7"/>
  <c r="R100" i="7"/>
  <c r="U100" i="7"/>
  <c r="L101" i="7"/>
  <c r="O101" i="7"/>
  <c r="R101" i="7"/>
  <c r="U101" i="7"/>
  <c r="L102" i="7"/>
  <c r="O102" i="7"/>
  <c r="R102" i="7"/>
  <c r="U102" i="7"/>
  <c r="L103" i="7"/>
  <c r="O103" i="7"/>
  <c r="R103" i="7"/>
  <c r="U103" i="7"/>
  <c r="W1" i="7"/>
  <c r="T1" i="7"/>
  <c r="Q1" i="7"/>
  <c r="N1" i="7"/>
  <c r="AN1" i="7"/>
  <c r="AL5" i="7"/>
  <c r="U5" i="7"/>
  <c r="R5" i="7"/>
  <c r="O5" i="7"/>
  <c r="L5" i="7"/>
  <c r="AP3" i="7" l="1"/>
  <c r="AT3" i="7"/>
  <c r="V3" i="7"/>
  <c r="M105" i="7"/>
  <c r="AV3" i="7"/>
  <c r="AW3" i="7"/>
  <c r="AS3" i="7"/>
  <c r="AQ3" i="7"/>
  <c r="AN3" i="7"/>
  <c r="T3" i="7"/>
  <c r="M3" i="7"/>
  <c r="S3" i="7"/>
  <c r="Q3" i="7"/>
  <c r="W3" i="7"/>
  <c r="P3" i="7"/>
  <c r="N3" i="7"/>
  <c r="V205" i="19" l="1"/>
  <c r="U205" i="19"/>
  <c r="V204" i="19"/>
  <c r="U204" i="19"/>
  <c r="V203" i="19"/>
  <c r="U203" i="19"/>
  <c r="V202" i="19"/>
  <c r="U202" i="19"/>
  <c r="V201" i="19"/>
  <c r="U201" i="19"/>
  <c r="V200" i="19"/>
  <c r="U200" i="19"/>
  <c r="V199" i="19"/>
  <c r="U199" i="19"/>
  <c r="V198" i="19"/>
  <c r="U198" i="19"/>
  <c r="V197" i="19"/>
  <c r="U197" i="19"/>
  <c r="V196" i="19"/>
  <c r="U196" i="19"/>
  <c r="V195" i="19"/>
  <c r="U195" i="19"/>
  <c r="V194" i="19"/>
  <c r="U194" i="19"/>
  <c r="V193" i="19"/>
  <c r="U193" i="19"/>
  <c r="V192" i="19"/>
  <c r="U192" i="19"/>
  <c r="V191" i="19"/>
  <c r="U191" i="19"/>
  <c r="V190" i="19"/>
  <c r="U190" i="19"/>
  <c r="V189" i="19"/>
  <c r="U189" i="19"/>
  <c r="V188" i="19"/>
  <c r="U188" i="19"/>
  <c r="V187" i="19"/>
  <c r="U187" i="19"/>
  <c r="V186" i="19"/>
  <c r="U186" i="19"/>
  <c r="V185" i="19"/>
  <c r="U185" i="19"/>
  <c r="V184" i="19"/>
  <c r="U184" i="19"/>
  <c r="V183" i="19"/>
  <c r="U183" i="19"/>
  <c r="V182" i="19"/>
  <c r="U182" i="19"/>
  <c r="V181" i="19"/>
  <c r="U181" i="19"/>
  <c r="V180" i="19"/>
  <c r="U180" i="19"/>
  <c r="V179" i="19"/>
  <c r="U179" i="19"/>
  <c r="V178" i="19"/>
  <c r="U178" i="19"/>
  <c r="V177" i="19"/>
  <c r="U177" i="19"/>
  <c r="V176" i="19"/>
  <c r="U176" i="19"/>
  <c r="V175" i="19"/>
  <c r="U175" i="19"/>
  <c r="V174" i="19"/>
  <c r="U174" i="19"/>
  <c r="V173" i="19"/>
  <c r="U173" i="19"/>
  <c r="V172" i="19"/>
  <c r="U172" i="19"/>
  <c r="V171" i="19"/>
  <c r="U171" i="19"/>
  <c r="V170" i="19"/>
  <c r="U170" i="19"/>
  <c r="V169" i="19"/>
  <c r="U169" i="19"/>
  <c r="V168" i="19"/>
  <c r="U168" i="19"/>
  <c r="V167" i="19"/>
  <c r="U167" i="19"/>
  <c r="V166" i="19"/>
  <c r="U166" i="19"/>
  <c r="V165" i="19"/>
  <c r="U165" i="19"/>
  <c r="V164" i="19"/>
  <c r="U164" i="19"/>
  <c r="V163" i="19"/>
  <c r="U163" i="19"/>
  <c r="V162" i="19"/>
  <c r="U162" i="19"/>
  <c r="V161" i="19"/>
  <c r="U161" i="19"/>
  <c r="V160" i="19"/>
  <c r="U160" i="19"/>
  <c r="V159" i="19"/>
  <c r="U159" i="19"/>
  <c r="V158" i="19"/>
  <c r="U158" i="19"/>
  <c r="V157" i="19"/>
  <c r="U157" i="19"/>
  <c r="V156" i="19"/>
  <c r="U156" i="19"/>
  <c r="V155" i="19"/>
  <c r="U155" i="19"/>
  <c r="V154" i="19"/>
  <c r="U154" i="19"/>
  <c r="V153" i="19"/>
  <c r="U153" i="19"/>
  <c r="V152" i="19"/>
  <c r="U152" i="19"/>
  <c r="V151" i="19"/>
  <c r="U151" i="19"/>
  <c r="V150" i="19"/>
  <c r="U150" i="19"/>
  <c r="V149" i="19"/>
  <c r="U149" i="19"/>
  <c r="V148" i="19"/>
  <c r="U148" i="19"/>
  <c r="V147" i="19"/>
  <c r="U147" i="19"/>
  <c r="V146" i="19"/>
  <c r="U146" i="19"/>
  <c r="V145" i="19"/>
  <c r="U145" i="19"/>
  <c r="V144" i="19"/>
  <c r="U144" i="19"/>
  <c r="V143" i="19"/>
  <c r="U143" i="19"/>
  <c r="V142" i="19"/>
  <c r="U142" i="19"/>
  <c r="V141" i="19"/>
  <c r="U141" i="19"/>
  <c r="V140" i="19"/>
  <c r="U140" i="19"/>
  <c r="V139" i="19"/>
  <c r="U139" i="19"/>
  <c r="V138" i="19"/>
  <c r="U138" i="19"/>
  <c r="V137" i="19"/>
  <c r="U137" i="19"/>
  <c r="V136" i="19"/>
  <c r="U136" i="19"/>
  <c r="V135" i="19"/>
  <c r="U135" i="19"/>
  <c r="V134" i="19"/>
  <c r="U134" i="19"/>
  <c r="V133" i="19"/>
  <c r="U133" i="19"/>
  <c r="V132" i="19"/>
  <c r="U132" i="19"/>
  <c r="V131" i="19"/>
  <c r="U131" i="19"/>
  <c r="V130" i="19"/>
  <c r="U130" i="19"/>
  <c r="V129" i="19"/>
  <c r="U129" i="19"/>
  <c r="V128" i="19"/>
  <c r="U128" i="19"/>
  <c r="V127" i="19"/>
  <c r="U127" i="19"/>
  <c r="V126" i="19"/>
  <c r="U126" i="19"/>
  <c r="V125" i="19"/>
  <c r="U125" i="19"/>
  <c r="V124" i="19"/>
  <c r="U124" i="19"/>
  <c r="V123" i="19"/>
  <c r="U123" i="19"/>
  <c r="V122" i="19"/>
  <c r="U122" i="19"/>
  <c r="V121" i="19"/>
  <c r="U121" i="19"/>
  <c r="V120" i="19"/>
  <c r="U120" i="19"/>
  <c r="V119" i="19"/>
  <c r="U119" i="19"/>
  <c r="V118" i="19"/>
  <c r="U118" i="19"/>
  <c r="V117" i="19"/>
  <c r="U117" i="19"/>
  <c r="V116" i="19"/>
  <c r="U116" i="19"/>
  <c r="V115" i="19"/>
  <c r="U115" i="19"/>
  <c r="V114" i="19"/>
  <c r="U114" i="19"/>
  <c r="V113" i="19"/>
  <c r="U113" i="19"/>
  <c r="V112" i="19"/>
  <c r="U112" i="19"/>
  <c r="V111" i="19"/>
  <c r="U111" i="19"/>
  <c r="V110" i="19"/>
  <c r="U110" i="19"/>
  <c r="V109" i="19"/>
  <c r="U109" i="19"/>
  <c r="V108" i="19"/>
  <c r="U108" i="19"/>
  <c r="V107" i="19"/>
  <c r="U107" i="19"/>
  <c r="V106" i="19"/>
  <c r="U106" i="19"/>
  <c r="V105" i="19"/>
  <c r="U105" i="19"/>
  <c r="V104" i="19"/>
  <c r="U104" i="19"/>
  <c r="V103" i="19"/>
  <c r="U103" i="19"/>
  <c r="V102" i="19"/>
  <c r="U102" i="19"/>
  <c r="V101" i="19"/>
  <c r="U101" i="19"/>
  <c r="V100" i="19"/>
  <c r="U100" i="19"/>
  <c r="V99" i="19"/>
  <c r="U99" i="19"/>
  <c r="V98" i="19"/>
  <c r="U98" i="19"/>
  <c r="V97" i="19"/>
  <c r="U97" i="19"/>
  <c r="V96" i="19"/>
  <c r="U96" i="19"/>
  <c r="V95" i="19"/>
  <c r="U95" i="19"/>
  <c r="V94" i="19"/>
  <c r="U94" i="19"/>
  <c r="V93" i="19"/>
  <c r="U93" i="19"/>
  <c r="V92" i="19"/>
  <c r="U92" i="19"/>
  <c r="V91" i="19"/>
  <c r="U91" i="19"/>
  <c r="V90" i="19"/>
  <c r="U90" i="19"/>
  <c r="V89" i="19"/>
  <c r="U89" i="19"/>
  <c r="V88" i="19"/>
  <c r="U88" i="19"/>
  <c r="V87" i="19"/>
  <c r="U87" i="19"/>
  <c r="V86" i="19"/>
  <c r="U86" i="19"/>
  <c r="V85" i="19"/>
  <c r="U85" i="19"/>
  <c r="V84" i="19"/>
  <c r="U84" i="19"/>
  <c r="V83" i="19"/>
  <c r="U83" i="19"/>
  <c r="V82" i="19"/>
  <c r="U82" i="19"/>
  <c r="V81" i="19"/>
  <c r="U81" i="19"/>
  <c r="V80" i="19"/>
  <c r="U80" i="19"/>
  <c r="V79" i="19"/>
  <c r="U79" i="19"/>
  <c r="V78" i="19"/>
  <c r="U78" i="19"/>
  <c r="V77" i="19"/>
  <c r="U77" i="19"/>
  <c r="V76" i="19"/>
  <c r="U76" i="19"/>
  <c r="V75" i="19"/>
  <c r="U75" i="19"/>
  <c r="V74" i="19"/>
  <c r="U74" i="19"/>
  <c r="V73" i="19"/>
  <c r="U73" i="19"/>
  <c r="V72" i="19"/>
  <c r="U72" i="19"/>
  <c r="V71" i="19"/>
  <c r="U71" i="19"/>
  <c r="V70" i="19"/>
  <c r="U70" i="19"/>
  <c r="V69" i="19"/>
  <c r="U69" i="19"/>
  <c r="V68" i="19"/>
  <c r="U68" i="19"/>
  <c r="V67" i="19"/>
  <c r="U67" i="19"/>
  <c r="V66" i="19"/>
  <c r="U66" i="19"/>
  <c r="V65" i="19"/>
  <c r="U65" i="19"/>
  <c r="V64" i="19"/>
  <c r="U64" i="19"/>
  <c r="V63" i="19"/>
  <c r="U63" i="19"/>
  <c r="V62" i="19"/>
  <c r="U62" i="19"/>
  <c r="V61" i="19"/>
  <c r="U61" i="19"/>
  <c r="V60" i="19"/>
  <c r="U60" i="19"/>
  <c r="V59" i="19"/>
  <c r="U59" i="19"/>
  <c r="V58" i="19"/>
  <c r="U58" i="19"/>
  <c r="V57" i="19"/>
  <c r="U57" i="19"/>
  <c r="V56" i="19"/>
  <c r="U56" i="19"/>
  <c r="V55" i="19"/>
  <c r="U55" i="19"/>
  <c r="V54" i="19"/>
  <c r="U54" i="19"/>
  <c r="V53" i="19"/>
  <c r="U53" i="19"/>
  <c r="V52" i="19"/>
  <c r="U52" i="19"/>
  <c r="V51" i="19"/>
  <c r="U51" i="19"/>
  <c r="V50" i="19"/>
  <c r="U50" i="19"/>
  <c r="V49" i="19"/>
  <c r="U49" i="19"/>
  <c r="V48" i="19"/>
  <c r="U48" i="19"/>
  <c r="V47" i="19"/>
  <c r="U47" i="19"/>
  <c r="V46" i="19"/>
  <c r="U46" i="19"/>
  <c r="V45" i="19"/>
  <c r="U45" i="19"/>
  <c r="V44" i="19"/>
  <c r="U44" i="19"/>
  <c r="V43" i="19"/>
  <c r="U43" i="19"/>
  <c r="V42" i="19"/>
  <c r="U42" i="19"/>
  <c r="V41" i="19"/>
  <c r="U41" i="19"/>
  <c r="V40" i="19"/>
  <c r="U40" i="19"/>
  <c r="V39" i="19"/>
  <c r="U39" i="19"/>
  <c r="V38" i="19"/>
  <c r="U38" i="19"/>
  <c r="V37" i="19"/>
  <c r="U37" i="19"/>
  <c r="V36" i="19"/>
  <c r="U36" i="19"/>
  <c r="V35" i="19"/>
  <c r="U35" i="19"/>
  <c r="V34" i="19"/>
  <c r="U34" i="19"/>
  <c r="V33" i="19"/>
  <c r="U33" i="19"/>
  <c r="V32" i="19"/>
  <c r="U32" i="19"/>
  <c r="V31" i="19"/>
  <c r="U31" i="19"/>
  <c r="V30" i="19"/>
  <c r="U30" i="19"/>
  <c r="V29" i="19"/>
  <c r="U29" i="19"/>
  <c r="V28" i="19"/>
  <c r="U28" i="19"/>
  <c r="V27" i="19"/>
  <c r="U27" i="19"/>
  <c r="V26" i="19"/>
  <c r="U26" i="19"/>
  <c r="V25" i="19"/>
  <c r="U25" i="19"/>
  <c r="V24" i="19"/>
  <c r="U24" i="19"/>
  <c r="V23" i="19"/>
  <c r="U23" i="19"/>
  <c r="V22" i="19"/>
  <c r="U22" i="19"/>
  <c r="V21" i="19"/>
  <c r="U21" i="19"/>
  <c r="V20" i="19"/>
  <c r="U20" i="19"/>
  <c r="V19" i="19"/>
  <c r="U19" i="19"/>
  <c r="V18" i="19"/>
  <c r="U18" i="19"/>
  <c r="V17" i="19"/>
  <c r="U17" i="19"/>
  <c r="V16" i="19"/>
  <c r="U16" i="19"/>
  <c r="V15" i="19"/>
  <c r="U15" i="19"/>
  <c r="V14" i="19"/>
  <c r="U14" i="19"/>
  <c r="V13" i="19"/>
  <c r="U13" i="19"/>
  <c r="V12" i="19"/>
  <c r="U12" i="19"/>
  <c r="V11" i="19"/>
  <c r="U11" i="19"/>
  <c r="V10" i="19"/>
  <c r="U10" i="19"/>
  <c r="V9" i="19"/>
  <c r="U9" i="19"/>
  <c r="V8" i="19"/>
  <c r="U8" i="19"/>
  <c r="V7" i="19"/>
  <c r="U7" i="19"/>
  <c r="V6" i="19"/>
  <c r="U6" i="19"/>
  <c r="V5" i="19"/>
  <c r="U5" i="19"/>
  <c r="V3" i="19"/>
  <c r="U3" i="19"/>
  <c r="T205" i="19"/>
  <c r="S205" i="19"/>
  <c r="R205" i="19"/>
  <c r="Q205" i="19"/>
  <c r="P205" i="19"/>
  <c r="T204" i="19"/>
  <c r="S204" i="19"/>
  <c r="R204" i="19"/>
  <c r="Q204" i="19"/>
  <c r="P204" i="19"/>
  <c r="T203" i="19"/>
  <c r="S203" i="19"/>
  <c r="R203" i="19"/>
  <c r="Q203" i="19"/>
  <c r="P203" i="19"/>
  <c r="T202" i="19"/>
  <c r="S202" i="19"/>
  <c r="R202" i="19"/>
  <c r="Q202" i="19"/>
  <c r="P202" i="19"/>
  <c r="T201" i="19"/>
  <c r="S201" i="19"/>
  <c r="R201" i="19"/>
  <c r="Q201" i="19"/>
  <c r="P201" i="19"/>
  <c r="T200" i="19"/>
  <c r="S200" i="19"/>
  <c r="R200" i="19"/>
  <c r="Q200" i="19"/>
  <c r="P200" i="19"/>
  <c r="T199" i="19"/>
  <c r="S199" i="19"/>
  <c r="R199" i="19"/>
  <c r="Q199" i="19"/>
  <c r="P199" i="19"/>
  <c r="T198" i="19"/>
  <c r="S198" i="19"/>
  <c r="R198" i="19"/>
  <c r="Q198" i="19"/>
  <c r="P198" i="19"/>
  <c r="T197" i="19"/>
  <c r="S197" i="19"/>
  <c r="R197" i="19"/>
  <c r="Q197" i="19"/>
  <c r="P197" i="19"/>
  <c r="T196" i="19"/>
  <c r="S196" i="19"/>
  <c r="R196" i="19"/>
  <c r="Q196" i="19"/>
  <c r="P196" i="19"/>
  <c r="T195" i="19"/>
  <c r="S195" i="19"/>
  <c r="R195" i="19"/>
  <c r="Q195" i="19"/>
  <c r="P195" i="19"/>
  <c r="T194" i="19"/>
  <c r="S194" i="19"/>
  <c r="R194" i="19"/>
  <c r="Q194" i="19"/>
  <c r="P194" i="19"/>
  <c r="T193" i="19"/>
  <c r="S193" i="19"/>
  <c r="R193" i="19"/>
  <c r="Q193" i="19"/>
  <c r="P193" i="19"/>
  <c r="T192" i="19"/>
  <c r="S192" i="19"/>
  <c r="R192" i="19"/>
  <c r="Q192" i="19"/>
  <c r="P192" i="19"/>
  <c r="T191" i="19"/>
  <c r="S191" i="19"/>
  <c r="R191" i="19"/>
  <c r="Q191" i="19"/>
  <c r="P191" i="19"/>
  <c r="T190" i="19"/>
  <c r="S190" i="19"/>
  <c r="R190" i="19"/>
  <c r="Q190" i="19"/>
  <c r="P190" i="19"/>
  <c r="T189" i="19"/>
  <c r="S189" i="19"/>
  <c r="R189" i="19"/>
  <c r="Q189" i="19"/>
  <c r="P189" i="19"/>
  <c r="T188" i="19"/>
  <c r="S188" i="19"/>
  <c r="R188" i="19"/>
  <c r="Q188" i="19"/>
  <c r="P188" i="19"/>
  <c r="T187" i="19"/>
  <c r="S187" i="19"/>
  <c r="R187" i="19"/>
  <c r="Q187" i="19"/>
  <c r="P187" i="19"/>
  <c r="T186" i="19"/>
  <c r="S186" i="19"/>
  <c r="R186" i="19"/>
  <c r="Q186" i="19"/>
  <c r="P186" i="19"/>
  <c r="T185" i="19"/>
  <c r="S185" i="19"/>
  <c r="R185" i="19"/>
  <c r="Q185" i="19"/>
  <c r="P185" i="19"/>
  <c r="T184" i="19"/>
  <c r="S184" i="19"/>
  <c r="R184" i="19"/>
  <c r="Q184" i="19"/>
  <c r="P184" i="19"/>
  <c r="T183" i="19"/>
  <c r="S183" i="19"/>
  <c r="R183" i="19"/>
  <c r="Q183" i="19"/>
  <c r="P183" i="19"/>
  <c r="T182" i="19"/>
  <c r="S182" i="19"/>
  <c r="R182" i="19"/>
  <c r="Q182" i="19"/>
  <c r="P182" i="19"/>
  <c r="T181" i="19"/>
  <c r="S181" i="19"/>
  <c r="R181" i="19"/>
  <c r="Q181" i="19"/>
  <c r="P181" i="19"/>
  <c r="T180" i="19"/>
  <c r="S180" i="19"/>
  <c r="R180" i="19"/>
  <c r="Q180" i="19"/>
  <c r="P180" i="19"/>
  <c r="T179" i="19"/>
  <c r="S179" i="19"/>
  <c r="R179" i="19"/>
  <c r="Q179" i="19"/>
  <c r="P179" i="19"/>
  <c r="T178" i="19"/>
  <c r="S178" i="19"/>
  <c r="R178" i="19"/>
  <c r="Q178" i="19"/>
  <c r="P178" i="19"/>
  <c r="T177" i="19"/>
  <c r="S177" i="19"/>
  <c r="R177" i="19"/>
  <c r="Q177" i="19"/>
  <c r="P177" i="19"/>
  <c r="T176" i="19"/>
  <c r="S176" i="19"/>
  <c r="R176" i="19"/>
  <c r="Q176" i="19"/>
  <c r="P176" i="19"/>
  <c r="T175" i="19"/>
  <c r="S175" i="19"/>
  <c r="R175" i="19"/>
  <c r="Q175" i="19"/>
  <c r="P175" i="19"/>
  <c r="T174" i="19"/>
  <c r="S174" i="19"/>
  <c r="R174" i="19"/>
  <c r="Q174" i="19"/>
  <c r="P174" i="19"/>
  <c r="T173" i="19"/>
  <c r="S173" i="19"/>
  <c r="R173" i="19"/>
  <c r="Q173" i="19"/>
  <c r="P173" i="19"/>
  <c r="T172" i="19"/>
  <c r="S172" i="19"/>
  <c r="R172" i="19"/>
  <c r="Q172" i="19"/>
  <c r="P172" i="19"/>
  <c r="T171" i="19"/>
  <c r="S171" i="19"/>
  <c r="R171" i="19"/>
  <c r="Q171" i="19"/>
  <c r="P171" i="19"/>
  <c r="T170" i="19"/>
  <c r="S170" i="19"/>
  <c r="R170" i="19"/>
  <c r="Q170" i="19"/>
  <c r="P170" i="19"/>
  <c r="T169" i="19"/>
  <c r="S169" i="19"/>
  <c r="R169" i="19"/>
  <c r="Q169" i="19"/>
  <c r="P169" i="19"/>
  <c r="T168" i="19"/>
  <c r="S168" i="19"/>
  <c r="R168" i="19"/>
  <c r="Q168" i="19"/>
  <c r="P168" i="19"/>
  <c r="T167" i="19"/>
  <c r="S167" i="19"/>
  <c r="R167" i="19"/>
  <c r="Q167" i="19"/>
  <c r="P167" i="19"/>
  <c r="T166" i="19"/>
  <c r="S166" i="19"/>
  <c r="R166" i="19"/>
  <c r="Q166" i="19"/>
  <c r="P166" i="19"/>
  <c r="T165" i="19"/>
  <c r="S165" i="19"/>
  <c r="R165" i="19"/>
  <c r="Q165" i="19"/>
  <c r="P165" i="19"/>
  <c r="T164" i="19"/>
  <c r="S164" i="19"/>
  <c r="R164" i="19"/>
  <c r="Q164" i="19"/>
  <c r="P164" i="19"/>
  <c r="T163" i="19"/>
  <c r="S163" i="19"/>
  <c r="R163" i="19"/>
  <c r="Q163" i="19"/>
  <c r="P163" i="19"/>
  <c r="T162" i="19"/>
  <c r="S162" i="19"/>
  <c r="R162" i="19"/>
  <c r="Q162" i="19"/>
  <c r="P162" i="19"/>
  <c r="T161" i="19"/>
  <c r="S161" i="19"/>
  <c r="R161" i="19"/>
  <c r="Q161" i="19"/>
  <c r="P161" i="19"/>
  <c r="T160" i="19"/>
  <c r="S160" i="19"/>
  <c r="R160" i="19"/>
  <c r="Q160" i="19"/>
  <c r="P160" i="19"/>
  <c r="T159" i="19"/>
  <c r="S159" i="19"/>
  <c r="R159" i="19"/>
  <c r="Q159" i="19"/>
  <c r="P159" i="19"/>
  <c r="T158" i="19"/>
  <c r="S158" i="19"/>
  <c r="R158" i="19"/>
  <c r="Q158" i="19"/>
  <c r="P158" i="19"/>
  <c r="T157" i="19"/>
  <c r="S157" i="19"/>
  <c r="R157" i="19"/>
  <c r="Q157" i="19"/>
  <c r="P157" i="19"/>
  <c r="T156" i="19"/>
  <c r="S156" i="19"/>
  <c r="R156" i="19"/>
  <c r="Q156" i="19"/>
  <c r="P156" i="19"/>
  <c r="T155" i="19"/>
  <c r="S155" i="19"/>
  <c r="R155" i="19"/>
  <c r="Q155" i="19"/>
  <c r="P155" i="19"/>
  <c r="T154" i="19"/>
  <c r="S154" i="19"/>
  <c r="R154" i="19"/>
  <c r="Q154" i="19"/>
  <c r="P154" i="19"/>
  <c r="T153" i="19"/>
  <c r="S153" i="19"/>
  <c r="R153" i="19"/>
  <c r="Q153" i="19"/>
  <c r="P153" i="19"/>
  <c r="T152" i="19"/>
  <c r="S152" i="19"/>
  <c r="R152" i="19"/>
  <c r="Q152" i="19"/>
  <c r="P152" i="19"/>
  <c r="T151" i="19"/>
  <c r="S151" i="19"/>
  <c r="R151" i="19"/>
  <c r="Q151" i="19"/>
  <c r="P151" i="19"/>
  <c r="T150" i="19"/>
  <c r="S150" i="19"/>
  <c r="R150" i="19"/>
  <c r="Q150" i="19"/>
  <c r="P150" i="19"/>
  <c r="T149" i="19"/>
  <c r="S149" i="19"/>
  <c r="R149" i="19"/>
  <c r="Q149" i="19"/>
  <c r="P149" i="19"/>
  <c r="T148" i="19"/>
  <c r="S148" i="19"/>
  <c r="R148" i="19"/>
  <c r="Q148" i="19"/>
  <c r="P148" i="19"/>
  <c r="T147" i="19"/>
  <c r="S147" i="19"/>
  <c r="R147" i="19"/>
  <c r="Q147" i="19"/>
  <c r="P147" i="19"/>
  <c r="T146" i="19"/>
  <c r="S146" i="19"/>
  <c r="R146" i="19"/>
  <c r="Q146" i="19"/>
  <c r="P146" i="19"/>
  <c r="T145" i="19"/>
  <c r="S145" i="19"/>
  <c r="R145" i="19"/>
  <c r="Q145" i="19"/>
  <c r="P145" i="19"/>
  <c r="T144" i="19"/>
  <c r="S144" i="19"/>
  <c r="R144" i="19"/>
  <c r="Q144" i="19"/>
  <c r="P144" i="19"/>
  <c r="T143" i="19"/>
  <c r="S143" i="19"/>
  <c r="R143" i="19"/>
  <c r="Q143" i="19"/>
  <c r="P143" i="19"/>
  <c r="T142" i="19"/>
  <c r="S142" i="19"/>
  <c r="R142" i="19"/>
  <c r="Q142" i="19"/>
  <c r="P142" i="19"/>
  <c r="T141" i="19"/>
  <c r="S141" i="19"/>
  <c r="R141" i="19"/>
  <c r="Q141" i="19"/>
  <c r="P141" i="19"/>
  <c r="T140" i="19"/>
  <c r="S140" i="19"/>
  <c r="R140" i="19"/>
  <c r="Q140" i="19"/>
  <c r="P140" i="19"/>
  <c r="T139" i="19"/>
  <c r="S139" i="19"/>
  <c r="R139" i="19"/>
  <c r="Q139" i="19"/>
  <c r="P139" i="19"/>
  <c r="T138" i="19"/>
  <c r="S138" i="19"/>
  <c r="R138" i="19"/>
  <c r="Q138" i="19"/>
  <c r="P138" i="19"/>
  <c r="T137" i="19"/>
  <c r="S137" i="19"/>
  <c r="R137" i="19"/>
  <c r="Q137" i="19"/>
  <c r="P137" i="19"/>
  <c r="T136" i="19"/>
  <c r="S136" i="19"/>
  <c r="R136" i="19"/>
  <c r="Q136" i="19"/>
  <c r="P136" i="19"/>
  <c r="T135" i="19"/>
  <c r="S135" i="19"/>
  <c r="R135" i="19"/>
  <c r="Q135" i="19"/>
  <c r="P135" i="19"/>
  <c r="T134" i="19"/>
  <c r="S134" i="19"/>
  <c r="R134" i="19"/>
  <c r="Q134" i="19"/>
  <c r="P134" i="19"/>
  <c r="T133" i="19"/>
  <c r="S133" i="19"/>
  <c r="R133" i="19"/>
  <c r="Q133" i="19"/>
  <c r="P133" i="19"/>
  <c r="T132" i="19"/>
  <c r="S132" i="19"/>
  <c r="R132" i="19"/>
  <c r="Q132" i="19"/>
  <c r="P132" i="19"/>
  <c r="T131" i="19"/>
  <c r="S131" i="19"/>
  <c r="R131" i="19"/>
  <c r="Q131" i="19"/>
  <c r="P131" i="19"/>
  <c r="T130" i="19"/>
  <c r="S130" i="19"/>
  <c r="R130" i="19"/>
  <c r="Q130" i="19"/>
  <c r="P130" i="19"/>
  <c r="T129" i="19"/>
  <c r="S129" i="19"/>
  <c r="R129" i="19"/>
  <c r="Q129" i="19"/>
  <c r="P129" i="19"/>
  <c r="T128" i="19"/>
  <c r="S128" i="19"/>
  <c r="R128" i="19"/>
  <c r="Q128" i="19"/>
  <c r="P128" i="19"/>
  <c r="T127" i="19"/>
  <c r="S127" i="19"/>
  <c r="R127" i="19"/>
  <c r="Q127" i="19"/>
  <c r="P127" i="19"/>
  <c r="T126" i="19"/>
  <c r="S126" i="19"/>
  <c r="R126" i="19"/>
  <c r="Q126" i="19"/>
  <c r="P126" i="19"/>
  <c r="T125" i="19"/>
  <c r="S125" i="19"/>
  <c r="R125" i="19"/>
  <c r="Q125" i="19"/>
  <c r="P125" i="19"/>
  <c r="T124" i="19"/>
  <c r="S124" i="19"/>
  <c r="R124" i="19"/>
  <c r="Q124" i="19"/>
  <c r="P124" i="19"/>
  <c r="T123" i="19"/>
  <c r="S123" i="19"/>
  <c r="R123" i="19"/>
  <c r="Q123" i="19"/>
  <c r="P123" i="19"/>
  <c r="T122" i="19"/>
  <c r="S122" i="19"/>
  <c r="R122" i="19"/>
  <c r="Q122" i="19"/>
  <c r="P122" i="19"/>
  <c r="T121" i="19"/>
  <c r="S121" i="19"/>
  <c r="R121" i="19"/>
  <c r="Q121" i="19"/>
  <c r="P121" i="19"/>
  <c r="T120" i="19"/>
  <c r="S120" i="19"/>
  <c r="R120" i="19"/>
  <c r="Q120" i="19"/>
  <c r="P120" i="19"/>
  <c r="T119" i="19"/>
  <c r="S119" i="19"/>
  <c r="R119" i="19"/>
  <c r="Q119" i="19"/>
  <c r="P119" i="19"/>
  <c r="T118" i="19"/>
  <c r="S118" i="19"/>
  <c r="R118" i="19"/>
  <c r="Q118" i="19"/>
  <c r="P118" i="19"/>
  <c r="T117" i="19"/>
  <c r="S117" i="19"/>
  <c r="R117" i="19"/>
  <c r="Q117" i="19"/>
  <c r="P117" i="19"/>
  <c r="T116" i="19"/>
  <c r="S116" i="19"/>
  <c r="R116" i="19"/>
  <c r="Q116" i="19"/>
  <c r="P116" i="19"/>
  <c r="T115" i="19"/>
  <c r="S115" i="19"/>
  <c r="R115" i="19"/>
  <c r="Q115" i="19"/>
  <c r="P115" i="19"/>
  <c r="T114" i="19"/>
  <c r="S114" i="19"/>
  <c r="R114" i="19"/>
  <c r="Q114" i="19"/>
  <c r="P114" i="19"/>
  <c r="T113" i="19"/>
  <c r="S113" i="19"/>
  <c r="R113" i="19"/>
  <c r="Q113" i="19"/>
  <c r="P113" i="19"/>
  <c r="T112" i="19"/>
  <c r="S112" i="19"/>
  <c r="R112" i="19"/>
  <c r="Q112" i="19"/>
  <c r="P112" i="19"/>
  <c r="T111" i="19"/>
  <c r="S111" i="19"/>
  <c r="R111" i="19"/>
  <c r="Q111" i="19"/>
  <c r="P111" i="19"/>
  <c r="T110" i="19"/>
  <c r="S110" i="19"/>
  <c r="R110" i="19"/>
  <c r="Q110" i="19"/>
  <c r="P110" i="19"/>
  <c r="T109" i="19"/>
  <c r="S109" i="19"/>
  <c r="R109" i="19"/>
  <c r="Q109" i="19"/>
  <c r="P109" i="19"/>
  <c r="T108" i="19"/>
  <c r="S108" i="19"/>
  <c r="R108" i="19"/>
  <c r="Q108" i="19"/>
  <c r="P108" i="19"/>
  <c r="T107" i="19"/>
  <c r="S107" i="19"/>
  <c r="R107" i="19"/>
  <c r="Q107" i="19"/>
  <c r="P107" i="19"/>
  <c r="T106" i="19"/>
  <c r="S106" i="19"/>
  <c r="R106" i="19"/>
  <c r="Q106" i="19"/>
  <c r="P106" i="19"/>
  <c r="T105" i="19"/>
  <c r="S105" i="19"/>
  <c r="R105" i="19"/>
  <c r="Q105" i="19"/>
  <c r="P105" i="19"/>
  <c r="T104" i="19"/>
  <c r="S104" i="19"/>
  <c r="R104" i="19"/>
  <c r="Q104" i="19"/>
  <c r="P104" i="19"/>
  <c r="T103" i="19"/>
  <c r="S103" i="19"/>
  <c r="R103" i="19"/>
  <c r="Q103" i="19"/>
  <c r="P103" i="19"/>
  <c r="T102" i="19"/>
  <c r="S102" i="19"/>
  <c r="R102" i="19"/>
  <c r="Q102" i="19"/>
  <c r="P102" i="19"/>
  <c r="T101" i="19"/>
  <c r="S101" i="19"/>
  <c r="R101" i="19"/>
  <c r="Q101" i="19"/>
  <c r="P101" i="19"/>
  <c r="T100" i="19"/>
  <c r="S100" i="19"/>
  <c r="R100" i="19"/>
  <c r="Q100" i="19"/>
  <c r="P100" i="19"/>
  <c r="T99" i="19"/>
  <c r="S99" i="19"/>
  <c r="R99" i="19"/>
  <c r="Q99" i="19"/>
  <c r="P99" i="19"/>
  <c r="T98" i="19"/>
  <c r="S98" i="19"/>
  <c r="R98" i="19"/>
  <c r="Q98" i="19"/>
  <c r="P98" i="19"/>
  <c r="T97" i="19"/>
  <c r="S97" i="19"/>
  <c r="R97" i="19"/>
  <c r="Q97" i="19"/>
  <c r="P97" i="19"/>
  <c r="T96" i="19"/>
  <c r="S96" i="19"/>
  <c r="R96" i="19"/>
  <c r="Q96" i="19"/>
  <c r="P96" i="19"/>
  <c r="T95" i="19"/>
  <c r="S95" i="19"/>
  <c r="R95" i="19"/>
  <c r="Q95" i="19"/>
  <c r="P95" i="19"/>
  <c r="T94" i="19"/>
  <c r="S94" i="19"/>
  <c r="R94" i="19"/>
  <c r="Q94" i="19"/>
  <c r="P94" i="19"/>
  <c r="T93" i="19"/>
  <c r="S93" i="19"/>
  <c r="R93" i="19"/>
  <c r="Q93" i="19"/>
  <c r="P93" i="19"/>
  <c r="T92" i="19"/>
  <c r="S92" i="19"/>
  <c r="R92" i="19"/>
  <c r="Q92" i="19"/>
  <c r="P92" i="19"/>
  <c r="T91" i="19"/>
  <c r="S91" i="19"/>
  <c r="R91" i="19"/>
  <c r="Q91" i="19"/>
  <c r="P91" i="19"/>
  <c r="T90" i="19"/>
  <c r="S90" i="19"/>
  <c r="R90" i="19"/>
  <c r="Q90" i="19"/>
  <c r="P90" i="19"/>
  <c r="T89" i="19"/>
  <c r="S89" i="19"/>
  <c r="R89" i="19"/>
  <c r="Q89" i="19"/>
  <c r="P89" i="19"/>
  <c r="T88" i="19"/>
  <c r="S88" i="19"/>
  <c r="R88" i="19"/>
  <c r="Q88" i="19"/>
  <c r="P88" i="19"/>
  <c r="T87" i="19"/>
  <c r="S87" i="19"/>
  <c r="R87" i="19"/>
  <c r="Q87" i="19"/>
  <c r="P87" i="19"/>
  <c r="T86" i="19"/>
  <c r="S86" i="19"/>
  <c r="R86" i="19"/>
  <c r="Q86" i="19"/>
  <c r="P86" i="19"/>
  <c r="T85" i="19"/>
  <c r="S85" i="19"/>
  <c r="R85" i="19"/>
  <c r="Q85" i="19"/>
  <c r="P85" i="19"/>
  <c r="T84" i="19"/>
  <c r="S84" i="19"/>
  <c r="R84" i="19"/>
  <c r="Q84" i="19"/>
  <c r="P84" i="19"/>
  <c r="T83" i="19"/>
  <c r="S83" i="19"/>
  <c r="R83" i="19"/>
  <c r="Q83" i="19"/>
  <c r="P83" i="19"/>
  <c r="T82" i="19"/>
  <c r="S82" i="19"/>
  <c r="R82" i="19"/>
  <c r="Q82" i="19"/>
  <c r="P82" i="19"/>
  <c r="T81" i="19"/>
  <c r="S81" i="19"/>
  <c r="R81" i="19"/>
  <c r="Q81" i="19"/>
  <c r="P81" i="19"/>
  <c r="T80" i="19"/>
  <c r="S80" i="19"/>
  <c r="R80" i="19"/>
  <c r="Q80" i="19"/>
  <c r="P80" i="19"/>
  <c r="T79" i="19"/>
  <c r="S79" i="19"/>
  <c r="R79" i="19"/>
  <c r="Q79" i="19"/>
  <c r="P79" i="19"/>
  <c r="T78" i="19"/>
  <c r="S78" i="19"/>
  <c r="R78" i="19"/>
  <c r="Q78" i="19"/>
  <c r="P78" i="19"/>
  <c r="T77" i="19"/>
  <c r="S77" i="19"/>
  <c r="R77" i="19"/>
  <c r="Q77" i="19"/>
  <c r="P77" i="19"/>
  <c r="T76" i="19"/>
  <c r="S76" i="19"/>
  <c r="R76" i="19"/>
  <c r="Q76" i="19"/>
  <c r="P76" i="19"/>
  <c r="T75" i="19"/>
  <c r="S75" i="19"/>
  <c r="R75" i="19"/>
  <c r="Q75" i="19"/>
  <c r="P75" i="19"/>
  <c r="T74" i="19"/>
  <c r="S74" i="19"/>
  <c r="R74" i="19"/>
  <c r="Q74" i="19"/>
  <c r="P74" i="19"/>
  <c r="T73" i="19"/>
  <c r="S73" i="19"/>
  <c r="R73" i="19"/>
  <c r="Q73" i="19"/>
  <c r="P73" i="19"/>
  <c r="T72" i="19"/>
  <c r="S72" i="19"/>
  <c r="R72" i="19"/>
  <c r="Q72" i="19"/>
  <c r="P72" i="19"/>
  <c r="T71" i="19"/>
  <c r="S71" i="19"/>
  <c r="R71" i="19"/>
  <c r="Q71" i="19"/>
  <c r="P71" i="19"/>
  <c r="T70" i="19"/>
  <c r="S70" i="19"/>
  <c r="R70" i="19"/>
  <c r="Q70" i="19"/>
  <c r="P70" i="19"/>
  <c r="T69" i="19"/>
  <c r="S69" i="19"/>
  <c r="R69" i="19"/>
  <c r="Q69" i="19"/>
  <c r="P69" i="19"/>
  <c r="T68" i="19"/>
  <c r="S68" i="19"/>
  <c r="R68" i="19"/>
  <c r="Q68" i="19"/>
  <c r="P68" i="19"/>
  <c r="T67" i="19"/>
  <c r="S67" i="19"/>
  <c r="R67" i="19"/>
  <c r="Q67" i="19"/>
  <c r="P67" i="19"/>
  <c r="T66" i="19"/>
  <c r="S66" i="19"/>
  <c r="R66" i="19"/>
  <c r="Q66" i="19"/>
  <c r="P66" i="19"/>
  <c r="T65" i="19"/>
  <c r="S65" i="19"/>
  <c r="R65" i="19"/>
  <c r="Q65" i="19"/>
  <c r="P65" i="19"/>
  <c r="T64" i="19"/>
  <c r="S64" i="19"/>
  <c r="R64" i="19"/>
  <c r="Q64" i="19"/>
  <c r="P64" i="19"/>
  <c r="T63" i="19"/>
  <c r="S63" i="19"/>
  <c r="R63" i="19"/>
  <c r="Q63" i="19"/>
  <c r="P63" i="19"/>
  <c r="T62" i="19"/>
  <c r="S62" i="19"/>
  <c r="R62" i="19"/>
  <c r="Q62" i="19"/>
  <c r="P62" i="19"/>
  <c r="T61" i="19"/>
  <c r="S61" i="19"/>
  <c r="R61" i="19"/>
  <c r="Q61" i="19"/>
  <c r="P61" i="19"/>
  <c r="T60" i="19"/>
  <c r="S60" i="19"/>
  <c r="R60" i="19"/>
  <c r="Q60" i="19"/>
  <c r="P60" i="19"/>
  <c r="T59" i="19"/>
  <c r="S59" i="19"/>
  <c r="R59" i="19"/>
  <c r="Q59" i="19"/>
  <c r="P59" i="19"/>
  <c r="T58" i="19"/>
  <c r="S58" i="19"/>
  <c r="R58" i="19"/>
  <c r="Q58" i="19"/>
  <c r="P58" i="19"/>
  <c r="T57" i="19"/>
  <c r="S57" i="19"/>
  <c r="R57" i="19"/>
  <c r="Q57" i="19"/>
  <c r="P57" i="19"/>
  <c r="T56" i="19"/>
  <c r="S56" i="19"/>
  <c r="R56" i="19"/>
  <c r="Q56" i="19"/>
  <c r="P56" i="19"/>
  <c r="T55" i="19"/>
  <c r="S55" i="19"/>
  <c r="R55" i="19"/>
  <c r="Q55" i="19"/>
  <c r="P55" i="19"/>
  <c r="T54" i="19"/>
  <c r="S54" i="19"/>
  <c r="R54" i="19"/>
  <c r="Q54" i="19"/>
  <c r="P54" i="19"/>
  <c r="T53" i="19"/>
  <c r="S53" i="19"/>
  <c r="R53" i="19"/>
  <c r="Q53" i="19"/>
  <c r="P53" i="19"/>
  <c r="T52" i="19"/>
  <c r="S52" i="19"/>
  <c r="R52" i="19"/>
  <c r="Q52" i="19"/>
  <c r="P52" i="19"/>
  <c r="T51" i="19"/>
  <c r="S51" i="19"/>
  <c r="R51" i="19"/>
  <c r="Q51" i="19"/>
  <c r="P51" i="19"/>
  <c r="T50" i="19"/>
  <c r="S50" i="19"/>
  <c r="R50" i="19"/>
  <c r="Q50" i="19"/>
  <c r="P50" i="19"/>
  <c r="T49" i="19"/>
  <c r="S49" i="19"/>
  <c r="R49" i="19"/>
  <c r="Q49" i="19"/>
  <c r="P49" i="19"/>
  <c r="T48" i="19"/>
  <c r="S48" i="19"/>
  <c r="R48" i="19"/>
  <c r="Q48" i="19"/>
  <c r="P48" i="19"/>
  <c r="T47" i="19"/>
  <c r="S47" i="19"/>
  <c r="R47" i="19"/>
  <c r="Q47" i="19"/>
  <c r="P47" i="19"/>
  <c r="T46" i="19"/>
  <c r="S46" i="19"/>
  <c r="R46" i="19"/>
  <c r="Q46" i="19"/>
  <c r="P46" i="19"/>
  <c r="T45" i="19"/>
  <c r="S45" i="19"/>
  <c r="R45" i="19"/>
  <c r="Q45" i="19"/>
  <c r="P45" i="19"/>
  <c r="T44" i="19"/>
  <c r="S44" i="19"/>
  <c r="R44" i="19"/>
  <c r="Q44" i="19"/>
  <c r="P44" i="19"/>
  <c r="T43" i="19"/>
  <c r="S43" i="19"/>
  <c r="R43" i="19"/>
  <c r="Q43" i="19"/>
  <c r="P43" i="19"/>
  <c r="T42" i="19"/>
  <c r="S42" i="19"/>
  <c r="R42" i="19"/>
  <c r="Q42" i="19"/>
  <c r="P42" i="19"/>
  <c r="T41" i="19"/>
  <c r="S41" i="19"/>
  <c r="R41" i="19"/>
  <c r="Q41" i="19"/>
  <c r="P41" i="19"/>
  <c r="T40" i="19"/>
  <c r="S40" i="19"/>
  <c r="R40" i="19"/>
  <c r="Q40" i="19"/>
  <c r="P40" i="19"/>
  <c r="T39" i="19"/>
  <c r="S39" i="19"/>
  <c r="R39" i="19"/>
  <c r="Q39" i="19"/>
  <c r="P39" i="19"/>
  <c r="T38" i="19"/>
  <c r="S38" i="19"/>
  <c r="R38" i="19"/>
  <c r="Q38" i="19"/>
  <c r="P38" i="19"/>
  <c r="T37" i="19"/>
  <c r="S37" i="19"/>
  <c r="R37" i="19"/>
  <c r="Q37" i="19"/>
  <c r="P37" i="19"/>
  <c r="T36" i="19"/>
  <c r="S36" i="19"/>
  <c r="R36" i="19"/>
  <c r="Q36" i="19"/>
  <c r="P36" i="19"/>
  <c r="T35" i="19"/>
  <c r="S35" i="19"/>
  <c r="R35" i="19"/>
  <c r="Q35" i="19"/>
  <c r="P35" i="19"/>
  <c r="T34" i="19"/>
  <c r="S34" i="19"/>
  <c r="R34" i="19"/>
  <c r="Q34" i="19"/>
  <c r="P34" i="19"/>
  <c r="T33" i="19"/>
  <c r="S33" i="19"/>
  <c r="R33" i="19"/>
  <c r="Q33" i="19"/>
  <c r="P33" i="19"/>
  <c r="T32" i="19"/>
  <c r="S32" i="19"/>
  <c r="R32" i="19"/>
  <c r="Q32" i="19"/>
  <c r="P32" i="19"/>
  <c r="T31" i="19"/>
  <c r="S31" i="19"/>
  <c r="R31" i="19"/>
  <c r="Q31" i="19"/>
  <c r="P31" i="19"/>
  <c r="T30" i="19"/>
  <c r="S30" i="19"/>
  <c r="R30" i="19"/>
  <c r="Q30" i="19"/>
  <c r="P30" i="19"/>
  <c r="T29" i="19"/>
  <c r="S29" i="19"/>
  <c r="R29" i="19"/>
  <c r="Q29" i="19"/>
  <c r="P29" i="19"/>
  <c r="T28" i="19"/>
  <c r="S28" i="19"/>
  <c r="R28" i="19"/>
  <c r="Q28" i="19"/>
  <c r="P28" i="19"/>
  <c r="T27" i="19"/>
  <c r="S27" i="19"/>
  <c r="R27" i="19"/>
  <c r="Q27" i="19"/>
  <c r="P27" i="19"/>
  <c r="T26" i="19"/>
  <c r="S26" i="19"/>
  <c r="R26" i="19"/>
  <c r="Q26" i="19"/>
  <c r="P26" i="19"/>
  <c r="T25" i="19"/>
  <c r="S25" i="19"/>
  <c r="R25" i="19"/>
  <c r="Q25" i="19"/>
  <c r="P25" i="19"/>
  <c r="T24" i="19"/>
  <c r="S24" i="19"/>
  <c r="R24" i="19"/>
  <c r="Q24" i="19"/>
  <c r="P24" i="19"/>
  <c r="T23" i="19"/>
  <c r="S23" i="19"/>
  <c r="R23" i="19"/>
  <c r="Q23" i="19"/>
  <c r="P23" i="19"/>
  <c r="T22" i="19"/>
  <c r="S22" i="19"/>
  <c r="R22" i="19"/>
  <c r="Q22" i="19"/>
  <c r="P22" i="19"/>
  <c r="T21" i="19"/>
  <c r="S21" i="19"/>
  <c r="R21" i="19"/>
  <c r="Q21" i="19"/>
  <c r="P21" i="19"/>
  <c r="T20" i="19"/>
  <c r="S20" i="19"/>
  <c r="R20" i="19"/>
  <c r="Q20" i="19"/>
  <c r="P20" i="19"/>
  <c r="T19" i="19"/>
  <c r="S19" i="19"/>
  <c r="R19" i="19"/>
  <c r="Q19" i="19"/>
  <c r="P19" i="19"/>
  <c r="T18" i="19"/>
  <c r="S18" i="19"/>
  <c r="R18" i="19"/>
  <c r="Q18" i="19"/>
  <c r="P18" i="19"/>
  <c r="T17" i="19"/>
  <c r="S17" i="19"/>
  <c r="R17" i="19"/>
  <c r="Q17" i="19"/>
  <c r="P17" i="19"/>
  <c r="T16" i="19"/>
  <c r="S16" i="19"/>
  <c r="R16" i="19"/>
  <c r="Q16" i="19"/>
  <c r="P16" i="19"/>
  <c r="T15" i="19"/>
  <c r="S15" i="19"/>
  <c r="R15" i="19"/>
  <c r="Q15" i="19"/>
  <c r="P15" i="19"/>
  <c r="T14" i="19"/>
  <c r="S14" i="19"/>
  <c r="R14" i="19"/>
  <c r="Q14" i="19"/>
  <c r="P14" i="19"/>
  <c r="T13" i="19"/>
  <c r="S13" i="19"/>
  <c r="R13" i="19"/>
  <c r="Q13" i="19"/>
  <c r="P13" i="19"/>
  <c r="T12" i="19"/>
  <c r="S12" i="19"/>
  <c r="R12" i="19"/>
  <c r="Q12" i="19"/>
  <c r="P12" i="19"/>
  <c r="T11" i="19"/>
  <c r="S11" i="19"/>
  <c r="R11" i="19"/>
  <c r="Q11" i="19"/>
  <c r="P11" i="19"/>
  <c r="T10" i="19"/>
  <c r="S10" i="19"/>
  <c r="R10" i="19"/>
  <c r="Q10" i="19"/>
  <c r="P10" i="19"/>
  <c r="T9" i="19"/>
  <c r="S9" i="19"/>
  <c r="R9" i="19"/>
  <c r="Q9" i="19"/>
  <c r="P9" i="19"/>
  <c r="T8" i="19"/>
  <c r="S8" i="19"/>
  <c r="R8" i="19"/>
  <c r="Q8" i="19"/>
  <c r="P8" i="19"/>
  <c r="T7" i="19"/>
  <c r="S7" i="19"/>
  <c r="R7" i="19"/>
  <c r="Q7" i="19"/>
  <c r="P7" i="19"/>
  <c r="T6" i="19"/>
  <c r="S6" i="19"/>
  <c r="R6" i="19"/>
  <c r="Q6" i="19"/>
  <c r="P6" i="19"/>
  <c r="T5" i="19"/>
  <c r="S5" i="19"/>
  <c r="R5" i="19"/>
  <c r="Q5" i="19"/>
  <c r="P5" i="19"/>
  <c r="T3" i="19"/>
  <c r="S3" i="19"/>
  <c r="R3" i="19"/>
  <c r="Q3" i="19"/>
  <c r="K205" i="19"/>
  <c r="J205" i="19"/>
  <c r="I205" i="19"/>
  <c r="H205" i="19"/>
  <c r="G205" i="19"/>
  <c r="F205" i="19"/>
  <c r="K204" i="19"/>
  <c r="J204" i="19"/>
  <c r="I204" i="19"/>
  <c r="H204" i="19"/>
  <c r="G204" i="19"/>
  <c r="F204" i="19"/>
  <c r="K203" i="19"/>
  <c r="J203" i="19"/>
  <c r="I203" i="19"/>
  <c r="H203" i="19"/>
  <c r="G203" i="19"/>
  <c r="F203" i="19"/>
  <c r="K202" i="19"/>
  <c r="J202" i="19"/>
  <c r="I202" i="19"/>
  <c r="H202" i="19"/>
  <c r="G202" i="19"/>
  <c r="F202" i="19"/>
  <c r="K201" i="19"/>
  <c r="J201" i="19"/>
  <c r="I201" i="19"/>
  <c r="H201" i="19"/>
  <c r="G201" i="19"/>
  <c r="F201" i="19"/>
  <c r="K200" i="19"/>
  <c r="J200" i="19"/>
  <c r="I200" i="19"/>
  <c r="H200" i="19"/>
  <c r="G200" i="19"/>
  <c r="F200" i="19"/>
  <c r="K199" i="19"/>
  <c r="J199" i="19"/>
  <c r="I199" i="19"/>
  <c r="H199" i="19"/>
  <c r="G199" i="19"/>
  <c r="F199" i="19"/>
  <c r="K198" i="19"/>
  <c r="J198" i="19"/>
  <c r="I198" i="19"/>
  <c r="H198" i="19"/>
  <c r="G198" i="19"/>
  <c r="F198" i="19"/>
  <c r="K197" i="19"/>
  <c r="J197" i="19"/>
  <c r="I197" i="19"/>
  <c r="H197" i="19"/>
  <c r="G197" i="19"/>
  <c r="F197" i="19"/>
  <c r="K196" i="19"/>
  <c r="J196" i="19"/>
  <c r="I196" i="19"/>
  <c r="H196" i="19"/>
  <c r="G196" i="19"/>
  <c r="F196" i="19"/>
  <c r="K195" i="19"/>
  <c r="J195" i="19"/>
  <c r="I195" i="19"/>
  <c r="H195" i="19"/>
  <c r="G195" i="19"/>
  <c r="F195" i="19"/>
  <c r="K194" i="19"/>
  <c r="J194" i="19"/>
  <c r="I194" i="19"/>
  <c r="H194" i="19"/>
  <c r="G194" i="19"/>
  <c r="F194" i="19"/>
  <c r="K193" i="19"/>
  <c r="J193" i="19"/>
  <c r="I193" i="19"/>
  <c r="H193" i="19"/>
  <c r="G193" i="19"/>
  <c r="F193" i="19"/>
  <c r="K192" i="19"/>
  <c r="J192" i="19"/>
  <c r="I192" i="19"/>
  <c r="H192" i="19"/>
  <c r="G192" i="19"/>
  <c r="F192" i="19"/>
  <c r="K191" i="19"/>
  <c r="J191" i="19"/>
  <c r="I191" i="19"/>
  <c r="H191" i="19"/>
  <c r="G191" i="19"/>
  <c r="F191" i="19"/>
  <c r="K190" i="19"/>
  <c r="J190" i="19"/>
  <c r="I190" i="19"/>
  <c r="H190" i="19"/>
  <c r="G190" i="19"/>
  <c r="F190" i="19"/>
  <c r="K189" i="19"/>
  <c r="J189" i="19"/>
  <c r="I189" i="19"/>
  <c r="H189" i="19"/>
  <c r="G189" i="19"/>
  <c r="F189" i="19"/>
  <c r="K188" i="19"/>
  <c r="J188" i="19"/>
  <c r="I188" i="19"/>
  <c r="H188" i="19"/>
  <c r="G188" i="19"/>
  <c r="F188" i="19"/>
  <c r="K187" i="19"/>
  <c r="J187" i="19"/>
  <c r="I187" i="19"/>
  <c r="H187" i="19"/>
  <c r="G187" i="19"/>
  <c r="F187" i="19"/>
  <c r="K186" i="19"/>
  <c r="J186" i="19"/>
  <c r="I186" i="19"/>
  <c r="H186" i="19"/>
  <c r="G186" i="19"/>
  <c r="F186" i="19"/>
  <c r="K185" i="19"/>
  <c r="J185" i="19"/>
  <c r="I185" i="19"/>
  <c r="H185" i="19"/>
  <c r="G185" i="19"/>
  <c r="F185" i="19"/>
  <c r="K184" i="19"/>
  <c r="J184" i="19"/>
  <c r="I184" i="19"/>
  <c r="H184" i="19"/>
  <c r="G184" i="19"/>
  <c r="F184" i="19"/>
  <c r="K183" i="19"/>
  <c r="J183" i="19"/>
  <c r="I183" i="19"/>
  <c r="H183" i="19"/>
  <c r="G183" i="19"/>
  <c r="F183" i="19"/>
  <c r="K182" i="19"/>
  <c r="J182" i="19"/>
  <c r="I182" i="19"/>
  <c r="H182" i="19"/>
  <c r="G182" i="19"/>
  <c r="F182" i="19"/>
  <c r="K181" i="19"/>
  <c r="J181" i="19"/>
  <c r="I181" i="19"/>
  <c r="H181" i="19"/>
  <c r="G181" i="19"/>
  <c r="F181" i="19"/>
  <c r="K180" i="19"/>
  <c r="J180" i="19"/>
  <c r="I180" i="19"/>
  <c r="H180" i="19"/>
  <c r="G180" i="19"/>
  <c r="F180" i="19"/>
  <c r="K179" i="19"/>
  <c r="J179" i="19"/>
  <c r="I179" i="19"/>
  <c r="H179" i="19"/>
  <c r="G179" i="19"/>
  <c r="F179" i="19"/>
  <c r="K178" i="19"/>
  <c r="J178" i="19"/>
  <c r="I178" i="19"/>
  <c r="H178" i="19"/>
  <c r="G178" i="19"/>
  <c r="F178" i="19"/>
  <c r="K177" i="19"/>
  <c r="J177" i="19"/>
  <c r="I177" i="19"/>
  <c r="H177" i="19"/>
  <c r="G177" i="19"/>
  <c r="F177" i="19"/>
  <c r="K176" i="19"/>
  <c r="J176" i="19"/>
  <c r="I176" i="19"/>
  <c r="H176" i="19"/>
  <c r="G176" i="19"/>
  <c r="F176" i="19"/>
  <c r="K175" i="19"/>
  <c r="J175" i="19"/>
  <c r="I175" i="19"/>
  <c r="H175" i="19"/>
  <c r="G175" i="19"/>
  <c r="F175" i="19"/>
  <c r="K174" i="19"/>
  <c r="J174" i="19"/>
  <c r="I174" i="19"/>
  <c r="H174" i="19"/>
  <c r="G174" i="19"/>
  <c r="F174" i="19"/>
  <c r="K173" i="19"/>
  <c r="J173" i="19"/>
  <c r="I173" i="19"/>
  <c r="H173" i="19"/>
  <c r="G173" i="19"/>
  <c r="F173" i="19"/>
  <c r="K172" i="19"/>
  <c r="J172" i="19"/>
  <c r="I172" i="19"/>
  <c r="H172" i="19"/>
  <c r="G172" i="19"/>
  <c r="F172" i="19"/>
  <c r="K171" i="19"/>
  <c r="J171" i="19"/>
  <c r="I171" i="19"/>
  <c r="H171" i="19"/>
  <c r="G171" i="19"/>
  <c r="F171" i="19"/>
  <c r="K170" i="19"/>
  <c r="J170" i="19"/>
  <c r="I170" i="19"/>
  <c r="H170" i="19"/>
  <c r="G170" i="19"/>
  <c r="F170" i="19"/>
  <c r="K169" i="19"/>
  <c r="J169" i="19"/>
  <c r="I169" i="19"/>
  <c r="H169" i="19"/>
  <c r="G169" i="19"/>
  <c r="F169" i="19"/>
  <c r="K168" i="19"/>
  <c r="J168" i="19"/>
  <c r="I168" i="19"/>
  <c r="H168" i="19"/>
  <c r="G168" i="19"/>
  <c r="F168" i="19"/>
  <c r="K167" i="19"/>
  <c r="J167" i="19"/>
  <c r="I167" i="19"/>
  <c r="H167" i="19"/>
  <c r="G167" i="19"/>
  <c r="F167" i="19"/>
  <c r="K166" i="19"/>
  <c r="J166" i="19"/>
  <c r="I166" i="19"/>
  <c r="H166" i="19"/>
  <c r="G166" i="19"/>
  <c r="F166" i="19"/>
  <c r="K165" i="19"/>
  <c r="J165" i="19"/>
  <c r="I165" i="19"/>
  <c r="H165" i="19"/>
  <c r="G165" i="19"/>
  <c r="F165" i="19"/>
  <c r="K164" i="19"/>
  <c r="J164" i="19"/>
  <c r="I164" i="19"/>
  <c r="H164" i="19"/>
  <c r="G164" i="19"/>
  <c r="F164" i="19"/>
  <c r="K163" i="19"/>
  <c r="J163" i="19"/>
  <c r="I163" i="19"/>
  <c r="H163" i="19"/>
  <c r="G163" i="19"/>
  <c r="F163" i="19"/>
  <c r="K162" i="19"/>
  <c r="J162" i="19"/>
  <c r="I162" i="19"/>
  <c r="H162" i="19"/>
  <c r="G162" i="19"/>
  <c r="F162" i="19"/>
  <c r="K161" i="19"/>
  <c r="J161" i="19"/>
  <c r="I161" i="19"/>
  <c r="H161" i="19"/>
  <c r="G161" i="19"/>
  <c r="F161" i="19"/>
  <c r="K160" i="19"/>
  <c r="J160" i="19"/>
  <c r="I160" i="19"/>
  <c r="H160" i="19"/>
  <c r="G160" i="19"/>
  <c r="F160" i="19"/>
  <c r="K159" i="19"/>
  <c r="J159" i="19"/>
  <c r="I159" i="19"/>
  <c r="H159" i="19"/>
  <c r="G159" i="19"/>
  <c r="F159" i="19"/>
  <c r="K158" i="19"/>
  <c r="J158" i="19"/>
  <c r="I158" i="19"/>
  <c r="H158" i="19"/>
  <c r="G158" i="19"/>
  <c r="F158" i="19"/>
  <c r="K157" i="19"/>
  <c r="J157" i="19"/>
  <c r="I157" i="19"/>
  <c r="H157" i="19"/>
  <c r="G157" i="19"/>
  <c r="F157" i="19"/>
  <c r="K156" i="19"/>
  <c r="J156" i="19"/>
  <c r="I156" i="19"/>
  <c r="H156" i="19"/>
  <c r="G156" i="19"/>
  <c r="F156" i="19"/>
  <c r="K155" i="19"/>
  <c r="J155" i="19"/>
  <c r="I155" i="19"/>
  <c r="H155" i="19"/>
  <c r="G155" i="19"/>
  <c r="F155" i="19"/>
  <c r="K154" i="19"/>
  <c r="J154" i="19"/>
  <c r="I154" i="19"/>
  <c r="H154" i="19"/>
  <c r="G154" i="19"/>
  <c r="F154" i="19"/>
  <c r="K153" i="19"/>
  <c r="J153" i="19"/>
  <c r="I153" i="19"/>
  <c r="H153" i="19"/>
  <c r="G153" i="19"/>
  <c r="F153" i="19"/>
  <c r="K152" i="19"/>
  <c r="J152" i="19"/>
  <c r="I152" i="19"/>
  <c r="H152" i="19"/>
  <c r="G152" i="19"/>
  <c r="F152" i="19"/>
  <c r="K151" i="19"/>
  <c r="J151" i="19"/>
  <c r="I151" i="19"/>
  <c r="H151" i="19"/>
  <c r="G151" i="19"/>
  <c r="F151" i="19"/>
  <c r="K150" i="19"/>
  <c r="J150" i="19"/>
  <c r="I150" i="19"/>
  <c r="H150" i="19"/>
  <c r="G150" i="19"/>
  <c r="F150" i="19"/>
  <c r="K149" i="19"/>
  <c r="J149" i="19"/>
  <c r="I149" i="19"/>
  <c r="H149" i="19"/>
  <c r="G149" i="19"/>
  <c r="F149" i="19"/>
  <c r="K148" i="19"/>
  <c r="J148" i="19"/>
  <c r="I148" i="19"/>
  <c r="H148" i="19"/>
  <c r="G148" i="19"/>
  <c r="F148" i="19"/>
  <c r="K147" i="19"/>
  <c r="J147" i="19"/>
  <c r="I147" i="19"/>
  <c r="H147" i="19"/>
  <c r="G147" i="19"/>
  <c r="F147" i="19"/>
  <c r="K146" i="19"/>
  <c r="J146" i="19"/>
  <c r="I146" i="19"/>
  <c r="H146" i="19"/>
  <c r="G146" i="19"/>
  <c r="F146" i="19"/>
  <c r="K145" i="19"/>
  <c r="J145" i="19"/>
  <c r="I145" i="19"/>
  <c r="H145" i="19"/>
  <c r="G145" i="19"/>
  <c r="F145" i="19"/>
  <c r="K144" i="19"/>
  <c r="J144" i="19"/>
  <c r="I144" i="19"/>
  <c r="H144" i="19"/>
  <c r="G144" i="19"/>
  <c r="F144" i="19"/>
  <c r="K143" i="19"/>
  <c r="J143" i="19"/>
  <c r="I143" i="19"/>
  <c r="H143" i="19"/>
  <c r="G143" i="19"/>
  <c r="F143" i="19"/>
  <c r="K142" i="19"/>
  <c r="J142" i="19"/>
  <c r="I142" i="19"/>
  <c r="H142" i="19"/>
  <c r="G142" i="19"/>
  <c r="F142" i="19"/>
  <c r="K141" i="19"/>
  <c r="J141" i="19"/>
  <c r="I141" i="19"/>
  <c r="H141" i="19"/>
  <c r="G141" i="19"/>
  <c r="F141" i="19"/>
  <c r="K140" i="19"/>
  <c r="J140" i="19"/>
  <c r="I140" i="19"/>
  <c r="H140" i="19"/>
  <c r="G140" i="19"/>
  <c r="F140" i="19"/>
  <c r="K139" i="19"/>
  <c r="J139" i="19"/>
  <c r="I139" i="19"/>
  <c r="H139" i="19"/>
  <c r="G139" i="19"/>
  <c r="F139" i="19"/>
  <c r="K138" i="19"/>
  <c r="J138" i="19"/>
  <c r="I138" i="19"/>
  <c r="H138" i="19"/>
  <c r="G138" i="19"/>
  <c r="F138" i="19"/>
  <c r="K137" i="19"/>
  <c r="J137" i="19"/>
  <c r="I137" i="19"/>
  <c r="H137" i="19"/>
  <c r="G137" i="19"/>
  <c r="F137" i="19"/>
  <c r="K136" i="19"/>
  <c r="J136" i="19"/>
  <c r="I136" i="19"/>
  <c r="H136" i="19"/>
  <c r="G136" i="19"/>
  <c r="F136" i="19"/>
  <c r="K135" i="19"/>
  <c r="J135" i="19"/>
  <c r="I135" i="19"/>
  <c r="H135" i="19"/>
  <c r="G135" i="19"/>
  <c r="F135" i="19"/>
  <c r="K134" i="19"/>
  <c r="J134" i="19"/>
  <c r="I134" i="19"/>
  <c r="H134" i="19"/>
  <c r="G134" i="19"/>
  <c r="F134" i="19"/>
  <c r="K133" i="19"/>
  <c r="J133" i="19"/>
  <c r="I133" i="19"/>
  <c r="H133" i="19"/>
  <c r="G133" i="19"/>
  <c r="F133" i="19"/>
  <c r="K132" i="19"/>
  <c r="J132" i="19"/>
  <c r="I132" i="19"/>
  <c r="H132" i="19"/>
  <c r="G132" i="19"/>
  <c r="F132" i="19"/>
  <c r="K131" i="19"/>
  <c r="J131" i="19"/>
  <c r="I131" i="19"/>
  <c r="H131" i="19"/>
  <c r="G131" i="19"/>
  <c r="F131" i="19"/>
  <c r="K130" i="19"/>
  <c r="J130" i="19"/>
  <c r="I130" i="19"/>
  <c r="H130" i="19"/>
  <c r="G130" i="19"/>
  <c r="F130" i="19"/>
  <c r="K129" i="19"/>
  <c r="J129" i="19"/>
  <c r="I129" i="19"/>
  <c r="H129" i="19"/>
  <c r="G129" i="19"/>
  <c r="F129" i="19"/>
  <c r="K128" i="19"/>
  <c r="J128" i="19"/>
  <c r="I128" i="19"/>
  <c r="H128" i="19"/>
  <c r="G128" i="19"/>
  <c r="F128" i="19"/>
  <c r="K127" i="19"/>
  <c r="J127" i="19"/>
  <c r="I127" i="19"/>
  <c r="H127" i="19"/>
  <c r="G127" i="19"/>
  <c r="F127" i="19"/>
  <c r="K126" i="19"/>
  <c r="J126" i="19"/>
  <c r="I126" i="19"/>
  <c r="H126" i="19"/>
  <c r="G126" i="19"/>
  <c r="F126" i="19"/>
  <c r="K125" i="19"/>
  <c r="J125" i="19"/>
  <c r="I125" i="19"/>
  <c r="H125" i="19"/>
  <c r="G125" i="19"/>
  <c r="F125" i="19"/>
  <c r="K124" i="19"/>
  <c r="J124" i="19"/>
  <c r="I124" i="19"/>
  <c r="H124" i="19"/>
  <c r="G124" i="19"/>
  <c r="F124" i="19"/>
  <c r="K123" i="19"/>
  <c r="J123" i="19"/>
  <c r="I123" i="19"/>
  <c r="H123" i="19"/>
  <c r="G123" i="19"/>
  <c r="F123" i="19"/>
  <c r="K122" i="19"/>
  <c r="J122" i="19"/>
  <c r="I122" i="19"/>
  <c r="H122" i="19"/>
  <c r="G122" i="19"/>
  <c r="F122" i="19"/>
  <c r="K121" i="19"/>
  <c r="J121" i="19"/>
  <c r="I121" i="19"/>
  <c r="H121" i="19"/>
  <c r="G121" i="19"/>
  <c r="F121" i="19"/>
  <c r="K120" i="19"/>
  <c r="J120" i="19"/>
  <c r="I120" i="19"/>
  <c r="H120" i="19"/>
  <c r="G120" i="19"/>
  <c r="F120" i="19"/>
  <c r="K119" i="19"/>
  <c r="J119" i="19"/>
  <c r="I119" i="19"/>
  <c r="H119" i="19"/>
  <c r="G119" i="19"/>
  <c r="F119" i="19"/>
  <c r="K118" i="19"/>
  <c r="J118" i="19"/>
  <c r="I118" i="19"/>
  <c r="H118" i="19"/>
  <c r="G118" i="19"/>
  <c r="F118" i="19"/>
  <c r="K117" i="19"/>
  <c r="J117" i="19"/>
  <c r="I117" i="19"/>
  <c r="H117" i="19"/>
  <c r="G117" i="19"/>
  <c r="F117" i="19"/>
  <c r="K116" i="19"/>
  <c r="J116" i="19"/>
  <c r="I116" i="19"/>
  <c r="H116" i="19"/>
  <c r="G116" i="19"/>
  <c r="F116" i="19"/>
  <c r="K115" i="19"/>
  <c r="J115" i="19"/>
  <c r="I115" i="19"/>
  <c r="H115" i="19"/>
  <c r="G115" i="19"/>
  <c r="F115" i="19"/>
  <c r="K114" i="19"/>
  <c r="J114" i="19"/>
  <c r="I114" i="19"/>
  <c r="H114" i="19"/>
  <c r="G114" i="19"/>
  <c r="F114" i="19"/>
  <c r="K113" i="19"/>
  <c r="J113" i="19"/>
  <c r="I113" i="19"/>
  <c r="H113" i="19"/>
  <c r="G113" i="19"/>
  <c r="F113" i="19"/>
  <c r="K112" i="19"/>
  <c r="J112" i="19"/>
  <c r="I112" i="19"/>
  <c r="H112" i="19"/>
  <c r="G112" i="19"/>
  <c r="F112" i="19"/>
  <c r="K111" i="19"/>
  <c r="J111" i="19"/>
  <c r="I111" i="19"/>
  <c r="H111" i="19"/>
  <c r="G111" i="19"/>
  <c r="F111" i="19"/>
  <c r="K110" i="19"/>
  <c r="J110" i="19"/>
  <c r="I110" i="19"/>
  <c r="H110" i="19"/>
  <c r="G110" i="19"/>
  <c r="F110" i="19"/>
  <c r="K109" i="19"/>
  <c r="J109" i="19"/>
  <c r="I109" i="19"/>
  <c r="H109" i="19"/>
  <c r="G109" i="19"/>
  <c r="F109" i="19"/>
  <c r="K108" i="19"/>
  <c r="J108" i="19"/>
  <c r="I108" i="19"/>
  <c r="H108" i="19"/>
  <c r="G108" i="19"/>
  <c r="F108" i="19"/>
  <c r="K107" i="19"/>
  <c r="J107" i="19"/>
  <c r="I107" i="19"/>
  <c r="H107" i="19"/>
  <c r="G107" i="19"/>
  <c r="F107" i="19"/>
  <c r="K106" i="19"/>
  <c r="J106" i="19"/>
  <c r="I106" i="19"/>
  <c r="H106" i="19"/>
  <c r="G106" i="19"/>
  <c r="F106" i="19"/>
  <c r="K105" i="19"/>
  <c r="J105" i="19"/>
  <c r="I105" i="19"/>
  <c r="H105" i="19"/>
  <c r="G105" i="19"/>
  <c r="F105" i="19"/>
  <c r="K104" i="19"/>
  <c r="J104" i="19"/>
  <c r="I104" i="19"/>
  <c r="H104" i="19"/>
  <c r="G104" i="19"/>
  <c r="F104" i="19"/>
  <c r="K103" i="19"/>
  <c r="J103" i="19"/>
  <c r="I103" i="19"/>
  <c r="H103" i="19"/>
  <c r="G103" i="19"/>
  <c r="F103" i="19"/>
  <c r="K102" i="19"/>
  <c r="J102" i="19"/>
  <c r="I102" i="19"/>
  <c r="H102" i="19"/>
  <c r="G102" i="19"/>
  <c r="F102" i="19"/>
  <c r="K101" i="19"/>
  <c r="J101" i="19"/>
  <c r="I101" i="19"/>
  <c r="H101" i="19"/>
  <c r="G101" i="19"/>
  <c r="F101" i="19"/>
  <c r="K100" i="19"/>
  <c r="J100" i="19"/>
  <c r="I100" i="19"/>
  <c r="H100" i="19"/>
  <c r="G100" i="19"/>
  <c r="F100" i="19"/>
  <c r="K99" i="19"/>
  <c r="J99" i="19"/>
  <c r="I99" i="19"/>
  <c r="H99" i="19"/>
  <c r="G99" i="19"/>
  <c r="F99" i="19"/>
  <c r="K98" i="19"/>
  <c r="J98" i="19"/>
  <c r="I98" i="19"/>
  <c r="H98" i="19"/>
  <c r="G98" i="19"/>
  <c r="F98" i="19"/>
  <c r="K97" i="19"/>
  <c r="J97" i="19"/>
  <c r="I97" i="19"/>
  <c r="H97" i="19"/>
  <c r="G97" i="19"/>
  <c r="F97" i="19"/>
  <c r="K96" i="19"/>
  <c r="J96" i="19"/>
  <c r="I96" i="19"/>
  <c r="H96" i="19"/>
  <c r="G96" i="19"/>
  <c r="F96" i="19"/>
  <c r="K95" i="19"/>
  <c r="J95" i="19"/>
  <c r="I95" i="19"/>
  <c r="H95" i="19"/>
  <c r="G95" i="19"/>
  <c r="F95" i="19"/>
  <c r="K94" i="19"/>
  <c r="J94" i="19"/>
  <c r="I94" i="19"/>
  <c r="H94" i="19"/>
  <c r="G94" i="19"/>
  <c r="F94" i="19"/>
  <c r="K93" i="19"/>
  <c r="J93" i="19"/>
  <c r="I93" i="19"/>
  <c r="H93" i="19"/>
  <c r="G93" i="19"/>
  <c r="F93" i="19"/>
  <c r="K92" i="19"/>
  <c r="J92" i="19"/>
  <c r="I92" i="19"/>
  <c r="H92" i="19"/>
  <c r="G92" i="19"/>
  <c r="F92" i="19"/>
  <c r="K91" i="19"/>
  <c r="J91" i="19"/>
  <c r="I91" i="19"/>
  <c r="H91" i="19"/>
  <c r="G91" i="19"/>
  <c r="F91" i="19"/>
  <c r="K90" i="19"/>
  <c r="J90" i="19"/>
  <c r="I90" i="19"/>
  <c r="H90" i="19"/>
  <c r="G90" i="19"/>
  <c r="F90" i="19"/>
  <c r="K89" i="19"/>
  <c r="J89" i="19"/>
  <c r="I89" i="19"/>
  <c r="H89" i="19"/>
  <c r="G89" i="19"/>
  <c r="F89" i="19"/>
  <c r="K88" i="19"/>
  <c r="J88" i="19"/>
  <c r="I88" i="19"/>
  <c r="H88" i="19"/>
  <c r="G88" i="19"/>
  <c r="F88" i="19"/>
  <c r="K87" i="19"/>
  <c r="J87" i="19"/>
  <c r="I87" i="19"/>
  <c r="H87" i="19"/>
  <c r="G87" i="19"/>
  <c r="F87" i="19"/>
  <c r="K86" i="19"/>
  <c r="J86" i="19"/>
  <c r="I86" i="19"/>
  <c r="H86" i="19"/>
  <c r="G86" i="19"/>
  <c r="F86" i="19"/>
  <c r="K85" i="19"/>
  <c r="J85" i="19"/>
  <c r="I85" i="19"/>
  <c r="H85" i="19"/>
  <c r="G85" i="19"/>
  <c r="F85" i="19"/>
  <c r="K84" i="19"/>
  <c r="J84" i="19"/>
  <c r="I84" i="19"/>
  <c r="H84" i="19"/>
  <c r="G84" i="19"/>
  <c r="F84" i="19"/>
  <c r="K83" i="19"/>
  <c r="J83" i="19"/>
  <c r="I83" i="19"/>
  <c r="H83" i="19"/>
  <c r="G83" i="19"/>
  <c r="F83" i="19"/>
  <c r="K82" i="19"/>
  <c r="J82" i="19"/>
  <c r="I82" i="19"/>
  <c r="H82" i="19"/>
  <c r="G82" i="19"/>
  <c r="F82" i="19"/>
  <c r="K81" i="19"/>
  <c r="J81" i="19"/>
  <c r="I81" i="19"/>
  <c r="H81" i="19"/>
  <c r="G81" i="19"/>
  <c r="F81" i="19"/>
  <c r="K80" i="19"/>
  <c r="J80" i="19"/>
  <c r="I80" i="19"/>
  <c r="H80" i="19"/>
  <c r="G80" i="19"/>
  <c r="F80" i="19"/>
  <c r="K79" i="19"/>
  <c r="J79" i="19"/>
  <c r="I79" i="19"/>
  <c r="H79" i="19"/>
  <c r="G79" i="19"/>
  <c r="F79" i="19"/>
  <c r="K78" i="19"/>
  <c r="J78" i="19"/>
  <c r="I78" i="19"/>
  <c r="H78" i="19"/>
  <c r="G78" i="19"/>
  <c r="F78" i="19"/>
  <c r="K77" i="19"/>
  <c r="J77" i="19"/>
  <c r="I77" i="19"/>
  <c r="H77" i="19"/>
  <c r="G77" i="19"/>
  <c r="F77" i="19"/>
  <c r="K76" i="19"/>
  <c r="J76" i="19"/>
  <c r="I76" i="19"/>
  <c r="H76" i="19"/>
  <c r="G76" i="19"/>
  <c r="F76" i="19"/>
  <c r="K75" i="19"/>
  <c r="J75" i="19"/>
  <c r="I75" i="19"/>
  <c r="H75" i="19"/>
  <c r="G75" i="19"/>
  <c r="F75" i="19"/>
  <c r="K74" i="19"/>
  <c r="J74" i="19"/>
  <c r="I74" i="19"/>
  <c r="H74" i="19"/>
  <c r="G74" i="19"/>
  <c r="F74" i="19"/>
  <c r="K73" i="19"/>
  <c r="J73" i="19"/>
  <c r="I73" i="19"/>
  <c r="H73" i="19"/>
  <c r="G73" i="19"/>
  <c r="F73" i="19"/>
  <c r="K72" i="19"/>
  <c r="J72" i="19"/>
  <c r="I72" i="19"/>
  <c r="H72" i="19"/>
  <c r="G72" i="19"/>
  <c r="F72" i="19"/>
  <c r="K71" i="19"/>
  <c r="J71" i="19"/>
  <c r="I71" i="19"/>
  <c r="H71" i="19"/>
  <c r="G71" i="19"/>
  <c r="F71" i="19"/>
  <c r="K70" i="19"/>
  <c r="J70" i="19"/>
  <c r="I70" i="19"/>
  <c r="H70" i="19"/>
  <c r="G70" i="19"/>
  <c r="F70" i="19"/>
  <c r="K69" i="19"/>
  <c r="J69" i="19"/>
  <c r="I69" i="19"/>
  <c r="H69" i="19"/>
  <c r="G69" i="19"/>
  <c r="F69" i="19"/>
  <c r="K68" i="19"/>
  <c r="J68" i="19"/>
  <c r="I68" i="19"/>
  <c r="H68" i="19"/>
  <c r="G68" i="19"/>
  <c r="F68" i="19"/>
  <c r="K67" i="19"/>
  <c r="J67" i="19"/>
  <c r="I67" i="19"/>
  <c r="H67" i="19"/>
  <c r="G67" i="19"/>
  <c r="F67" i="19"/>
  <c r="K66" i="19"/>
  <c r="J66" i="19"/>
  <c r="I66" i="19"/>
  <c r="H66" i="19"/>
  <c r="G66" i="19"/>
  <c r="F66" i="19"/>
  <c r="K65" i="19"/>
  <c r="J65" i="19"/>
  <c r="I65" i="19"/>
  <c r="H65" i="19"/>
  <c r="G65" i="19"/>
  <c r="F65" i="19"/>
  <c r="K64" i="19"/>
  <c r="J64" i="19"/>
  <c r="I64" i="19"/>
  <c r="H64" i="19"/>
  <c r="G64" i="19"/>
  <c r="F64" i="19"/>
  <c r="K63" i="19"/>
  <c r="J63" i="19"/>
  <c r="I63" i="19"/>
  <c r="H63" i="19"/>
  <c r="G63" i="19"/>
  <c r="F63" i="19"/>
  <c r="K62" i="19"/>
  <c r="J62" i="19"/>
  <c r="I62" i="19"/>
  <c r="H62" i="19"/>
  <c r="G62" i="19"/>
  <c r="F62" i="19"/>
  <c r="K61" i="19"/>
  <c r="J61" i="19"/>
  <c r="I61" i="19"/>
  <c r="H61" i="19"/>
  <c r="G61" i="19"/>
  <c r="F61" i="19"/>
  <c r="K60" i="19"/>
  <c r="J60" i="19"/>
  <c r="I60" i="19"/>
  <c r="H60" i="19"/>
  <c r="G60" i="19"/>
  <c r="F60" i="19"/>
  <c r="K59" i="19"/>
  <c r="J59" i="19"/>
  <c r="I59" i="19"/>
  <c r="H59" i="19"/>
  <c r="G59" i="19"/>
  <c r="F59" i="19"/>
  <c r="K58" i="19"/>
  <c r="J58" i="19"/>
  <c r="I58" i="19"/>
  <c r="H58" i="19"/>
  <c r="G58" i="19"/>
  <c r="F58" i="19"/>
  <c r="K57" i="19"/>
  <c r="J57" i="19"/>
  <c r="I57" i="19"/>
  <c r="H57" i="19"/>
  <c r="G57" i="19"/>
  <c r="F57" i="19"/>
  <c r="K56" i="19"/>
  <c r="J56" i="19"/>
  <c r="I56" i="19"/>
  <c r="H56" i="19"/>
  <c r="G56" i="19"/>
  <c r="F56" i="19"/>
  <c r="K55" i="19"/>
  <c r="J55" i="19"/>
  <c r="I55" i="19"/>
  <c r="H55" i="19"/>
  <c r="G55" i="19"/>
  <c r="F55" i="19"/>
  <c r="K54" i="19"/>
  <c r="J54" i="19"/>
  <c r="I54" i="19"/>
  <c r="H54" i="19"/>
  <c r="G54" i="19"/>
  <c r="F54" i="19"/>
  <c r="K53" i="19"/>
  <c r="J53" i="19"/>
  <c r="I53" i="19"/>
  <c r="H53" i="19"/>
  <c r="G53" i="19"/>
  <c r="F53" i="19"/>
  <c r="K52" i="19"/>
  <c r="J52" i="19"/>
  <c r="I52" i="19"/>
  <c r="H52" i="19"/>
  <c r="G52" i="19"/>
  <c r="F52" i="19"/>
  <c r="K51" i="19"/>
  <c r="J51" i="19"/>
  <c r="I51" i="19"/>
  <c r="H51" i="19"/>
  <c r="G51" i="19"/>
  <c r="F51" i="19"/>
  <c r="K50" i="19"/>
  <c r="J50" i="19"/>
  <c r="I50" i="19"/>
  <c r="H50" i="19"/>
  <c r="G50" i="19"/>
  <c r="F50" i="19"/>
  <c r="K49" i="19"/>
  <c r="J49" i="19"/>
  <c r="I49" i="19"/>
  <c r="H49" i="19"/>
  <c r="G49" i="19"/>
  <c r="F49" i="19"/>
  <c r="K48" i="19"/>
  <c r="J48" i="19"/>
  <c r="I48" i="19"/>
  <c r="H48" i="19"/>
  <c r="G48" i="19"/>
  <c r="F48" i="19"/>
  <c r="K47" i="19"/>
  <c r="J47" i="19"/>
  <c r="I47" i="19"/>
  <c r="H47" i="19"/>
  <c r="G47" i="19"/>
  <c r="F47" i="19"/>
  <c r="K46" i="19"/>
  <c r="J46" i="19"/>
  <c r="I46" i="19"/>
  <c r="H46" i="19"/>
  <c r="G46" i="19"/>
  <c r="F46" i="19"/>
  <c r="K45" i="19"/>
  <c r="J45" i="19"/>
  <c r="I45" i="19"/>
  <c r="H45" i="19"/>
  <c r="G45" i="19"/>
  <c r="F45" i="19"/>
  <c r="K44" i="19"/>
  <c r="J44" i="19"/>
  <c r="I44" i="19"/>
  <c r="H44" i="19"/>
  <c r="G44" i="19"/>
  <c r="F44" i="19"/>
  <c r="K43" i="19"/>
  <c r="J43" i="19"/>
  <c r="I43" i="19"/>
  <c r="H43" i="19"/>
  <c r="G43" i="19"/>
  <c r="F43" i="19"/>
  <c r="K42" i="19"/>
  <c r="J42" i="19"/>
  <c r="I42" i="19"/>
  <c r="H42" i="19"/>
  <c r="G42" i="19"/>
  <c r="F42" i="19"/>
  <c r="K41" i="19"/>
  <c r="J41" i="19"/>
  <c r="I41" i="19"/>
  <c r="H41" i="19"/>
  <c r="G41" i="19"/>
  <c r="F41" i="19"/>
  <c r="K40" i="19"/>
  <c r="J40" i="19"/>
  <c r="I40" i="19"/>
  <c r="H40" i="19"/>
  <c r="G40" i="19"/>
  <c r="F40" i="19"/>
  <c r="K39" i="19"/>
  <c r="J39" i="19"/>
  <c r="I39" i="19"/>
  <c r="H39" i="19"/>
  <c r="G39" i="19"/>
  <c r="F39" i="19"/>
  <c r="K38" i="19"/>
  <c r="J38" i="19"/>
  <c r="I38" i="19"/>
  <c r="H38" i="19"/>
  <c r="G38" i="19"/>
  <c r="F38" i="19"/>
  <c r="K37" i="19"/>
  <c r="J37" i="19"/>
  <c r="I37" i="19"/>
  <c r="H37" i="19"/>
  <c r="G37" i="19"/>
  <c r="F37" i="19"/>
  <c r="K36" i="19"/>
  <c r="J36" i="19"/>
  <c r="I36" i="19"/>
  <c r="H36" i="19"/>
  <c r="G36" i="19"/>
  <c r="F36" i="19"/>
  <c r="K35" i="19"/>
  <c r="J35" i="19"/>
  <c r="I35" i="19"/>
  <c r="H35" i="19"/>
  <c r="G35" i="19"/>
  <c r="F35" i="19"/>
  <c r="K34" i="19"/>
  <c r="J34" i="19"/>
  <c r="I34" i="19"/>
  <c r="H34" i="19"/>
  <c r="G34" i="19"/>
  <c r="F34" i="19"/>
  <c r="K33" i="19"/>
  <c r="J33" i="19"/>
  <c r="I33" i="19"/>
  <c r="H33" i="19"/>
  <c r="G33" i="19"/>
  <c r="F33" i="19"/>
  <c r="K32" i="19"/>
  <c r="J32" i="19"/>
  <c r="I32" i="19"/>
  <c r="H32" i="19"/>
  <c r="G32" i="19"/>
  <c r="F32" i="19"/>
  <c r="K31" i="19"/>
  <c r="J31" i="19"/>
  <c r="I31" i="19"/>
  <c r="H31" i="19"/>
  <c r="G31" i="19"/>
  <c r="F31" i="19"/>
  <c r="K30" i="19"/>
  <c r="J30" i="19"/>
  <c r="I30" i="19"/>
  <c r="H30" i="19"/>
  <c r="G30" i="19"/>
  <c r="F30" i="19"/>
  <c r="K29" i="19"/>
  <c r="J29" i="19"/>
  <c r="I29" i="19"/>
  <c r="H29" i="19"/>
  <c r="G29" i="19"/>
  <c r="F29" i="19"/>
  <c r="K28" i="19"/>
  <c r="J28" i="19"/>
  <c r="I28" i="19"/>
  <c r="H28" i="19"/>
  <c r="G28" i="19"/>
  <c r="F28" i="19"/>
  <c r="K27" i="19"/>
  <c r="J27" i="19"/>
  <c r="I27" i="19"/>
  <c r="H27" i="19"/>
  <c r="G27" i="19"/>
  <c r="F27" i="19"/>
  <c r="K26" i="19"/>
  <c r="J26" i="19"/>
  <c r="I26" i="19"/>
  <c r="H26" i="19"/>
  <c r="G26" i="19"/>
  <c r="F26" i="19"/>
  <c r="K25" i="19"/>
  <c r="J25" i="19"/>
  <c r="I25" i="19"/>
  <c r="H25" i="19"/>
  <c r="G25" i="19"/>
  <c r="F25" i="19"/>
  <c r="K24" i="19"/>
  <c r="J24" i="19"/>
  <c r="I24" i="19"/>
  <c r="H24" i="19"/>
  <c r="G24" i="19"/>
  <c r="F24" i="19"/>
  <c r="K23" i="19"/>
  <c r="J23" i="19"/>
  <c r="I23" i="19"/>
  <c r="H23" i="19"/>
  <c r="G23" i="19"/>
  <c r="F23" i="19"/>
  <c r="K22" i="19"/>
  <c r="J22" i="19"/>
  <c r="I22" i="19"/>
  <c r="H22" i="19"/>
  <c r="G22" i="19"/>
  <c r="F22" i="19"/>
  <c r="K21" i="19"/>
  <c r="J21" i="19"/>
  <c r="I21" i="19"/>
  <c r="H21" i="19"/>
  <c r="G21" i="19"/>
  <c r="F21" i="19"/>
  <c r="K20" i="19"/>
  <c r="J20" i="19"/>
  <c r="I20" i="19"/>
  <c r="H20" i="19"/>
  <c r="G20" i="19"/>
  <c r="F20" i="19"/>
  <c r="K19" i="19"/>
  <c r="J19" i="19"/>
  <c r="I19" i="19"/>
  <c r="H19" i="19"/>
  <c r="G19" i="19"/>
  <c r="F19" i="19"/>
  <c r="K18" i="19"/>
  <c r="J18" i="19"/>
  <c r="I18" i="19"/>
  <c r="H18" i="19"/>
  <c r="G18" i="19"/>
  <c r="F18" i="19"/>
  <c r="K17" i="19"/>
  <c r="J17" i="19"/>
  <c r="I17" i="19"/>
  <c r="H17" i="19"/>
  <c r="G17" i="19"/>
  <c r="F17" i="19"/>
  <c r="K16" i="19"/>
  <c r="J16" i="19"/>
  <c r="I16" i="19"/>
  <c r="H16" i="19"/>
  <c r="G16" i="19"/>
  <c r="F16" i="19"/>
  <c r="K15" i="19"/>
  <c r="J15" i="19"/>
  <c r="I15" i="19"/>
  <c r="H15" i="19"/>
  <c r="G15" i="19"/>
  <c r="F15" i="19"/>
  <c r="K14" i="19"/>
  <c r="J14" i="19"/>
  <c r="I14" i="19"/>
  <c r="H14" i="19"/>
  <c r="G14" i="19"/>
  <c r="F14" i="19"/>
  <c r="K13" i="19"/>
  <c r="J13" i="19"/>
  <c r="I13" i="19"/>
  <c r="H13" i="19"/>
  <c r="G13" i="19"/>
  <c r="F13" i="19"/>
  <c r="K12" i="19"/>
  <c r="J12" i="19"/>
  <c r="I12" i="19"/>
  <c r="H12" i="19"/>
  <c r="G12" i="19"/>
  <c r="F12" i="19"/>
  <c r="K11" i="19"/>
  <c r="J11" i="19"/>
  <c r="I11" i="19"/>
  <c r="H11" i="19"/>
  <c r="G11" i="19"/>
  <c r="F11" i="19"/>
  <c r="K10" i="19"/>
  <c r="J10" i="19"/>
  <c r="I10" i="19"/>
  <c r="H10" i="19"/>
  <c r="G10" i="19"/>
  <c r="F10" i="19"/>
  <c r="K9" i="19"/>
  <c r="J9" i="19"/>
  <c r="I9" i="19"/>
  <c r="H9" i="19"/>
  <c r="G9" i="19"/>
  <c r="F9" i="19"/>
  <c r="K8" i="19"/>
  <c r="J8" i="19"/>
  <c r="I8" i="19"/>
  <c r="H8" i="19"/>
  <c r="G8" i="19"/>
  <c r="F8" i="19"/>
  <c r="K7" i="19"/>
  <c r="J7" i="19"/>
  <c r="I7" i="19"/>
  <c r="H7" i="19"/>
  <c r="G7" i="19"/>
  <c r="F7" i="19"/>
  <c r="K6" i="19"/>
  <c r="J6" i="19"/>
  <c r="I6" i="19"/>
  <c r="H6" i="19"/>
  <c r="G6" i="19"/>
  <c r="F6" i="19"/>
  <c r="K5" i="19"/>
  <c r="J5" i="19"/>
  <c r="I5" i="19"/>
  <c r="H5" i="19"/>
  <c r="G5" i="19"/>
  <c r="K3" i="19"/>
  <c r="J3" i="19"/>
  <c r="I3" i="19"/>
  <c r="H3" i="19"/>
  <c r="G3" i="19"/>
  <c r="F5" i="19"/>
  <c r="F3" i="19"/>
  <c r="E205" i="19"/>
  <c r="E204" i="19"/>
  <c r="E203" i="19"/>
  <c r="E202" i="19"/>
  <c r="E201" i="19"/>
  <c r="E200" i="19"/>
  <c r="E199" i="19"/>
  <c r="E198" i="19"/>
  <c r="E197" i="19"/>
  <c r="E196" i="19"/>
  <c r="E195" i="19"/>
  <c r="E194" i="19"/>
  <c r="E193" i="19"/>
  <c r="E192" i="19"/>
  <c r="E191" i="19"/>
  <c r="E190" i="19"/>
  <c r="E189" i="19"/>
  <c r="E188" i="19"/>
  <c r="E187" i="19"/>
  <c r="E186" i="19"/>
  <c r="E185" i="19"/>
  <c r="E184" i="19"/>
  <c r="E183" i="19"/>
  <c r="E182" i="19"/>
  <c r="E181" i="19"/>
  <c r="E180" i="19"/>
  <c r="E179" i="19"/>
  <c r="E178" i="19"/>
  <c r="E177" i="19"/>
  <c r="E176" i="19"/>
  <c r="E175" i="19"/>
  <c r="E174" i="19"/>
  <c r="E173" i="19"/>
  <c r="E172" i="19"/>
  <c r="E171" i="19"/>
  <c r="E170" i="19"/>
  <c r="E169" i="19"/>
  <c r="E168" i="19"/>
  <c r="E167" i="19"/>
  <c r="E166" i="19"/>
  <c r="E165" i="19"/>
  <c r="E164" i="19"/>
  <c r="E163" i="19"/>
  <c r="E162" i="19"/>
  <c r="E161" i="19"/>
  <c r="E160" i="19"/>
  <c r="E159" i="19"/>
  <c r="E158" i="19"/>
  <c r="E157" i="19"/>
  <c r="E156" i="19"/>
  <c r="E155" i="19"/>
  <c r="E154" i="19"/>
  <c r="E153" i="19"/>
  <c r="E152" i="19"/>
  <c r="E151" i="19"/>
  <c r="E150" i="19"/>
  <c r="E149" i="19"/>
  <c r="E148" i="19"/>
  <c r="E147" i="19"/>
  <c r="E146" i="19"/>
  <c r="E145" i="19"/>
  <c r="E144" i="19"/>
  <c r="E143" i="19"/>
  <c r="E142" i="19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J1" i="4"/>
  <c r="V51" i="17" l="1"/>
  <c r="V50" i="17"/>
  <c r="V49" i="17"/>
  <c r="V48" i="17"/>
  <c r="V47" i="17"/>
  <c r="V46" i="17"/>
  <c r="V45" i="17"/>
  <c r="V44" i="17"/>
  <c r="V43" i="17"/>
  <c r="V42" i="17"/>
  <c r="V41" i="17"/>
  <c r="V40" i="17"/>
  <c r="V39" i="17"/>
  <c r="V38" i="17"/>
  <c r="V37" i="17"/>
  <c r="V36" i="17"/>
  <c r="V35" i="17"/>
  <c r="V34" i="17"/>
  <c r="V33" i="17"/>
  <c r="V32" i="17"/>
  <c r="V31" i="17"/>
  <c r="V30" i="17"/>
  <c r="V29" i="17"/>
  <c r="V28" i="17"/>
  <c r="V27" i="17"/>
  <c r="V26" i="17"/>
  <c r="V25" i="17"/>
  <c r="V24" i="17"/>
  <c r="V23" i="17"/>
  <c r="V22" i="17"/>
  <c r="V21" i="17"/>
  <c r="V20" i="17"/>
  <c r="V19" i="17"/>
  <c r="V18" i="17"/>
  <c r="V17" i="17"/>
  <c r="V16" i="17"/>
  <c r="V15" i="17"/>
  <c r="V14" i="17"/>
  <c r="V13" i="17"/>
  <c r="V12" i="17"/>
  <c r="V11" i="17"/>
  <c r="V10" i="17"/>
  <c r="V9" i="17"/>
  <c r="V8" i="17"/>
  <c r="V7" i="17"/>
  <c r="V6" i="17"/>
  <c r="V5" i="17"/>
  <c r="V4" i="17"/>
  <c r="V3" i="17"/>
  <c r="H3" i="14"/>
  <c r="I3" i="14"/>
  <c r="J3" i="14"/>
  <c r="L3" i="14"/>
  <c r="M3" i="14"/>
  <c r="N3" i="14"/>
  <c r="P3" i="14"/>
  <c r="Q3" i="14"/>
  <c r="R3" i="14"/>
  <c r="T3" i="14"/>
  <c r="U3" i="14"/>
  <c r="H4" i="14"/>
  <c r="I4" i="14"/>
  <c r="J4" i="14"/>
  <c r="L4" i="14"/>
  <c r="M4" i="14"/>
  <c r="N4" i="14"/>
  <c r="P4" i="14"/>
  <c r="Q4" i="14"/>
  <c r="R4" i="14"/>
  <c r="T4" i="14"/>
  <c r="U4" i="14"/>
  <c r="H5" i="14"/>
  <c r="I5" i="14"/>
  <c r="J5" i="14"/>
  <c r="L5" i="14"/>
  <c r="M5" i="14"/>
  <c r="N5" i="14"/>
  <c r="P5" i="14"/>
  <c r="Q5" i="14"/>
  <c r="R5" i="14"/>
  <c r="T5" i="14"/>
  <c r="U5" i="14"/>
  <c r="H6" i="14"/>
  <c r="I6" i="14"/>
  <c r="J6" i="14"/>
  <c r="L6" i="14"/>
  <c r="M6" i="14"/>
  <c r="N6" i="14"/>
  <c r="P6" i="14"/>
  <c r="Q6" i="14"/>
  <c r="R6" i="14"/>
  <c r="T6" i="14"/>
  <c r="U6" i="14"/>
  <c r="H7" i="14"/>
  <c r="I7" i="14"/>
  <c r="J7" i="14"/>
  <c r="L7" i="14"/>
  <c r="M7" i="14"/>
  <c r="N7" i="14"/>
  <c r="P7" i="14"/>
  <c r="Q7" i="14"/>
  <c r="R7" i="14"/>
  <c r="T7" i="14"/>
  <c r="U7" i="14"/>
  <c r="H8" i="14"/>
  <c r="I8" i="14"/>
  <c r="J8" i="14"/>
  <c r="L8" i="14"/>
  <c r="M8" i="14"/>
  <c r="N8" i="14"/>
  <c r="P8" i="14"/>
  <c r="Q8" i="14"/>
  <c r="R8" i="14"/>
  <c r="T8" i="14"/>
  <c r="U8" i="14"/>
  <c r="H9" i="14"/>
  <c r="I9" i="14"/>
  <c r="J9" i="14"/>
  <c r="L9" i="14"/>
  <c r="M9" i="14"/>
  <c r="N9" i="14"/>
  <c r="P9" i="14"/>
  <c r="Q9" i="14"/>
  <c r="R9" i="14"/>
  <c r="T9" i="14"/>
  <c r="U9" i="14"/>
  <c r="H10" i="14"/>
  <c r="I10" i="14"/>
  <c r="J10" i="14"/>
  <c r="L10" i="14"/>
  <c r="M10" i="14"/>
  <c r="N10" i="14"/>
  <c r="P10" i="14"/>
  <c r="Q10" i="14"/>
  <c r="R10" i="14"/>
  <c r="T10" i="14"/>
  <c r="U10" i="14"/>
  <c r="H11" i="14"/>
  <c r="I11" i="14"/>
  <c r="J11" i="14"/>
  <c r="L11" i="14"/>
  <c r="M11" i="14"/>
  <c r="N11" i="14"/>
  <c r="P11" i="14"/>
  <c r="Q11" i="14"/>
  <c r="R11" i="14"/>
  <c r="T11" i="14"/>
  <c r="U11" i="14"/>
  <c r="H12" i="14"/>
  <c r="I12" i="14"/>
  <c r="J12" i="14"/>
  <c r="L12" i="14"/>
  <c r="M12" i="14"/>
  <c r="N12" i="14"/>
  <c r="P12" i="14"/>
  <c r="Q12" i="14"/>
  <c r="R12" i="14"/>
  <c r="T12" i="14"/>
  <c r="U12" i="14"/>
  <c r="H13" i="14"/>
  <c r="I13" i="14"/>
  <c r="J13" i="14"/>
  <c r="L13" i="14"/>
  <c r="M13" i="14"/>
  <c r="N13" i="14"/>
  <c r="P13" i="14"/>
  <c r="Q13" i="14"/>
  <c r="R13" i="14"/>
  <c r="T13" i="14"/>
  <c r="U13" i="14"/>
  <c r="H14" i="14"/>
  <c r="I14" i="14"/>
  <c r="J14" i="14"/>
  <c r="L14" i="14"/>
  <c r="M14" i="14"/>
  <c r="N14" i="14"/>
  <c r="P14" i="14"/>
  <c r="Q14" i="14"/>
  <c r="R14" i="14"/>
  <c r="T14" i="14"/>
  <c r="U14" i="14"/>
  <c r="H15" i="14"/>
  <c r="I15" i="14"/>
  <c r="J15" i="14"/>
  <c r="L15" i="14"/>
  <c r="M15" i="14"/>
  <c r="N15" i="14"/>
  <c r="P15" i="14"/>
  <c r="Q15" i="14"/>
  <c r="R15" i="14"/>
  <c r="T15" i="14"/>
  <c r="U15" i="14"/>
  <c r="H16" i="14"/>
  <c r="I16" i="14"/>
  <c r="J16" i="14"/>
  <c r="L16" i="14"/>
  <c r="M16" i="14"/>
  <c r="N16" i="14"/>
  <c r="P16" i="14"/>
  <c r="Q16" i="14"/>
  <c r="R16" i="14"/>
  <c r="T16" i="14"/>
  <c r="U16" i="14"/>
  <c r="H17" i="14"/>
  <c r="I17" i="14"/>
  <c r="J17" i="14"/>
  <c r="L17" i="14"/>
  <c r="M17" i="14"/>
  <c r="N17" i="14"/>
  <c r="P17" i="14"/>
  <c r="Q17" i="14"/>
  <c r="R17" i="14"/>
  <c r="T17" i="14"/>
  <c r="U17" i="14"/>
  <c r="H18" i="14"/>
  <c r="I18" i="14"/>
  <c r="J18" i="14"/>
  <c r="L18" i="14"/>
  <c r="M18" i="14"/>
  <c r="N18" i="14"/>
  <c r="P18" i="14"/>
  <c r="Q18" i="14"/>
  <c r="R18" i="14"/>
  <c r="T18" i="14"/>
  <c r="U18" i="14"/>
  <c r="H19" i="14"/>
  <c r="I19" i="14"/>
  <c r="J19" i="14"/>
  <c r="L19" i="14"/>
  <c r="M19" i="14"/>
  <c r="N19" i="14"/>
  <c r="P19" i="14"/>
  <c r="Q19" i="14"/>
  <c r="R19" i="14"/>
  <c r="T19" i="14"/>
  <c r="U19" i="14"/>
  <c r="H20" i="14"/>
  <c r="I20" i="14"/>
  <c r="J20" i="14"/>
  <c r="L20" i="14"/>
  <c r="M20" i="14"/>
  <c r="N20" i="14"/>
  <c r="P20" i="14"/>
  <c r="Q20" i="14"/>
  <c r="R20" i="14"/>
  <c r="T20" i="14"/>
  <c r="U20" i="14"/>
  <c r="H21" i="14"/>
  <c r="I21" i="14"/>
  <c r="J21" i="14"/>
  <c r="L21" i="14"/>
  <c r="M21" i="14"/>
  <c r="N21" i="14"/>
  <c r="P21" i="14"/>
  <c r="Q21" i="14"/>
  <c r="R21" i="14"/>
  <c r="T21" i="14"/>
  <c r="U21" i="14"/>
  <c r="H22" i="14"/>
  <c r="I22" i="14"/>
  <c r="J22" i="14"/>
  <c r="L22" i="14"/>
  <c r="M22" i="14"/>
  <c r="N22" i="14"/>
  <c r="P22" i="14"/>
  <c r="Q22" i="14"/>
  <c r="R22" i="14"/>
  <c r="T22" i="14"/>
  <c r="U22" i="14"/>
  <c r="H23" i="14"/>
  <c r="I23" i="14"/>
  <c r="J23" i="14"/>
  <c r="L23" i="14"/>
  <c r="M23" i="14"/>
  <c r="N23" i="14"/>
  <c r="P23" i="14"/>
  <c r="Q23" i="14"/>
  <c r="R23" i="14"/>
  <c r="T23" i="14"/>
  <c r="U23" i="14"/>
  <c r="H24" i="14"/>
  <c r="I24" i="14"/>
  <c r="J24" i="14"/>
  <c r="L24" i="14"/>
  <c r="M24" i="14"/>
  <c r="N24" i="14"/>
  <c r="P24" i="14"/>
  <c r="Q24" i="14"/>
  <c r="R24" i="14"/>
  <c r="T24" i="14"/>
  <c r="U24" i="14"/>
  <c r="H25" i="14"/>
  <c r="I25" i="14"/>
  <c r="J25" i="14"/>
  <c r="L25" i="14"/>
  <c r="M25" i="14"/>
  <c r="N25" i="14"/>
  <c r="P25" i="14"/>
  <c r="Q25" i="14"/>
  <c r="R25" i="14"/>
  <c r="T25" i="14"/>
  <c r="U25" i="14"/>
  <c r="H26" i="14"/>
  <c r="I26" i="14"/>
  <c r="J26" i="14"/>
  <c r="L26" i="14"/>
  <c r="M26" i="14"/>
  <c r="N26" i="14"/>
  <c r="P26" i="14"/>
  <c r="Q26" i="14"/>
  <c r="R26" i="14"/>
  <c r="T26" i="14"/>
  <c r="U26" i="14"/>
  <c r="H27" i="14"/>
  <c r="I27" i="14"/>
  <c r="J27" i="14"/>
  <c r="L27" i="14"/>
  <c r="M27" i="14"/>
  <c r="N27" i="14"/>
  <c r="P27" i="14"/>
  <c r="Q27" i="14"/>
  <c r="R27" i="14"/>
  <c r="T27" i="14"/>
  <c r="U27" i="14"/>
  <c r="H28" i="14"/>
  <c r="I28" i="14"/>
  <c r="J28" i="14"/>
  <c r="L28" i="14"/>
  <c r="M28" i="14"/>
  <c r="N28" i="14"/>
  <c r="P28" i="14"/>
  <c r="Q28" i="14"/>
  <c r="R28" i="14"/>
  <c r="T28" i="14"/>
  <c r="U28" i="14"/>
  <c r="H29" i="14"/>
  <c r="I29" i="14"/>
  <c r="J29" i="14"/>
  <c r="L29" i="14"/>
  <c r="M29" i="14"/>
  <c r="N29" i="14"/>
  <c r="P29" i="14"/>
  <c r="Q29" i="14"/>
  <c r="R29" i="14"/>
  <c r="T29" i="14"/>
  <c r="U29" i="14"/>
  <c r="H30" i="14"/>
  <c r="I30" i="14"/>
  <c r="J30" i="14"/>
  <c r="L30" i="14"/>
  <c r="M30" i="14"/>
  <c r="N30" i="14"/>
  <c r="P30" i="14"/>
  <c r="Q30" i="14"/>
  <c r="R30" i="14"/>
  <c r="T30" i="14"/>
  <c r="U30" i="14"/>
  <c r="H31" i="14"/>
  <c r="I31" i="14"/>
  <c r="J31" i="14"/>
  <c r="L31" i="14"/>
  <c r="M31" i="14"/>
  <c r="N31" i="14"/>
  <c r="P31" i="14"/>
  <c r="Q31" i="14"/>
  <c r="R31" i="14"/>
  <c r="T31" i="14"/>
  <c r="U31" i="14"/>
  <c r="H32" i="14"/>
  <c r="I32" i="14"/>
  <c r="J32" i="14"/>
  <c r="L32" i="14"/>
  <c r="M32" i="14"/>
  <c r="N32" i="14"/>
  <c r="P32" i="14"/>
  <c r="Q32" i="14"/>
  <c r="R32" i="14"/>
  <c r="T32" i="14"/>
  <c r="U32" i="14"/>
  <c r="H33" i="14"/>
  <c r="I33" i="14"/>
  <c r="J33" i="14"/>
  <c r="L33" i="14"/>
  <c r="M33" i="14"/>
  <c r="N33" i="14"/>
  <c r="P33" i="14"/>
  <c r="Q33" i="14"/>
  <c r="R33" i="14"/>
  <c r="T33" i="14"/>
  <c r="U33" i="14"/>
  <c r="H34" i="14"/>
  <c r="I34" i="14"/>
  <c r="J34" i="14"/>
  <c r="L34" i="14"/>
  <c r="M34" i="14"/>
  <c r="N34" i="14"/>
  <c r="P34" i="14"/>
  <c r="Q34" i="14"/>
  <c r="R34" i="14"/>
  <c r="T34" i="14"/>
  <c r="U34" i="14"/>
  <c r="H35" i="14"/>
  <c r="I35" i="14"/>
  <c r="J35" i="14"/>
  <c r="L35" i="14"/>
  <c r="M35" i="14"/>
  <c r="N35" i="14"/>
  <c r="P35" i="14"/>
  <c r="Q35" i="14"/>
  <c r="R35" i="14"/>
  <c r="T35" i="14"/>
  <c r="U35" i="14"/>
  <c r="H36" i="14"/>
  <c r="I36" i="14"/>
  <c r="J36" i="14"/>
  <c r="L36" i="14"/>
  <c r="M36" i="14"/>
  <c r="N36" i="14"/>
  <c r="P36" i="14"/>
  <c r="Q36" i="14"/>
  <c r="R36" i="14"/>
  <c r="T36" i="14"/>
  <c r="U36" i="14"/>
  <c r="H37" i="14"/>
  <c r="I37" i="14"/>
  <c r="J37" i="14"/>
  <c r="L37" i="14"/>
  <c r="M37" i="14"/>
  <c r="N37" i="14"/>
  <c r="P37" i="14"/>
  <c r="Q37" i="14"/>
  <c r="R37" i="14"/>
  <c r="T37" i="14"/>
  <c r="U37" i="14"/>
  <c r="H38" i="14"/>
  <c r="I38" i="14"/>
  <c r="J38" i="14"/>
  <c r="L38" i="14"/>
  <c r="M38" i="14"/>
  <c r="N38" i="14"/>
  <c r="P38" i="14"/>
  <c r="Q38" i="14"/>
  <c r="R38" i="14"/>
  <c r="T38" i="14"/>
  <c r="U38" i="14"/>
  <c r="H39" i="14"/>
  <c r="I39" i="14"/>
  <c r="J39" i="14"/>
  <c r="L39" i="14"/>
  <c r="M39" i="14"/>
  <c r="N39" i="14"/>
  <c r="P39" i="14"/>
  <c r="Q39" i="14"/>
  <c r="R39" i="14"/>
  <c r="T39" i="14"/>
  <c r="U39" i="14"/>
  <c r="H40" i="14"/>
  <c r="I40" i="14"/>
  <c r="J40" i="14"/>
  <c r="L40" i="14"/>
  <c r="M40" i="14"/>
  <c r="N40" i="14"/>
  <c r="P40" i="14"/>
  <c r="Q40" i="14"/>
  <c r="R40" i="14"/>
  <c r="T40" i="14"/>
  <c r="U40" i="14"/>
  <c r="H41" i="14"/>
  <c r="I41" i="14"/>
  <c r="J41" i="14"/>
  <c r="L41" i="14"/>
  <c r="M41" i="14"/>
  <c r="N41" i="14"/>
  <c r="P41" i="14"/>
  <c r="Q41" i="14"/>
  <c r="R41" i="14"/>
  <c r="T41" i="14"/>
  <c r="U41" i="14"/>
  <c r="H42" i="14"/>
  <c r="I42" i="14"/>
  <c r="J42" i="14"/>
  <c r="L42" i="14"/>
  <c r="M42" i="14"/>
  <c r="N42" i="14"/>
  <c r="P42" i="14"/>
  <c r="Q42" i="14"/>
  <c r="R42" i="14"/>
  <c r="T42" i="14"/>
  <c r="U42" i="14"/>
  <c r="H43" i="14"/>
  <c r="I43" i="14"/>
  <c r="J43" i="14"/>
  <c r="L43" i="14"/>
  <c r="M43" i="14"/>
  <c r="N43" i="14"/>
  <c r="P43" i="14"/>
  <c r="Q43" i="14"/>
  <c r="R43" i="14"/>
  <c r="T43" i="14"/>
  <c r="U43" i="14"/>
  <c r="H44" i="14"/>
  <c r="I44" i="14"/>
  <c r="J44" i="14"/>
  <c r="L44" i="14"/>
  <c r="M44" i="14"/>
  <c r="N44" i="14"/>
  <c r="P44" i="14"/>
  <c r="Q44" i="14"/>
  <c r="R44" i="14"/>
  <c r="T44" i="14"/>
  <c r="U44" i="14"/>
  <c r="H45" i="14"/>
  <c r="I45" i="14"/>
  <c r="J45" i="14"/>
  <c r="L45" i="14"/>
  <c r="M45" i="14"/>
  <c r="N45" i="14"/>
  <c r="P45" i="14"/>
  <c r="Q45" i="14"/>
  <c r="R45" i="14"/>
  <c r="T45" i="14"/>
  <c r="U45" i="14"/>
  <c r="H46" i="14"/>
  <c r="I46" i="14"/>
  <c r="J46" i="14"/>
  <c r="L46" i="14"/>
  <c r="M46" i="14"/>
  <c r="N46" i="14"/>
  <c r="P46" i="14"/>
  <c r="Q46" i="14"/>
  <c r="R46" i="14"/>
  <c r="T46" i="14"/>
  <c r="U46" i="14"/>
  <c r="H47" i="14"/>
  <c r="I47" i="14"/>
  <c r="J47" i="14"/>
  <c r="L47" i="14"/>
  <c r="M47" i="14"/>
  <c r="N47" i="14"/>
  <c r="P47" i="14"/>
  <c r="Q47" i="14"/>
  <c r="R47" i="14"/>
  <c r="T47" i="14"/>
  <c r="U47" i="14"/>
  <c r="H48" i="14"/>
  <c r="I48" i="14"/>
  <c r="J48" i="14"/>
  <c r="L48" i="14"/>
  <c r="M48" i="14"/>
  <c r="N48" i="14"/>
  <c r="P48" i="14"/>
  <c r="Q48" i="14"/>
  <c r="R48" i="14"/>
  <c r="T48" i="14"/>
  <c r="U48" i="14"/>
  <c r="H49" i="14"/>
  <c r="I49" i="14"/>
  <c r="J49" i="14"/>
  <c r="L49" i="14"/>
  <c r="M49" i="14"/>
  <c r="N49" i="14"/>
  <c r="P49" i="14"/>
  <c r="Q49" i="14"/>
  <c r="R49" i="14"/>
  <c r="T49" i="14"/>
  <c r="U49" i="14"/>
  <c r="H50" i="14"/>
  <c r="I50" i="14"/>
  <c r="J50" i="14"/>
  <c r="L50" i="14"/>
  <c r="M50" i="14"/>
  <c r="N50" i="14"/>
  <c r="P50" i="14"/>
  <c r="Q50" i="14"/>
  <c r="R50" i="14"/>
  <c r="T50" i="14"/>
  <c r="U50" i="14"/>
  <c r="H51" i="14"/>
  <c r="I51" i="14"/>
  <c r="J51" i="14"/>
  <c r="L51" i="14"/>
  <c r="M51" i="14"/>
  <c r="N51" i="14"/>
  <c r="P51" i="14"/>
  <c r="Q51" i="14"/>
  <c r="R51" i="14"/>
  <c r="T51" i="14"/>
  <c r="U51" i="14"/>
  <c r="G577" i="23"/>
  <c r="F577" i="23"/>
  <c r="G576" i="23"/>
  <c r="F576" i="23"/>
  <c r="G575" i="23"/>
  <c r="F575" i="23"/>
  <c r="G574" i="23"/>
  <c r="F574" i="23"/>
  <c r="G573" i="23"/>
  <c r="F573" i="23"/>
  <c r="G572" i="23"/>
  <c r="F572" i="23"/>
  <c r="G571" i="23"/>
  <c r="F571" i="23"/>
  <c r="G570" i="23"/>
  <c r="F570" i="23"/>
  <c r="G569" i="23"/>
  <c r="F569" i="23"/>
  <c r="G568" i="23"/>
  <c r="F568" i="23"/>
  <c r="G567" i="23"/>
  <c r="F567" i="23"/>
  <c r="G566" i="23"/>
  <c r="F566" i="23"/>
  <c r="G565" i="23"/>
  <c r="F565" i="23"/>
  <c r="G564" i="23"/>
  <c r="F564" i="23"/>
  <c r="G563" i="23"/>
  <c r="F563" i="23"/>
  <c r="G562" i="23"/>
  <c r="F562" i="23"/>
  <c r="G561" i="23"/>
  <c r="F561" i="23"/>
  <c r="G560" i="23"/>
  <c r="F560" i="23"/>
  <c r="G559" i="23"/>
  <c r="F559" i="23"/>
  <c r="G558" i="23"/>
  <c r="G553" i="23"/>
  <c r="F553" i="23"/>
  <c r="G552" i="23"/>
  <c r="F552" i="23"/>
  <c r="G551" i="23"/>
  <c r="F551" i="23"/>
  <c r="G550" i="23"/>
  <c r="F550" i="23"/>
  <c r="G549" i="23"/>
  <c r="F549" i="23"/>
  <c r="G548" i="23"/>
  <c r="F548" i="23"/>
  <c r="G547" i="23"/>
  <c r="F547" i="23"/>
  <c r="G546" i="23"/>
  <c r="F546" i="23"/>
  <c r="G545" i="23"/>
  <c r="F545" i="23"/>
  <c r="G544" i="23"/>
  <c r="F544" i="23"/>
  <c r="G543" i="23"/>
  <c r="F543" i="23"/>
  <c r="G542" i="23"/>
  <c r="F542" i="23"/>
  <c r="G541" i="23"/>
  <c r="F541" i="23"/>
  <c r="G540" i="23"/>
  <c r="F540" i="23"/>
  <c r="G539" i="23"/>
  <c r="F539" i="23"/>
  <c r="G538" i="23"/>
  <c r="F538" i="23"/>
  <c r="G537" i="23"/>
  <c r="F537" i="23"/>
  <c r="G536" i="23"/>
  <c r="F536" i="23"/>
  <c r="G535" i="23"/>
  <c r="H535" i="23" s="1"/>
  <c r="F535" i="23"/>
  <c r="G534" i="23"/>
  <c r="G529" i="23"/>
  <c r="F529" i="23"/>
  <c r="G528" i="23"/>
  <c r="F528" i="23"/>
  <c r="G527" i="23"/>
  <c r="F527" i="23"/>
  <c r="G526" i="23"/>
  <c r="F526" i="23"/>
  <c r="G525" i="23"/>
  <c r="F525" i="23"/>
  <c r="G524" i="23"/>
  <c r="F524" i="23"/>
  <c r="G523" i="23"/>
  <c r="F523" i="23"/>
  <c r="G522" i="23"/>
  <c r="F522" i="23"/>
  <c r="G521" i="23"/>
  <c r="F521" i="23"/>
  <c r="G520" i="23"/>
  <c r="F520" i="23"/>
  <c r="G519" i="23"/>
  <c r="F519" i="23"/>
  <c r="G518" i="23"/>
  <c r="F518" i="23"/>
  <c r="G517" i="23"/>
  <c r="F517" i="23"/>
  <c r="G516" i="23"/>
  <c r="F516" i="23"/>
  <c r="G515" i="23"/>
  <c r="F515" i="23"/>
  <c r="G514" i="23"/>
  <c r="F514" i="23"/>
  <c r="G513" i="23"/>
  <c r="F513" i="23"/>
  <c r="G512" i="23"/>
  <c r="F512" i="23"/>
  <c r="G511" i="23"/>
  <c r="F511" i="23"/>
  <c r="G510" i="23"/>
  <c r="G505" i="23"/>
  <c r="F505" i="23"/>
  <c r="G504" i="23"/>
  <c r="F504" i="23"/>
  <c r="G503" i="23"/>
  <c r="F503" i="23"/>
  <c r="G502" i="23"/>
  <c r="F502" i="23"/>
  <c r="G501" i="23"/>
  <c r="F501" i="23"/>
  <c r="G500" i="23"/>
  <c r="F500" i="23"/>
  <c r="G499" i="23"/>
  <c r="F499" i="23"/>
  <c r="G498" i="23"/>
  <c r="F498" i="23"/>
  <c r="G497" i="23"/>
  <c r="F497" i="23"/>
  <c r="G496" i="23"/>
  <c r="F496" i="23"/>
  <c r="G495" i="23"/>
  <c r="F495" i="23"/>
  <c r="G494" i="23"/>
  <c r="F494" i="23"/>
  <c r="G493" i="23"/>
  <c r="F493" i="23"/>
  <c r="G492" i="23"/>
  <c r="F492" i="23"/>
  <c r="G491" i="23"/>
  <c r="F491" i="23"/>
  <c r="G490" i="23"/>
  <c r="F490" i="23"/>
  <c r="G489" i="23"/>
  <c r="F489" i="23"/>
  <c r="G488" i="23"/>
  <c r="F488" i="23"/>
  <c r="G487" i="23"/>
  <c r="F487" i="23"/>
  <c r="G486" i="23"/>
  <c r="G481" i="23"/>
  <c r="F481" i="23"/>
  <c r="G480" i="23"/>
  <c r="F480" i="23"/>
  <c r="G479" i="23"/>
  <c r="F479" i="23"/>
  <c r="G478" i="23"/>
  <c r="F478" i="23"/>
  <c r="G477" i="23"/>
  <c r="F477" i="23"/>
  <c r="G476" i="23"/>
  <c r="F476" i="23"/>
  <c r="G475" i="23"/>
  <c r="F475" i="23"/>
  <c r="G474" i="23"/>
  <c r="F474" i="23"/>
  <c r="G473" i="23"/>
  <c r="F473" i="23"/>
  <c r="G472" i="23"/>
  <c r="F472" i="23"/>
  <c r="G471" i="23"/>
  <c r="F471" i="23"/>
  <c r="G470" i="23"/>
  <c r="F470" i="23"/>
  <c r="G469" i="23"/>
  <c r="F469" i="23"/>
  <c r="G468" i="23"/>
  <c r="F468" i="23"/>
  <c r="G467" i="23"/>
  <c r="F467" i="23"/>
  <c r="G466" i="23"/>
  <c r="F466" i="23"/>
  <c r="G465" i="23"/>
  <c r="F465" i="23"/>
  <c r="G464" i="23"/>
  <c r="F464" i="23"/>
  <c r="G463" i="23"/>
  <c r="F463" i="23"/>
  <c r="G462" i="23"/>
  <c r="G457" i="23"/>
  <c r="F457" i="23"/>
  <c r="G456" i="23"/>
  <c r="F456" i="23"/>
  <c r="G455" i="23"/>
  <c r="F455" i="23"/>
  <c r="G454" i="23"/>
  <c r="F454" i="23"/>
  <c r="G453" i="23"/>
  <c r="F453" i="23"/>
  <c r="G452" i="23"/>
  <c r="F452" i="23"/>
  <c r="G451" i="23"/>
  <c r="F451" i="23"/>
  <c r="G450" i="23"/>
  <c r="F450" i="23"/>
  <c r="G449" i="23"/>
  <c r="F449" i="23"/>
  <c r="G448" i="23"/>
  <c r="F448" i="23"/>
  <c r="G447" i="23"/>
  <c r="F447" i="23"/>
  <c r="G446" i="23"/>
  <c r="F446" i="23"/>
  <c r="G445" i="23"/>
  <c r="F445" i="23"/>
  <c r="G444" i="23"/>
  <c r="F444" i="23"/>
  <c r="G443" i="23"/>
  <c r="F443" i="23"/>
  <c r="G442" i="23"/>
  <c r="F442" i="23"/>
  <c r="G441" i="23"/>
  <c r="F441" i="23"/>
  <c r="G440" i="23"/>
  <c r="F440" i="23"/>
  <c r="G439" i="23"/>
  <c r="F439" i="23"/>
  <c r="G438" i="23"/>
  <c r="G433" i="23"/>
  <c r="F433" i="23"/>
  <c r="G432" i="23"/>
  <c r="F432" i="23"/>
  <c r="G431" i="23"/>
  <c r="F431" i="23"/>
  <c r="G430" i="23"/>
  <c r="F430" i="23"/>
  <c r="G429" i="23"/>
  <c r="F429" i="23"/>
  <c r="G428" i="23"/>
  <c r="F428" i="23"/>
  <c r="G427" i="23"/>
  <c r="F427" i="23"/>
  <c r="G426" i="23"/>
  <c r="F426" i="23"/>
  <c r="G425" i="23"/>
  <c r="F425" i="23"/>
  <c r="G424" i="23"/>
  <c r="F424" i="23"/>
  <c r="G423" i="23"/>
  <c r="F423" i="23"/>
  <c r="G422" i="23"/>
  <c r="F422" i="23"/>
  <c r="G421" i="23"/>
  <c r="F421" i="23"/>
  <c r="G420" i="23"/>
  <c r="F420" i="23"/>
  <c r="G419" i="23"/>
  <c r="F419" i="23"/>
  <c r="G418" i="23"/>
  <c r="F418" i="23"/>
  <c r="G417" i="23"/>
  <c r="F417" i="23"/>
  <c r="G416" i="23"/>
  <c r="F416" i="23"/>
  <c r="G415" i="23"/>
  <c r="F415" i="23"/>
  <c r="G414" i="23"/>
  <c r="G409" i="23"/>
  <c r="F409" i="23"/>
  <c r="G408" i="23"/>
  <c r="F408" i="23"/>
  <c r="G407" i="23"/>
  <c r="F407" i="23"/>
  <c r="G406" i="23"/>
  <c r="F406" i="23"/>
  <c r="G405" i="23"/>
  <c r="F405" i="23"/>
  <c r="G404" i="23"/>
  <c r="F404" i="23"/>
  <c r="G403" i="23"/>
  <c r="F403" i="23"/>
  <c r="G402" i="23"/>
  <c r="F402" i="23"/>
  <c r="G401" i="23"/>
  <c r="F401" i="23"/>
  <c r="G400" i="23"/>
  <c r="F400" i="23"/>
  <c r="G399" i="23"/>
  <c r="F399" i="23"/>
  <c r="G398" i="23"/>
  <c r="F398" i="23"/>
  <c r="G397" i="23"/>
  <c r="F397" i="23"/>
  <c r="G396" i="23"/>
  <c r="F396" i="23"/>
  <c r="G395" i="23"/>
  <c r="F395" i="23"/>
  <c r="G394" i="23"/>
  <c r="F394" i="23"/>
  <c r="G393" i="23"/>
  <c r="F393" i="23"/>
  <c r="G392" i="23"/>
  <c r="F392" i="23"/>
  <c r="G391" i="23"/>
  <c r="F391" i="23"/>
  <c r="G390" i="23"/>
  <c r="G385" i="23"/>
  <c r="F385" i="23"/>
  <c r="G384" i="23"/>
  <c r="F384" i="23"/>
  <c r="G383" i="23"/>
  <c r="F383" i="23"/>
  <c r="G382" i="23"/>
  <c r="F382" i="23"/>
  <c r="G381" i="23"/>
  <c r="F381" i="23"/>
  <c r="G380" i="23"/>
  <c r="F380" i="23"/>
  <c r="G379" i="23"/>
  <c r="F379" i="23"/>
  <c r="G378" i="23"/>
  <c r="F378" i="23"/>
  <c r="G377" i="23"/>
  <c r="F377" i="23"/>
  <c r="G376" i="23"/>
  <c r="F376" i="23"/>
  <c r="G375" i="23"/>
  <c r="F375" i="23"/>
  <c r="G374" i="23"/>
  <c r="F374" i="23"/>
  <c r="G373" i="23"/>
  <c r="F373" i="23"/>
  <c r="G372" i="23"/>
  <c r="F372" i="23"/>
  <c r="G371" i="23"/>
  <c r="F371" i="23"/>
  <c r="G370" i="23"/>
  <c r="F370" i="23"/>
  <c r="G369" i="23"/>
  <c r="F369" i="23"/>
  <c r="G368" i="23"/>
  <c r="F368" i="23"/>
  <c r="G367" i="23"/>
  <c r="F367" i="23"/>
  <c r="G366" i="23"/>
  <c r="G361" i="23"/>
  <c r="F361" i="23"/>
  <c r="G360" i="23"/>
  <c r="F360" i="23"/>
  <c r="G359" i="23"/>
  <c r="F359" i="23"/>
  <c r="G358" i="23"/>
  <c r="F358" i="23"/>
  <c r="G357" i="23"/>
  <c r="F357" i="23"/>
  <c r="G356" i="23"/>
  <c r="F356" i="23"/>
  <c r="G355" i="23"/>
  <c r="F355" i="23"/>
  <c r="G354" i="23"/>
  <c r="F354" i="23"/>
  <c r="G353" i="23"/>
  <c r="F353" i="23"/>
  <c r="G352" i="23"/>
  <c r="F352" i="23"/>
  <c r="G351" i="23"/>
  <c r="F351" i="23"/>
  <c r="G350" i="23"/>
  <c r="F350" i="23"/>
  <c r="G349" i="23"/>
  <c r="F349" i="23"/>
  <c r="G348" i="23"/>
  <c r="F348" i="23"/>
  <c r="G347" i="23"/>
  <c r="F347" i="23"/>
  <c r="G346" i="23"/>
  <c r="F346" i="23"/>
  <c r="G345" i="23"/>
  <c r="F345" i="23"/>
  <c r="G344" i="23"/>
  <c r="F344" i="23"/>
  <c r="G343" i="23"/>
  <c r="H343" i="23" s="1"/>
  <c r="F343" i="23"/>
  <c r="G342" i="23"/>
  <c r="G337" i="23"/>
  <c r="F337" i="23"/>
  <c r="G336" i="23"/>
  <c r="F336" i="23"/>
  <c r="G335" i="23"/>
  <c r="F335" i="23"/>
  <c r="G334" i="23"/>
  <c r="F334" i="23"/>
  <c r="G333" i="23"/>
  <c r="F333" i="23"/>
  <c r="G332" i="23"/>
  <c r="F332" i="23"/>
  <c r="G331" i="23"/>
  <c r="F331" i="23"/>
  <c r="G330" i="23"/>
  <c r="F330" i="23"/>
  <c r="G329" i="23"/>
  <c r="F329" i="23"/>
  <c r="G328" i="23"/>
  <c r="F328" i="23"/>
  <c r="G327" i="23"/>
  <c r="F327" i="23"/>
  <c r="G326" i="23"/>
  <c r="F326" i="23"/>
  <c r="G325" i="23"/>
  <c r="F325" i="23"/>
  <c r="G324" i="23"/>
  <c r="F324" i="23"/>
  <c r="G323" i="23"/>
  <c r="F323" i="23"/>
  <c r="G322" i="23"/>
  <c r="F322" i="23"/>
  <c r="G321" i="23"/>
  <c r="F321" i="23"/>
  <c r="G320" i="23"/>
  <c r="F320" i="23"/>
  <c r="G319" i="23"/>
  <c r="F319" i="23"/>
  <c r="G318" i="23"/>
  <c r="G313" i="23"/>
  <c r="F313" i="23"/>
  <c r="G312" i="23"/>
  <c r="F312" i="23"/>
  <c r="G311" i="23"/>
  <c r="F311" i="23"/>
  <c r="G310" i="23"/>
  <c r="F310" i="23"/>
  <c r="G309" i="23"/>
  <c r="F309" i="23"/>
  <c r="G308" i="23"/>
  <c r="F308" i="23"/>
  <c r="G307" i="23"/>
  <c r="F307" i="23"/>
  <c r="G306" i="23"/>
  <c r="F306" i="23"/>
  <c r="G305" i="23"/>
  <c r="F305" i="23"/>
  <c r="G304" i="23"/>
  <c r="F304" i="23"/>
  <c r="G303" i="23"/>
  <c r="F303" i="23"/>
  <c r="G302" i="23"/>
  <c r="F302" i="23"/>
  <c r="G301" i="23"/>
  <c r="F301" i="23"/>
  <c r="G300" i="23"/>
  <c r="F300" i="23"/>
  <c r="G299" i="23"/>
  <c r="F299" i="23"/>
  <c r="G298" i="23"/>
  <c r="F298" i="23"/>
  <c r="G297" i="23"/>
  <c r="F297" i="23"/>
  <c r="G296" i="23"/>
  <c r="F296" i="23"/>
  <c r="G295" i="23"/>
  <c r="F295" i="23"/>
  <c r="G294" i="23"/>
  <c r="G289" i="23"/>
  <c r="F289" i="23"/>
  <c r="G288" i="23"/>
  <c r="F288" i="23"/>
  <c r="G287" i="23"/>
  <c r="F287" i="23"/>
  <c r="G286" i="23"/>
  <c r="F286" i="23"/>
  <c r="G285" i="23"/>
  <c r="F285" i="23"/>
  <c r="G284" i="23"/>
  <c r="F284" i="23"/>
  <c r="G283" i="23"/>
  <c r="F283" i="23"/>
  <c r="G282" i="23"/>
  <c r="F282" i="23"/>
  <c r="G281" i="23"/>
  <c r="F281" i="23"/>
  <c r="G280" i="23"/>
  <c r="F280" i="23"/>
  <c r="G279" i="23"/>
  <c r="F279" i="23"/>
  <c r="G278" i="23"/>
  <c r="F278" i="23"/>
  <c r="G277" i="23"/>
  <c r="F277" i="23"/>
  <c r="G276" i="23"/>
  <c r="F276" i="23"/>
  <c r="G275" i="23"/>
  <c r="F275" i="23"/>
  <c r="G274" i="23"/>
  <c r="F274" i="23"/>
  <c r="G273" i="23"/>
  <c r="F273" i="23"/>
  <c r="G272" i="23"/>
  <c r="F272" i="23"/>
  <c r="G271" i="23"/>
  <c r="F271" i="23"/>
  <c r="G270" i="23"/>
  <c r="G265" i="23"/>
  <c r="F265" i="23"/>
  <c r="G264" i="23"/>
  <c r="F264" i="23"/>
  <c r="G263" i="23"/>
  <c r="F263" i="23"/>
  <c r="G262" i="23"/>
  <c r="F262" i="23"/>
  <c r="G261" i="23"/>
  <c r="F261" i="23"/>
  <c r="G260" i="23"/>
  <c r="F260" i="23"/>
  <c r="G259" i="23"/>
  <c r="F259" i="23"/>
  <c r="G258" i="23"/>
  <c r="F258" i="23"/>
  <c r="G257" i="23"/>
  <c r="F257" i="23"/>
  <c r="G256" i="23"/>
  <c r="F256" i="23"/>
  <c r="G255" i="23"/>
  <c r="F255" i="23"/>
  <c r="G254" i="23"/>
  <c r="F254" i="23"/>
  <c r="G253" i="23"/>
  <c r="F253" i="23"/>
  <c r="G252" i="23"/>
  <c r="F252" i="23"/>
  <c r="G251" i="23"/>
  <c r="F251" i="23"/>
  <c r="G250" i="23"/>
  <c r="F250" i="23"/>
  <c r="G249" i="23"/>
  <c r="F249" i="23"/>
  <c r="G248" i="23"/>
  <c r="F248" i="23"/>
  <c r="G247" i="23"/>
  <c r="F247" i="23"/>
  <c r="G246" i="23"/>
  <c r="G241" i="23"/>
  <c r="F241" i="23"/>
  <c r="G240" i="23"/>
  <c r="F240" i="23"/>
  <c r="G239" i="23"/>
  <c r="F239" i="23"/>
  <c r="G238" i="23"/>
  <c r="F238" i="23"/>
  <c r="G237" i="23"/>
  <c r="F237" i="23"/>
  <c r="G236" i="23"/>
  <c r="F236" i="23"/>
  <c r="G235" i="23"/>
  <c r="F235" i="23"/>
  <c r="G234" i="23"/>
  <c r="F234" i="23"/>
  <c r="G233" i="23"/>
  <c r="F233" i="23"/>
  <c r="G232" i="23"/>
  <c r="F232" i="23"/>
  <c r="G231" i="23"/>
  <c r="F231" i="23"/>
  <c r="G230" i="23"/>
  <c r="F230" i="23"/>
  <c r="G229" i="23"/>
  <c r="F229" i="23"/>
  <c r="G228" i="23"/>
  <c r="F228" i="23"/>
  <c r="G227" i="23"/>
  <c r="F227" i="23"/>
  <c r="G226" i="23"/>
  <c r="F226" i="23"/>
  <c r="G225" i="23"/>
  <c r="F225" i="23"/>
  <c r="G224" i="23"/>
  <c r="F224" i="23"/>
  <c r="G223" i="23"/>
  <c r="F223" i="23"/>
  <c r="G222" i="23"/>
  <c r="G217" i="23"/>
  <c r="F217" i="23"/>
  <c r="G216" i="23"/>
  <c r="F216" i="23"/>
  <c r="G215" i="23"/>
  <c r="F215" i="23"/>
  <c r="G214" i="23"/>
  <c r="F214" i="23"/>
  <c r="G213" i="23"/>
  <c r="F213" i="23"/>
  <c r="G212" i="23"/>
  <c r="F212" i="23"/>
  <c r="G211" i="23"/>
  <c r="F211" i="23"/>
  <c r="G210" i="23"/>
  <c r="F210" i="23"/>
  <c r="G209" i="23"/>
  <c r="F209" i="23"/>
  <c r="G208" i="23"/>
  <c r="F208" i="23"/>
  <c r="G207" i="23"/>
  <c r="F207" i="23"/>
  <c r="G206" i="23"/>
  <c r="F206" i="23"/>
  <c r="G205" i="23"/>
  <c r="F205" i="23"/>
  <c r="G204" i="23"/>
  <c r="F204" i="23"/>
  <c r="G203" i="23"/>
  <c r="F203" i="23"/>
  <c r="G202" i="23"/>
  <c r="F202" i="23"/>
  <c r="G201" i="23"/>
  <c r="F201" i="23"/>
  <c r="G200" i="23"/>
  <c r="F200" i="23"/>
  <c r="G199" i="23"/>
  <c r="F199" i="23"/>
  <c r="G198" i="23"/>
  <c r="G193" i="23"/>
  <c r="F193" i="23"/>
  <c r="G192" i="23"/>
  <c r="F192" i="23"/>
  <c r="G191" i="23"/>
  <c r="F191" i="23"/>
  <c r="G190" i="23"/>
  <c r="F190" i="23"/>
  <c r="G189" i="23"/>
  <c r="F189" i="23"/>
  <c r="G188" i="23"/>
  <c r="F188" i="23"/>
  <c r="G187" i="23"/>
  <c r="F187" i="23"/>
  <c r="G186" i="23"/>
  <c r="F186" i="23"/>
  <c r="G185" i="23"/>
  <c r="F185" i="23"/>
  <c r="G184" i="23"/>
  <c r="F184" i="23"/>
  <c r="G183" i="23"/>
  <c r="F183" i="23"/>
  <c r="G182" i="23"/>
  <c r="F182" i="23"/>
  <c r="G181" i="23"/>
  <c r="F181" i="23"/>
  <c r="G180" i="23"/>
  <c r="F180" i="23"/>
  <c r="G179" i="23"/>
  <c r="F179" i="23"/>
  <c r="G178" i="23"/>
  <c r="F178" i="23"/>
  <c r="G177" i="23"/>
  <c r="F177" i="23"/>
  <c r="G176" i="23"/>
  <c r="F176" i="23"/>
  <c r="G175" i="23"/>
  <c r="F175" i="23"/>
  <c r="G174" i="23"/>
  <c r="G169" i="23"/>
  <c r="F169" i="23"/>
  <c r="G168" i="23"/>
  <c r="F168" i="23"/>
  <c r="G167" i="23"/>
  <c r="F167" i="23"/>
  <c r="G166" i="23"/>
  <c r="F166" i="23"/>
  <c r="G165" i="23"/>
  <c r="F165" i="23"/>
  <c r="G164" i="23"/>
  <c r="F164" i="23"/>
  <c r="G163" i="23"/>
  <c r="F163" i="23"/>
  <c r="G162" i="23"/>
  <c r="F162" i="23"/>
  <c r="G161" i="23"/>
  <c r="F161" i="23"/>
  <c r="G160" i="23"/>
  <c r="F160" i="23"/>
  <c r="G159" i="23"/>
  <c r="F159" i="23"/>
  <c r="G158" i="23"/>
  <c r="F158" i="23"/>
  <c r="G157" i="23"/>
  <c r="F157" i="23"/>
  <c r="G156" i="23"/>
  <c r="F156" i="23"/>
  <c r="G155" i="23"/>
  <c r="F155" i="23"/>
  <c r="G154" i="23"/>
  <c r="F154" i="23"/>
  <c r="G153" i="23"/>
  <c r="F153" i="23"/>
  <c r="G152" i="23"/>
  <c r="F152" i="23"/>
  <c r="G151" i="23"/>
  <c r="F151" i="23"/>
  <c r="G150" i="23"/>
  <c r="G145" i="23"/>
  <c r="F145" i="23"/>
  <c r="G144" i="23"/>
  <c r="F144" i="23"/>
  <c r="G143" i="23"/>
  <c r="F143" i="23"/>
  <c r="G142" i="23"/>
  <c r="F142" i="23"/>
  <c r="G141" i="23"/>
  <c r="F141" i="23"/>
  <c r="G140" i="23"/>
  <c r="F140" i="23"/>
  <c r="G139" i="23"/>
  <c r="F139" i="23"/>
  <c r="G138" i="23"/>
  <c r="F138" i="23"/>
  <c r="G137" i="23"/>
  <c r="F137" i="23"/>
  <c r="G136" i="23"/>
  <c r="F136" i="23"/>
  <c r="G135" i="23"/>
  <c r="F135" i="23"/>
  <c r="G134" i="23"/>
  <c r="F134" i="23"/>
  <c r="G133" i="23"/>
  <c r="F133" i="23"/>
  <c r="G132" i="23"/>
  <c r="F132" i="23"/>
  <c r="G131" i="23"/>
  <c r="F131" i="23"/>
  <c r="G130" i="23"/>
  <c r="F130" i="23"/>
  <c r="G129" i="23"/>
  <c r="F129" i="23"/>
  <c r="G128" i="23"/>
  <c r="F128" i="23"/>
  <c r="G127" i="23"/>
  <c r="F127" i="23"/>
  <c r="G126" i="23"/>
  <c r="G121" i="23"/>
  <c r="F121" i="23"/>
  <c r="G120" i="23"/>
  <c r="F120" i="23"/>
  <c r="G119" i="23"/>
  <c r="F119" i="23"/>
  <c r="G118" i="23"/>
  <c r="F118" i="23"/>
  <c r="G117" i="23"/>
  <c r="F117" i="23"/>
  <c r="G116" i="23"/>
  <c r="F116" i="23"/>
  <c r="G115" i="23"/>
  <c r="F115" i="23"/>
  <c r="G114" i="23"/>
  <c r="F114" i="23"/>
  <c r="G113" i="23"/>
  <c r="F113" i="23"/>
  <c r="G112" i="23"/>
  <c r="F112" i="23"/>
  <c r="G111" i="23"/>
  <c r="F111" i="23"/>
  <c r="G110" i="23"/>
  <c r="F110" i="23"/>
  <c r="G109" i="23"/>
  <c r="F109" i="23"/>
  <c r="G108" i="23"/>
  <c r="F108" i="23"/>
  <c r="G107" i="23"/>
  <c r="F107" i="23"/>
  <c r="G106" i="23"/>
  <c r="F106" i="23"/>
  <c r="G105" i="23"/>
  <c r="F105" i="23"/>
  <c r="G104" i="23"/>
  <c r="F104" i="23"/>
  <c r="G103" i="23"/>
  <c r="F103" i="23"/>
  <c r="G102" i="23"/>
  <c r="G97" i="23"/>
  <c r="F97" i="23"/>
  <c r="G96" i="23"/>
  <c r="F96" i="23"/>
  <c r="G95" i="23"/>
  <c r="F95" i="23"/>
  <c r="G94" i="23"/>
  <c r="F94" i="23"/>
  <c r="G93" i="23"/>
  <c r="F93" i="23"/>
  <c r="G92" i="23"/>
  <c r="F92" i="23"/>
  <c r="G91" i="23"/>
  <c r="F91" i="23"/>
  <c r="G90" i="23"/>
  <c r="F90" i="23"/>
  <c r="G89" i="23"/>
  <c r="F89" i="23"/>
  <c r="G88" i="23"/>
  <c r="F88" i="23"/>
  <c r="G87" i="23"/>
  <c r="F87" i="23"/>
  <c r="G86" i="23"/>
  <c r="F86" i="23"/>
  <c r="G85" i="23"/>
  <c r="F85" i="23"/>
  <c r="G84" i="23"/>
  <c r="F84" i="23"/>
  <c r="G83" i="23"/>
  <c r="F83" i="23"/>
  <c r="G82" i="23"/>
  <c r="F82" i="23"/>
  <c r="G81" i="23"/>
  <c r="F81" i="23"/>
  <c r="G80" i="23"/>
  <c r="F80" i="23"/>
  <c r="G79" i="23"/>
  <c r="F79" i="23"/>
  <c r="G78" i="23"/>
  <c r="G73" i="23"/>
  <c r="F73" i="23"/>
  <c r="G72" i="23"/>
  <c r="F72" i="23"/>
  <c r="G71" i="23"/>
  <c r="F71" i="23"/>
  <c r="G70" i="23"/>
  <c r="F70" i="23"/>
  <c r="G69" i="23"/>
  <c r="F69" i="23"/>
  <c r="G68" i="23"/>
  <c r="F68" i="23"/>
  <c r="G67" i="23"/>
  <c r="F67" i="23"/>
  <c r="G66" i="23"/>
  <c r="F66" i="23"/>
  <c r="G65" i="23"/>
  <c r="F65" i="23"/>
  <c r="G64" i="23"/>
  <c r="F64" i="23"/>
  <c r="G63" i="23"/>
  <c r="F63" i="23"/>
  <c r="G62" i="23"/>
  <c r="F62" i="23"/>
  <c r="G61" i="23"/>
  <c r="F61" i="23"/>
  <c r="G60" i="23"/>
  <c r="F60" i="23"/>
  <c r="G59" i="23"/>
  <c r="F59" i="23"/>
  <c r="G58" i="23"/>
  <c r="F58" i="23"/>
  <c r="G57" i="23"/>
  <c r="F57" i="23"/>
  <c r="G56" i="23"/>
  <c r="F56" i="23"/>
  <c r="G55" i="23"/>
  <c r="F55" i="23"/>
  <c r="G54" i="23"/>
  <c r="G49" i="23"/>
  <c r="F49" i="23"/>
  <c r="G48" i="23"/>
  <c r="F48" i="23"/>
  <c r="G47" i="23"/>
  <c r="F47" i="23"/>
  <c r="G46" i="23"/>
  <c r="F46" i="23"/>
  <c r="G45" i="23"/>
  <c r="F45" i="23"/>
  <c r="G44" i="23"/>
  <c r="F44" i="23"/>
  <c r="G43" i="23"/>
  <c r="F43" i="23"/>
  <c r="G42" i="23"/>
  <c r="F42" i="23"/>
  <c r="G41" i="23"/>
  <c r="F41" i="23"/>
  <c r="G40" i="23"/>
  <c r="F40" i="23"/>
  <c r="G39" i="23"/>
  <c r="F39" i="23"/>
  <c r="G38" i="23"/>
  <c r="F38" i="23"/>
  <c r="G37" i="23"/>
  <c r="F37" i="23"/>
  <c r="G36" i="23"/>
  <c r="F36" i="23"/>
  <c r="G35" i="23"/>
  <c r="F35" i="23"/>
  <c r="G34" i="23"/>
  <c r="F34" i="23"/>
  <c r="G33" i="23"/>
  <c r="F33" i="23"/>
  <c r="G32" i="23"/>
  <c r="F32" i="23"/>
  <c r="G31" i="23"/>
  <c r="F31" i="23"/>
  <c r="G30" i="23"/>
  <c r="G25" i="23"/>
  <c r="F25" i="23"/>
  <c r="G24" i="23"/>
  <c r="F24" i="23"/>
  <c r="G23" i="23"/>
  <c r="F23" i="23"/>
  <c r="G22" i="23"/>
  <c r="F22" i="23"/>
  <c r="G21" i="23"/>
  <c r="F21" i="23"/>
  <c r="G20" i="23"/>
  <c r="F20" i="23"/>
  <c r="G19" i="23"/>
  <c r="F19" i="23"/>
  <c r="G18" i="23"/>
  <c r="F18" i="23"/>
  <c r="G17" i="23"/>
  <c r="F17" i="23"/>
  <c r="G16" i="23"/>
  <c r="F16" i="23"/>
  <c r="G15" i="23"/>
  <c r="F15" i="23"/>
  <c r="G14" i="23"/>
  <c r="F14" i="23"/>
  <c r="G13" i="23"/>
  <c r="F13" i="23"/>
  <c r="G12" i="23"/>
  <c r="F12" i="23"/>
  <c r="G11" i="23"/>
  <c r="F11" i="23"/>
  <c r="G10" i="23"/>
  <c r="F10" i="23"/>
  <c r="G9" i="23"/>
  <c r="F9" i="23"/>
  <c r="G8" i="23"/>
  <c r="F8" i="23"/>
  <c r="G7" i="23"/>
  <c r="F7" i="23"/>
  <c r="G6" i="23"/>
  <c r="O577" i="21"/>
  <c r="N577" i="21"/>
  <c r="O576" i="21"/>
  <c r="N576" i="21"/>
  <c r="O575" i="21"/>
  <c r="N575" i="21"/>
  <c r="O574" i="21"/>
  <c r="N574" i="21"/>
  <c r="O573" i="21"/>
  <c r="N573" i="21"/>
  <c r="O572" i="21"/>
  <c r="N572" i="21"/>
  <c r="O571" i="21"/>
  <c r="N571" i="21"/>
  <c r="O570" i="21"/>
  <c r="N570" i="21"/>
  <c r="O569" i="21"/>
  <c r="N569" i="21"/>
  <c r="O568" i="21"/>
  <c r="N568" i="21"/>
  <c r="O567" i="21"/>
  <c r="N567" i="21"/>
  <c r="O566" i="21"/>
  <c r="N566" i="21"/>
  <c r="O565" i="21"/>
  <c r="N565" i="21"/>
  <c r="O564" i="21"/>
  <c r="N564" i="21"/>
  <c r="O563" i="21"/>
  <c r="N563" i="21"/>
  <c r="O562" i="21"/>
  <c r="N562" i="21"/>
  <c r="O561" i="21"/>
  <c r="N561" i="21"/>
  <c r="O560" i="21"/>
  <c r="N560" i="21"/>
  <c r="O559" i="21"/>
  <c r="N559" i="21"/>
  <c r="O558" i="21"/>
  <c r="O553" i="21"/>
  <c r="N553" i="21"/>
  <c r="O552" i="21"/>
  <c r="N552" i="21"/>
  <c r="O551" i="21"/>
  <c r="N551" i="21"/>
  <c r="O550" i="21"/>
  <c r="N550" i="21"/>
  <c r="O549" i="21"/>
  <c r="N549" i="21"/>
  <c r="O548" i="21"/>
  <c r="N548" i="21"/>
  <c r="O547" i="21"/>
  <c r="N547" i="21"/>
  <c r="O546" i="21"/>
  <c r="N546" i="21"/>
  <c r="O545" i="21"/>
  <c r="N545" i="21"/>
  <c r="O544" i="21"/>
  <c r="N544" i="21"/>
  <c r="O543" i="21"/>
  <c r="N543" i="21"/>
  <c r="O542" i="21"/>
  <c r="N542" i="21"/>
  <c r="O541" i="21"/>
  <c r="N541" i="21"/>
  <c r="O540" i="21"/>
  <c r="N540" i="21"/>
  <c r="O539" i="21"/>
  <c r="N539" i="21"/>
  <c r="O538" i="21"/>
  <c r="N538" i="21"/>
  <c r="O537" i="21"/>
  <c r="N537" i="21"/>
  <c r="O536" i="21"/>
  <c r="N536" i="21"/>
  <c r="O535" i="21"/>
  <c r="P535" i="21" s="1"/>
  <c r="N535" i="21"/>
  <c r="O534" i="21"/>
  <c r="O529" i="21"/>
  <c r="N529" i="21"/>
  <c r="O528" i="21"/>
  <c r="N528" i="21"/>
  <c r="O527" i="21"/>
  <c r="N527" i="21"/>
  <c r="O526" i="21"/>
  <c r="N526" i="21"/>
  <c r="O525" i="21"/>
  <c r="N525" i="21"/>
  <c r="O524" i="21"/>
  <c r="N524" i="21"/>
  <c r="O523" i="21"/>
  <c r="N523" i="21"/>
  <c r="O522" i="21"/>
  <c r="N522" i="21"/>
  <c r="O521" i="21"/>
  <c r="N521" i="21"/>
  <c r="O520" i="21"/>
  <c r="N520" i="21"/>
  <c r="O519" i="21"/>
  <c r="N519" i="21"/>
  <c r="O518" i="21"/>
  <c r="N518" i="21"/>
  <c r="O517" i="21"/>
  <c r="N517" i="21"/>
  <c r="O516" i="21"/>
  <c r="N516" i="21"/>
  <c r="O515" i="21"/>
  <c r="N515" i="21"/>
  <c r="O514" i="21"/>
  <c r="N514" i="21"/>
  <c r="O513" i="21"/>
  <c r="N513" i="21"/>
  <c r="O512" i="21"/>
  <c r="N512" i="21"/>
  <c r="O511" i="21"/>
  <c r="N511" i="21"/>
  <c r="O510" i="21"/>
  <c r="O505" i="21"/>
  <c r="N505" i="21"/>
  <c r="O504" i="21"/>
  <c r="N504" i="21"/>
  <c r="O503" i="21"/>
  <c r="N503" i="21"/>
  <c r="O502" i="21"/>
  <c r="N502" i="21"/>
  <c r="O501" i="21"/>
  <c r="N501" i="21"/>
  <c r="O500" i="21"/>
  <c r="N500" i="21"/>
  <c r="O499" i="21"/>
  <c r="N499" i="21"/>
  <c r="O498" i="21"/>
  <c r="N498" i="21"/>
  <c r="O497" i="21"/>
  <c r="N497" i="21"/>
  <c r="O496" i="21"/>
  <c r="N496" i="21"/>
  <c r="O495" i="21"/>
  <c r="N495" i="21"/>
  <c r="O494" i="21"/>
  <c r="N494" i="21"/>
  <c r="O493" i="21"/>
  <c r="N493" i="21"/>
  <c r="O492" i="21"/>
  <c r="N492" i="21"/>
  <c r="O491" i="21"/>
  <c r="N491" i="21"/>
  <c r="O490" i="21"/>
  <c r="N490" i="21"/>
  <c r="O489" i="21"/>
  <c r="N489" i="21"/>
  <c r="O488" i="21"/>
  <c r="N488" i="21"/>
  <c r="O487" i="21"/>
  <c r="N487" i="21"/>
  <c r="O486" i="21"/>
  <c r="O481" i="21"/>
  <c r="N481" i="21"/>
  <c r="O480" i="21"/>
  <c r="N480" i="21"/>
  <c r="O479" i="21"/>
  <c r="N479" i="21"/>
  <c r="O478" i="21"/>
  <c r="N478" i="21"/>
  <c r="O477" i="21"/>
  <c r="N477" i="21"/>
  <c r="O476" i="21"/>
  <c r="N476" i="21"/>
  <c r="O475" i="21"/>
  <c r="N475" i="21"/>
  <c r="O474" i="21"/>
  <c r="N474" i="21"/>
  <c r="O473" i="21"/>
  <c r="N473" i="21"/>
  <c r="O472" i="21"/>
  <c r="N472" i="21"/>
  <c r="O471" i="21"/>
  <c r="N471" i="21"/>
  <c r="O470" i="21"/>
  <c r="N470" i="21"/>
  <c r="O469" i="21"/>
  <c r="N469" i="21"/>
  <c r="O468" i="21"/>
  <c r="N468" i="21"/>
  <c r="O467" i="21"/>
  <c r="N467" i="21"/>
  <c r="O466" i="21"/>
  <c r="N466" i="21"/>
  <c r="O465" i="21"/>
  <c r="N465" i="21"/>
  <c r="O464" i="21"/>
  <c r="N464" i="21"/>
  <c r="O463" i="21"/>
  <c r="N463" i="21"/>
  <c r="O462" i="21"/>
  <c r="O457" i="21"/>
  <c r="N457" i="21"/>
  <c r="O456" i="21"/>
  <c r="N456" i="21"/>
  <c r="O455" i="21"/>
  <c r="N455" i="21"/>
  <c r="O454" i="21"/>
  <c r="N454" i="21"/>
  <c r="O453" i="21"/>
  <c r="N453" i="21"/>
  <c r="O452" i="21"/>
  <c r="N452" i="21"/>
  <c r="O451" i="21"/>
  <c r="N451" i="21"/>
  <c r="O450" i="21"/>
  <c r="N450" i="21"/>
  <c r="O449" i="21"/>
  <c r="N449" i="21"/>
  <c r="O448" i="21"/>
  <c r="N448" i="21"/>
  <c r="O447" i="21"/>
  <c r="N447" i="21"/>
  <c r="O446" i="21"/>
  <c r="N446" i="21"/>
  <c r="O445" i="21"/>
  <c r="N445" i="21"/>
  <c r="O444" i="21"/>
  <c r="N444" i="21"/>
  <c r="O443" i="21"/>
  <c r="N443" i="21"/>
  <c r="O442" i="21"/>
  <c r="N442" i="21"/>
  <c r="O441" i="21"/>
  <c r="N441" i="21"/>
  <c r="O440" i="21"/>
  <c r="N440" i="21"/>
  <c r="O439" i="21"/>
  <c r="N439" i="21"/>
  <c r="O438" i="21"/>
  <c r="O433" i="21"/>
  <c r="N433" i="21"/>
  <c r="O432" i="21"/>
  <c r="N432" i="21"/>
  <c r="O431" i="21"/>
  <c r="N431" i="21"/>
  <c r="O430" i="21"/>
  <c r="N430" i="21"/>
  <c r="O429" i="21"/>
  <c r="N429" i="21"/>
  <c r="O428" i="21"/>
  <c r="N428" i="21"/>
  <c r="O427" i="21"/>
  <c r="N427" i="21"/>
  <c r="O426" i="21"/>
  <c r="N426" i="21"/>
  <c r="O425" i="21"/>
  <c r="N425" i="21"/>
  <c r="O424" i="21"/>
  <c r="N424" i="21"/>
  <c r="O423" i="21"/>
  <c r="N423" i="21"/>
  <c r="O422" i="21"/>
  <c r="N422" i="21"/>
  <c r="O421" i="21"/>
  <c r="N421" i="21"/>
  <c r="O420" i="21"/>
  <c r="N420" i="21"/>
  <c r="O419" i="21"/>
  <c r="N419" i="21"/>
  <c r="O418" i="21"/>
  <c r="N418" i="21"/>
  <c r="O417" i="21"/>
  <c r="N417" i="21"/>
  <c r="O416" i="21"/>
  <c r="N416" i="21"/>
  <c r="O415" i="21"/>
  <c r="N415" i="21"/>
  <c r="O414" i="21"/>
  <c r="O409" i="21"/>
  <c r="N409" i="21"/>
  <c r="O408" i="21"/>
  <c r="N408" i="21"/>
  <c r="O407" i="21"/>
  <c r="N407" i="21"/>
  <c r="O406" i="21"/>
  <c r="N406" i="21"/>
  <c r="O405" i="21"/>
  <c r="N405" i="21"/>
  <c r="O404" i="21"/>
  <c r="N404" i="21"/>
  <c r="O403" i="21"/>
  <c r="N403" i="21"/>
  <c r="O402" i="21"/>
  <c r="N402" i="21"/>
  <c r="O401" i="21"/>
  <c r="N401" i="21"/>
  <c r="O400" i="21"/>
  <c r="N400" i="21"/>
  <c r="O399" i="21"/>
  <c r="N399" i="21"/>
  <c r="O398" i="21"/>
  <c r="N398" i="21"/>
  <c r="O397" i="21"/>
  <c r="N397" i="21"/>
  <c r="O396" i="21"/>
  <c r="N396" i="21"/>
  <c r="O395" i="21"/>
  <c r="N395" i="21"/>
  <c r="O394" i="21"/>
  <c r="N394" i="21"/>
  <c r="O393" i="21"/>
  <c r="N393" i="21"/>
  <c r="O392" i="21"/>
  <c r="N392" i="21"/>
  <c r="O391" i="21"/>
  <c r="N391" i="21"/>
  <c r="O390" i="21"/>
  <c r="O385" i="21"/>
  <c r="N385" i="21"/>
  <c r="O384" i="21"/>
  <c r="N384" i="21"/>
  <c r="O383" i="21"/>
  <c r="N383" i="21"/>
  <c r="O382" i="21"/>
  <c r="N382" i="21"/>
  <c r="O381" i="21"/>
  <c r="N381" i="21"/>
  <c r="O380" i="21"/>
  <c r="N380" i="21"/>
  <c r="O379" i="21"/>
  <c r="N379" i="21"/>
  <c r="O378" i="21"/>
  <c r="N378" i="21"/>
  <c r="O377" i="21"/>
  <c r="N377" i="21"/>
  <c r="O376" i="21"/>
  <c r="N376" i="21"/>
  <c r="O375" i="21"/>
  <c r="N375" i="21"/>
  <c r="O374" i="21"/>
  <c r="N374" i="21"/>
  <c r="O373" i="21"/>
  <c r="N373" i="21"/>
  <c r="O372" i="21"/>
  <c r="N372" i="21"/>
  <c r="O371" i="21"/>
  <c r="N371" i="21"/>
  <c r="O370" i="21"/>
  <c r="N370" i="21"/>
  <c r="O369" i="21"/>
  <c r="N369" i="21"/>
  <c r="O368" i="21"/>
  <c r="N368" i="21"/>
  <c r="O367" i="21"/>
  <c r="N367" i="21"/>
  <c r="O366" i="21"/>
  <c r="O361" i="21"/>
  <c r="N361" i="21"/>
  <c r="O360" i="21"/>
  <c r="N360" i="21"/>
  <c r="O359" i="21"/>
  <c r="N359" i="21"/>
  <c r="O358" i="21"/>
  <c r="N358" i="21"/>
  <c r="O357" i="21"/>
  <c r="N357" i="21"/>
  <c r="O356" i="21"/>
  <c r="N356" i="21"/>
  <c r="O355" i="21"/>
  <c r="N355" i="21"/>
  <c r="O354" i="21"/>
  <c r="N354" i="21"/>
  <c r="O353" i="21"/>
  <c r="N353" i="21"/>
  <c r="O352" i="21"/>
  <c r="N352" i="21"/>
  <c r="O351" i="21"/>
  <c r="N351" i="21"/>
  <c r="O350" i="21"/>
  <c r="N350" i="21"/>
  <c r="O349" i="21"/>
  <c r="N349" i="21"/>
  <c r="O348" i="21"/>
  <c r="N348" i="21"/>
  <c r="O347" i="21"/>
  <c r="N347" i="21"/>
  <c r="O346" i="21"/>
  <c r="N346" i="21"/>
  <c r="O345" i="21"/>
  <c r="N345" i="21"/>
  <c r="O344" i="21"/>
  <c r="N344" i="21"/>
  <c r="O343" i="21"/>
  <c r="P343" i="21" s="1"/>
  <c r="N343" i="21"/>
  <c r="O342" i="21"/>
  <c r="N337" i="21"/>
  <c r="N336" i="21"/>
  <c r="N335" i="21"/>
  <c r="N334" i="21"/>
  <c r="N333" i="21"/>
  <c r="N332" i="21"/>
  <c r="N331" i="21"/>
  <c r="N330" i="21"/>
  <c r="N329" i="21"/>
  <c r="N328" i="21"/>
  <c r="N327" i="21"/>
  <c r="N326" i="21"/>
  <c r="N325" i="21"/>
  <c r="N324" i="21"/>
  <c r="N323" i="21"/>
  <c r="N322" i="21"/>
  <c r="N321" i="21"/>
  <c r="N320" i="21"/>
  <c r="O319" i="21"/>
  <c r="P319" i="21" s="1"/>
  <c r="N319" i="21"/>
  <c r="O318" i="21"/>
  <c r="O313" i="21"/>
  <c r="N313" i="21"/>
  <c r="O312" i="21"/>
  <c r="N312" i="21"/>
  <c r="O311" i="21"/>
  <c r="N311" i="21"/>
  <c r="O310" i="21"/>
  <c r="N310" i="21"/>
  <c r="O309" i="21"/>
  <c r="N309" i="21"/>
  <c r="O308" i="21"/>
  <c r="N308" i="21"/>
  <c r="O307" i="21"/>
  <c r="N307" i="21"/>
  <c r="O306" i="21"/>
  <c r="N306" i="21"/>
  <c r="O305" i="21"/>
  <c r="N305" i="21"/>
  <c r="O304" i="21"/>
  <c r="N304" i="21"/>
  <c r="O303" i="21"/>
  <c r="N303" i="21"/>
  <c r="O302" i="21"/>
  <c r="N302" i="21"/>
  <c r="O301" i="21"/>
  <c r="N301" i="21"/>
  <c r="O300" i="21"/>
  <c r="N300" i="21"/>
  <c r="O299" i="21"/>
  <c r="N299" i="21"/>
  <c r="O298" i="21"/>
  <c r="N298" i="21"/>
  <c r="O297" i="21"/>
  <c r="N297" i="21"/>
  <c r="O296" i="21"/>
  <c r="N296" i="21"/>
  <c r="O295" i="21"/>
  <c r="N295" i="21"/>
  <c r="O294" i="21"/>
  <c r="O289" i="21"/>
  <c r="N289" i="21"/>
  <c r="O288" i="21"/>
  <c r="N288" i="21"/>
  <c r="O287" i="21"/>
  <c r="N287" i="21"/>
  <c r="O286" i="21"/>
  <c r="N286" i="21"/>
  <c r="O285" i="21"/>
  <c r="N285" i="21"/>
  <c r="O284" i="21"/>
  <c r="N284" i="21"/>
  <c r="O283" i="21"/>
  <c r="N283" i="21"/>
  <c r="O282" i="21"/>
  <c r="N282" i="21"/>
  <c r="O281" i="21"/>
  <c r="N281" i="21"/>
  <c r="O280" i="21"/>
  <c r="N280" i="21"/>
  <c r="O279" i="21"/>
  <c r="N279" i="21"/>
  <c r="O278" i="21"/>
  <c r="N278" i="21"/>
  <c r="O277" i="21"/>
  <c r="N277" i="21"/>
  <c r="O276" i="21"/>
  <c r="N276" i="21"/>
  <c r="O275" i="21"/>
  <c r="N275" i="21"/>
  <c r="O274" i="21"/>
  <c r="N274" i="21"/>
  <c r="O273" i="21"/>
  <c r="N273" i="21"/>
  <c r="O272" i="21"/>
  <c r="N272" i="21"/>
  <c r="O271" i="21"/>
  <c r="N271" i="21"/>
  <c r="O270" i="21"/>
  <c r="O265" i="21"/>
  <c r="N265" i="21"/>
  <c r="O264" i="21"/>
  <c r="N264" i="21"/>
  <c r="O263" i="21"/>
  <c r="N263" i="21"/>
  <c r="O262" i="21"/>
  <c r="N262" i="21"/>
  <c r="O261" i="21"/>
  <c r="N261" i="21"/>
  <c r="O260" i="21"/>
  <c r="N260" i="21"/>
  <c r="O259" i="21"/>
  <c r="N259" i="21"/>
  <c r="O258" i="21"/>
  <c r="N258" i="21"/>
  <c r="O257" i="21"/>
  <c r="N257" i="21"/>
  <c r="O256" i="21"/>
  <c r="N256" i="21"/>
  <c r="O255" i="21"/>
  <c r="N255" i="21"/>
  <c r="O254" i="21"/>
  <c r="N254" i="21"/>
  <c r="O253" i="21"/>
  <c r="N253" i="21"/>
  <c r="O252" i="21"/>
  <c r="N252" i="21"/>
  <c r="O251" i="21"/>
  <c r="N251" i="21"/>
  <c r="O250" i="21"/>
  <c r="N250" i="21"/>
  <c r="O249" i="21"/>
  <c r="N249" i="21"/>
  <c r="O248" i="21"/>
  <c r="N248" i="21"/>
  <c r="O247" i="21"/>
  <c r="N247" i="21"/>
  <c r="O246" i="21"/>
  <c r="O241" i="21"/>
  <c r="N241" i="21"/>
  <c r="O240" i="21"/>
  <c r="N240" i="21"/>
  <c r="O239" i="21"/>
  <c r="N239" i="21"/>
  <c r="O238" i="21"/>
  <c r="N238" i="21"/>
  <c r="O237" i="21"/>
  <c r="N237" i="21"/>
  <c r="O236" i="21"/>
  <c r="N236" i="21"/>
  <c r="O235" i="21"/>
  <c r="N235" i="21"/>
  <c r="O234" i="21"/>
  <c r="N234" i="21"/>
  <c r="O233" i="21"/>
  <c r="N233" i="21"/>
  <c r="O232" i="21"/>
  <c r="N232" i="21"/>
  <c r="O231" i="21"/>
  <c r="N231" i="21"/>
  <c r="O230" i="21"/>
  <c r="N230" i="21"/>
  <c r="O229" i="21"/>
  <c r="N229" i="21"/>
  <c r="O228" i="21"/>
  <c r="N228" i="21"/>
  <c r="O227" i="21"/>
  <c r="N227" i="21"/>
  <c r="O226" i="21"/>
  <c r="N226" i="21"/>
  <c r="O225" i="21"/>
  <c r="N225" i="21"/>
  <c r="O224" i="21"/>
  <c r="N224" i="21"/>
  <c r="O223" i="21"/>
  <c r="N223" i="21"/>
  <c r="O222" i="21"/>
  <c r="O217" i="21"/>
  <c r="N217" i="21"/>
  <c r="O216" i="21"/>
  <c r="N216" i="21"/>
  <c r="O215" i="21"/>
  <c r="N215" i="21"/>
  <c r="O214" i="21"/>
  <c r="N214" i="21"/>
  <c r="O213" i="21"/>
  <c r="N213" i="21"/>
  <c r="O212" i="21"/>
  <c r="N212" i="21"/>
  <c r="O211" i="21"/>
  <c r="N211" i="21"/>
  <c r="O210" i="21"/>
  <c r="N210" i="21"/>
  <c r="O209" i="21"/>
  <c r="N209" i="21"/>
  <c r="O208" i="21"/>
  <c r="N208" i="21"/>
  <c r="O207" i="21"/>
  <c r="N207" i="21"/>
  <c r="O206" i="21"/>
  <c r="N206" i="21"/>
  <c r="O205" i="21"/>
  <c r="N205" i="21"/>
  <c r="O204" i="21"/>
  <c r="N204" i="21"/>
  <c r="O203" i="21"/>
  <c r="N203" i="21"/>
  <c r="O202" i="21"/>
  <c r="N202" i="21"/>
  <c r="O201" i="21"/>
  <c r="N201" i="21"/>
  <c r="O200" i="21"/>
  <c r="N200" i="21"/>
  <c r="O199" i="21"/>
  <c r="P199" i="21" s="1"/>
  <c r="N199" i="21"/>
  <c r="O198" i="21"/>
  <c r="O193" i="21"/>
  <c r="N193" i="21"/>
  <c r="O192" i="21"/>
  <c r="N192" i="21"/>
  <c r="O191" i="21"/>
  <c r="N191" i="21"/>
  <c r="O190" i="21"/>
  <c r="N190" i="21"/>
  <c r="O189" i="21"/>
  <c r="N189" i="21"/>
  <c r="O188" i="21"/>
  <c r="N188" i="21"/>
  <c r="O187" i="21"/>
  <c r="N187" i="21"/>
  <c r="O186" i="21"/>
  <c r="N186" i="21"/>
  <c r="O185" i="21"/>
  <c r="N185" i="21"/>
  <c r="O184" i="21"/>
  <c r="N184" i="21"/>
  <c r="O183" i="21"/>
  <c r="N183" i="21"/>
  <c r="O182" i="21"/>
  <c r="N182" i="21"/>
  <c r="O181" i="21"/>
  <c r="N181" i="21"/>
  <c r="O180" i="21"/>
  <c r="N180" i="21"/>
  <c r="O179" i="21"/>
  <c r="N179" i="21"/>
  <c r="O178" i="21"/>
  <c r="N178" i="21"/>
  <c r="O177" i="21"/>
  <c r="N177" i="21"/>
  <c r="O176" i="21"/>
  <c r="N176" i="21"/>
  <c r="O175" i="21"/>
  <c r="N175" i="21"/>
  <c r="O174" i="21"/>
  <c r="O169" i="21"/>
  <c r="N169" i="21"/>
  <c r="O168" i="21"/>
  <c r="N168" i="21"/>
  <c r="O167" i="21"/>
  <c r="N167" i="21"/>
  <c r="O166" i="21"/>
  <c r="N166" i="21"/>
  <c r="O165" i="21"/>
  <c r="N165" i="21"/>
  <c r="O164" i="21"/>
  <c r="N164" i="21"/>
  <c r="O163" i="21"/>
  <c r="N163" i="21"/>
  <c r="O162" i="21"/>
  <c r="N162" i="21"/>
  <c r="O161" i="21"/>
  <c r="N161" i="21"/>
  <c r="O160" i="21"/>
  <c r="N160" i="21"/>
  <c r="O159" i="21"/>
  <c r="N159" i="21"/>
  <c r="O158" i="21"/>
  <c r="N158" i="21"/>
  <c r="O157" i="21"/>
  <c r="N157" i="21"/>
  <c r="O156" i="21"/>
  <c r="N156" i="21"/>
  <c r="O155" i="21"/>
  <c r="N155" i="21"/>
  <c r="O154" i="21"/>
  <c r="N154" i="21"/>
  <c r="O153" i="21"/>
  <c r="N153" i="21"/>
  <c r="O152" i="21"/>
  <c r="N152" i="21"/>
  <c r="O151" i="21"/>
  <c r="N151" i="21"/>
  <c r="O150" i="21"/>
  <c r="O145" i="21"/>
  <c r="N145" i="21"/>
  <c r="O144" i="21"/>
  <c r="N144" i="21"/>
  <c r="O143" i="21"/>
  <c r="N143" i="21"/>
  <c r="O142" i="21"/>
  <c r="N142" i="21"/>
  <c r="O141" i="21"/>
  <c r="N141" i="21"/>
  <c r="O140" i="21"/>
  <c r="N140" i="21"/>
  <c r="O139" i="21"/>
  <c r="N139" i="21"/>
  <c r="O138" i="21"/>
  <c r="N138" i="21"/>
  <c r="O137" i="21"/>
  <c r="N137" i="21"/>
  <c r="O136" i="21"/>
  <c r="N136" i="21"/>
  <c r="O135" i="21"/>
  <c r="N135" i="21"/>
  <c r="O134" i="21"/>
  <c r="N134" i="21"/>
  <c r="O133" i="21"/>
  <c r="N133" i="21"/>
  <c r="O132" i="21"/>
  <c r="N132" i="21"/>
  <c r="O131" i="21"/>
  <c r="N131" i="21"/>
  <c r="O130" i="21"/>
  <c r="N130" i="21"/>
  <c r="O129" i="21"/>
  <c r="N129" i="21"/>
  <c r="O128" i="21"/>
  <c r="N128" i="21"/>
  <c r="O127" i="21"/>
  <c r="N127" i="21"/>
  <c r="O126" i="21"/>
  <c r="O121" i="21"/>
  <c r="N121" i="21"/>
  <c r="O120" i="21"/>
  <c r="N120" i="21"/>
  <c r="O119" i="21"/>
  <c r="N119" i="21"/>
  <c r="O118" i="21"/>
  <c r="N118" i="21"/>
  <c r="O117" i="21"/>
  <c r="N117" i="21"/>
  <c r="O116" i="21"/>
  <c r="N116" i="21"/>
  <c r="O115" i="21"/>
  <c r="N115" i="21"/>
  <c r="O114" i="21"/>
  <c r="N114" i="21"/>
  <c r="O113" i="21"/>
  <c r="N113" i="21"/>
  <c r="O112" i="21"/>
  <c r="N112" i="21"/>
  <c r="O111" i="21"/>
  <c r="N111" i="21"/>
  <c r="O110" i="21"/>
  <c r="N110" i="21"/>
  <c r="O109" i="21"/>
  <c r="N109" i="21"/>
  <c r="O108" i="21"/>
  <c r="N108" i="21"/>
  <c r="O107" i="21"/>
  <c r="N107" i="21"/>
  <c r="O106" i="21"/>
  <c r="N106" i="21"/>
  <c r="O105" i="21"/>
  <c r="N105" i="21"/>
  <c r="O104" i="21"/>
  <c r="N104" i="21"/>
  <c r="O103" i="21"/>
  <c r="N103" i="21"/>
  <c r="O102" i="21"/>
  <c r="O97" i="21"/>
  <c r="N97" i="21"/>
  <c r="O96" i="21"/>
  <c r="N96" i="21"/>
  <c r="O95" i="21"/>
  <c r="N95" i="21"/>
  <c r="O94" i="21"/>
  <c r="N94" i="21"/>
  <c r="O93" i="21"/>
  <c r="N93" i="21"/>
  <c r="O92" i="21"/>
  <c r="N92" i="21"/>
  <c r="O91" i="21"/>
  <c r="N91" i="21"/>
  <c r="O90" i="21"/>
  <c r="N90" i="21"/>
  <c r="O89" i="21"/>
  <c r="N89" i="21"/>
  <c r="O88" i="21"/>
  <c r="N88" i="21"/>
  <c r="O87" i="21"/>
  <c r="N87" i="21"/>
  <c r="O86" i="21"/>
  <c r="N86" i="21"/>
  <c r="O85" i="21"/>
  <c r="N85" i="21"/>
  <c r="O84" i="21"/>
  <c r="N84" i="21"/>
  <c r="O83" i="21"/>
  <c r="N83" i="21"/>
  <c r="O82" i="21"/>
  <c r="N82" i="21"/>
  <c r="O81" i="21"/>
  <c r="N81" i="21"/>
  <c r="O80" i="21"/>
  <c r="N80" i="21"/>
  <c r="O79" i="21"/>
  <c r="N79" i="21"/>
  <c r="O78" i="21"/>
  <c r="O73" i="21"/>
  <c r="N73" i="21"/>
  <c r="O72" i="21"/>
  <c r="N72" i="21"/>
  <c r="O71" i="21"/>
  <c r="N71" i="21"/>
  <c r="O70" i="21"/>
  <c r="N70" i="21"/>
  <c r="O69" i="21"/>
  <c r="N69" i="21"/>
  <c r="O68" i="21"/>
  <c r="N68" i="21"/>
  <c r="O67" i="21"/>
  <c r="N67" i="21"/>
  <c r="O66" i="21"/>
  <c r="N66" i="21"/>
  <c r="O65" i="21"/>
  <c r="N65" i="21"/>
  <c r="O64" i="21"/>
  <c r="N64" i="21"/>
  <c r="O63" i="21"/>
  <c r="N63" i="21"/>
  <c r="O62" i="21"/>
  <c r="N62" i="21"/>
  <c r="O61" i="21"/>
  <c r="N61" i="21"/>
  <c r="O60" i="21"/>
  <c r="N60" i="21"/>
  <c r="O59" i="21"/>
  <c r="N59" i="21"/>
  <c r="O58" i="21"/>
  <c r="N58" i="21"/>
  <c r="O57" i="21"/>
  <c r="N57" i="21"/>
  <c r="O56" i="21"/>
  <c r="N56" i="21"/>
  <c r="O55" i="21"/>
  <c r="N55" i="21"/>
  <c r="O54" i="21"/>
  <c r="O49" i="21"/>
  <c r="N49" i="21"/>
  <c r="O48" i="21"/>
  <c r="N48" i="21"/>
  <c r="O47" i="21"/>
  <c r="N47" i="21"/>
  <c r="O46" i="21"/>
  <c r="N46" i="21"/>
  <c r="O45" i="21"/>
  <c r="N45" i="21"/>
  <c r="O44" i="21"/>
  <c r="N44" i="21"/>
  <c r="O43" i="21"/>
  <c r="N43" i="21"/>
  <c r="O42" i="21"/>
  <c r="N42" i="21"/>
  <c r="O41" i="21"/>
  <c r="N41" i="21"/>
  <c r="O40" i="21"/>
  <c r="N40" i="21"/>
  <c r="O39" i="21"/>
  <c r="N39" i="21"/>
  <c r="O38" i="21"/>
  <c r="N38" i="21"/>
  <c r="O37" i="21"/>
  <c r="N37" i="21"/>
  <c r="O36" i="21"/>
  <c r="N36" i="21"/>
  <c r="O35" i="21"/>
  <c r="N35" i="21"/>
  <c r="O34" i="21"/>
  <c r="N34" i="21"/>
  <c r="O33" i="21"/>
  <c r="N33" i="21"/>
  <c r="O32" i="21"/>
  <c r="N32" i="21"/>
  <c r="O31" i="21"/>
  <c r="N31" i="21"/>
  <c r="O30" i="21"/>
  <c r="O25" i="21"/>
  <c r="N25" i="21"/>
  <c r="O24" i="21"/>
  <c r="N24" i="21"/>
  <c r="O23" i="21"/>
  <c r="N23" i="21"/>
  <c r="O22" i="21"/>
  <c r="N22" i="21"/>
  <c r="O21" i="21"/>
  <c r="N21" i="21"/>
  <c r="O20" i="21"/>
  <c r="N20" i="21"/>
  <c r="O19" i="21"/>
  <c r="N19" i="21"/>
  <c r="O18" i="21"/>
  <c r="N18" i="21"/>
  <c r="O17" i="21"/>
  <c r="N17" i="21"/>
  <c r="O16" i="21"/>
  <c r="N16" i="21"/>
  <c r="O15" i="21"/>
  <c r="N15" i="21"/>
  <c r="O14" i="21"/>
  <c r="N14" i="21"/>
  <c r="O13" i="21"/>
  <c r="N13" i="21"/>
  <c r="O12" i="21"/>
  <c r="N12" i="21"/>
  <c r="O11" i="21"/>
  <c r="N11" i="21"/>
  <c r="O10" i="21"/>
  <c r="N10" i="21"/>
  <c r="O9" i="21"/>
  <c r="N9" i="21"/>
  <c r="O8" i="21"/>
  <c r="N8" i="21"/>
  <c r="O7" i="21"/>
  <c r="P7" i="21" s="1"/>
  <c r="N7" i="21"/>
  <c r="O6" i="21"/>
  <c r="F577" i="21"/>
  <c r="F576" i="21"/>
  <c r="F575" i="21"/>
  <c r="F574" i="21"/>
  <c r="F573" i="21"/>
  <c r="F572" i="21"/>
  <c r="F571" i="21"/>
  <c r="F570" i="21"/>
  <c r="F569" i="21"/>
  <c r="F568" i="21"/>
  <c r="F567" i="21"/>
  <c r="F566" i="21"/>
  <c r="F565" i="21"/>
  <c r="F564" i="21"/>
  <c r="F563" i="21"/>
  <c r="F562" i="21"/>
  <c r="F561" i="21"/>
  <c r="F560" i="21"/>
  <c r="F559" i="21"/>
  <c r="F553" i="21"/>
  <c r="F552" i="21"/>
  <c r="F551" i="21"/>
  <c r="F550" i="21"/>
  <c r="F549" i="21"/>
  <c r="F548" i="21"/>
  <c r="F547" i="21"/>
  <c r="F546" i="21"/>
  <c r="F545" i="21"/>
  <c r="F544" i="21"/>
  <c r="F543" i="21"/>
  <c r="F542" i="21"/>
  <c r="F541" i="21"/>
  <c r="F540" i="21"/>
  <c r="F539" i="21"/>
  <c r="F538" i="21"/>
  <c r="F537" i="21"/>
  <c r="F536" i="21"/>
  <c r="F535" i="21"/>
  <c r="F529" i="21"/>
  <c r="F528" i="21"/>
  <c r="F527" i="21"/>
  <c r="F526" i="21"/>
  <c r="F525" i="21"/>
  <c r="F524" i="21"/>
  <c r="F523" i="21"/>
  <c r="F522" i="21"/>
  <c r="F521" i="21"/>
  <c r="F520" i="21"/>
  <c r="F519" i="21"/>
  <c r="F518" i="21"/>
  <c r="F517" i="21"/>
  <c r="F516" i="21"/>
  <c r="F515" i="21"/>
  <c r="F514" i="21"/>
  <c r="F513" i="21"/>
  <c r="F512" i="21"/>
  <c r="F511" i="21"/>
  <c r="F505" i="21"/>
  <c r="F504" i="21"/>
  <c r="F503" i="21"/>
  <c r="F502" i="21"/>
  <c r="F501" i="21"/>
  <c r="F500" i="21"/>
  <c r="F499" i="21"/>
  <c r="F498" i="21"/>
  <c r="F497" i="21"/>
  <c r="F496" i="21"/>
  <c r="F495" i="21"/>
  <c r="F494" i="21"/>
  <c r="F493" i="21"/>
  <c r="F492" i="21"/>
  <c r="F491" i="21"/>
  <c r="F490" i="21"/>
  <c r="F489" i="21"/>
  <c r="F488" i="21"/>
  <c r="F487" i="21"/>
  <c r="F481" i="21"/>
  <c r="F480" i="21"/>
  <c r="F479" i="21"/>
  <c r="F478" i="21"/>
  <c r="F477" i="21"/>
  <c r="F476" i="21"/>
  <c r="F475" i="21"/>
  <c r="F474" i="21"/>
  <c r="F473" i="21"/>
  <c r="F472" i="21"/>
  <c r="F471" i="21"/>
  <c r="F470" i="21"/>
  <c r="F469" i="21"/>
  <c r="F468" i="21"/>
  <c r="F467" i="21"/>
  <c r="F466" i="21"/>
  <c r="F465" i="21"/>
  <c r="F464" i="21"/>
  <c r="F463" i="21"/>
  <c r="F457" i="21"/>
  <c r="F456" i="21"/>
  <c r="F455" i="21"/>
  <c r="F454" i="21"/>
  <c r="F453" i="21"/>
  <c r="F452" i="21"/>
  <c r="F451" i="21"/>
  <c r="F450" i="21"/>
  <c r="F449" i="21"/>
  <c r="F448" i="21"/>
  <c r="F447" i="21"/>
  <c r="F446" i="21"/>
  <c r="F445" i="21"/>
  <c r="F444" i="21"/>
  <c r="F443" i="21"/>
  <c r="F442" i="21"/>
  <c r="F441" i="21"/>
  <c r="F440" i="21"/>
  <c r="F439" i="21"/>
  <c r="F433" i="21"/>
  <c r="F432" i="21"/>
  <c r="F431" i="21"/>
  <c r="F430" i="21"/>
  <c r="F429" i="21"/>
  <c r="F428" i="21"/>
  <c r="F427" i="21"/>
  <c r="F426" i="21"/>
  <c r="F425" i="21"/>
  <c r="F424" i="21"/>
  <c r="F423" i="21"/>
  <c r="F422" i="21"/>
  <c r="F421" i="21"/>
  <c r="F420" i="21"/>
  <c r="F419" i="21"/>
  <c r="F418" i="21"/>
  <c r="F417" i="21"/>
  <c r="F416" i="21"/>
  <c r="F415" i="21"/>
  <c r="F409" i="21"/>
  <c r="F408" i="21"/>
  <c r="F407" i="21"/>
  <c r="F406" i="21"/>
  <c r="F405" i="21"/>
  <c r="F404" i="21"/>
  <c r="F403" i="21"/>
  <c r="F402" i="21"/>
  <c r="F401" i="21"/>
  <c r="F400" i="21"/>
  <c r="F399" i="21"/>
  <c r="F398" i="21"/>
  <c r="F397" i="21"/>
  <c r="F396" i="21"/>
  <c r="F395" i="21"/>
  <c r="F394" i="21"/>
  <c r="F393" i="21"/>
  <c r="F392" i="21"/>
  <c r="F391" i="21"/>
  <c r="F385" i="21"/>
  <c r="F384" i="21"/>
  <c r="F383" i="21"/>
  <c r="F382" i="21"/>
  <c r="F381" i="21"/>
  <c r="F380" i="21"/>
  <c r="F379" i="21"/>
  <c r="F378" i="21"/>
  <c r="F377" i="21"/>
  <c r="F376" i="21"/>
  <c r="F375" i="21"/>
  <c r="F374" i="21"/>
  <c r="F373" i="21"/>
  <c r="F372" i="21"/>
  <c r="F371" i="21"/>
  <c r="F370" i="21"/>
  <c r="F369" i="21"/>
  <c r="F368" i="21"/>
  <c r="F367" i="21"/>
  <c r="F361" i="21"/>
  <c r="F360" i="21"/>
  <c r="F359" i="21"/>
  <c r="F358" i="21"/>
  <c r="F357" i="21"/>
  <c r="F356" i="21"/>
  <c r="F355" i="21"/>
  <c r="F354" i="21"/>
  <c r="F353" i="21"/>
  <c r="F352" i="21"/>
  <c r="F351" i="21"/>
  <c r="F350" i="21"/>
  <c r="F349" i="21"/>
  <c r="F348" i="21"/>
  <c r="F347" i="21"/>
  <c r="F346" i="21"/>
  <c r="F345" i="21"/>
  <c r="F344" i="21"/>
  <c r="F343" i="21"/>
  <c r="F337" i="21"/>
  <c r="F336" i="21"/>
  <c r="F335" i="21"/>
  <c r="F334" i="21"/>
  <c r="F333" i="21"/>
  <c r="F332" i="21"/>
  <c r="F331" i="21"/>
  <c r="F330" i="21"/>
  <c r="F329" i="21"/>
  <c r="F328" i="21"/>
  <c r="F327" i="21"/>
  <c r="F326" i="21"/>
  <c r="F325" i="21"/>
  <c r="F324" i="21"/>
  <c r="F323" i="21"/>
  <c r="F322" i="21"/>
  <c r="F321" i="21"/>
  <c r="F320" i="21"/>
  <c r="F319" i="21"/>
  <c r="F313" i="21"/>
  <c r="F312" i="21"/>
  <c r="F311" i="21"/>
  <c r="F310" i="21"/>
  <c r="F309" i="21"/>
  <c r="F308" i="21"/>
  <c r="F307" i="21"/>
  <c r="F306" i="21"/>
  <c r="F305" i="21"/>
  <c r="F304" i="21"/>
  <c r="F303" i="21"/>
  <c r="F302" i="21"/>
  <c r="F301" i="21"/>
  <c r="F300" i="21"/>
  <c r="F299" i="21"/>
  <c r="F298" i="21"/>
  <c r="F297" i="21"/>
  <c r="F296" i="21"/>
  <c r="F295" i="21"/>
  <c r="F289" i="21"/>
  <c r="F288" i="21"/>
  <c r="F287" i="21"/>
  <c r="F286" i="21"/>
  <c r="F285" i="21"/>
  <c r="F284" i="21"/>
  <c r="F283" i="21"/>
  <c r="F282" i="21"/>
  <c r="F281" i="21"/>
  <c r="F280" i="21"/>
  <c r="F279" i="21"/>
  <c r="F278" i="21"/>
  <c r="F277" i="21"/>
  <c r="F276" i="21"/>
  <c r="F275" i="21"/>
  <c r="F274" i="21"/>
  <c r="F273" i="21"/>
  <c r="F272" i="21"/>
  <c r="F271" i="21"/>
  <c r="F265" i="21"/>
  <c r="F264" i="21"/>
  <c r="F263" i="21"/>
  <c r="F262" i="21"/>
  <c r="F261" i="21"/>
  <c r="F260" i="21"/>
  <c r="F259" i="21"/>
  <c r="F258" i="21"/>
  <c r="F257" i="21"/>
  <c r="F256" i="21"/>
  <c r="F255" i="21"/>
  <c r="F254" i="21"/>
  <c r="F253" i="21"/>
  <c r="F252" i="21"/>
  <c r="F251" i="21"/>
  <c r="F250" i="21"/>
  <c r="F249" i="21"/>
  <c r="F248" i="21"/>
  <c r="F247" i="21"/>
  <c r="F241" i="21"/>
  <c r="F240" i="21"/>
  <c r="F239" i="21"/>
  <c r="F238" i="21"/>
  <c r="F237" i="21"/>
  <c r="F236" i="21"/>
  <c r="F235" i="21"/>
  <c r="F234" i="21"/>
  <c r="F233" i="21"/>
  <c r="F232" i="21"/>
  <c r="F231" i="21"/>
  <c r="F230" i="21"/>
  <c r="F229" i="21"/>
  <c r="F228" i="21"/>
  <c r="F227" i="21"/>
  <c r="F226" i="21"/>
  <c r="F225" i="21"/>
  <c r="F224" i="21"/>
  <c r="F223" i="21"/>
  <c r="F217" i="21"/>
  <c r="F216" i="21"/>
  <c r="F215" i="21"/>
  <c r="F214" i="21"/>
  <c r="F213" i="21"/>
  <c r="F212" i="21"/>
  <c r="F211" i="21"/>
  <c r="F210" i="21"/>
  <c r="F209" i="21"/>
  <c r="F208" i="21"/>
  <c r="F207" i="21"/>
  <c r="F206" i="21"/>
  <c r="F205" i="21"/>
  <c r="F204" i="21"/>
  <c r="F203" i="21"/>
  <c r="F202" i="21"/>
  <c r="F201" i="21"/>
  <c r="F200" i="21"/>
  <c r="F199" i="21"/>
  <c r="F193" i="21"/>
  <c r="F192" i="21"/>
  <c r="F191" i="21"/>
  <c r="F190" i="21"/>
  <c r="F189" i="21"/>
  <c r="F188" i="21"/>
  <c r="F187" i="21"/>
  <c r="F186" i="21"/>
  <c r="F185" i="21"/>
  <c r="F184" i="21"/>
  <c r="F183" i="21"/>
  <c r="F182" i="21"/>
  <c r="F181" i="21"/>
  <c r="F180" i="21"/>
  <c r="F179" i="21"/>
  <c r="F178" i="21"/>
  <c r="F177" i="21"/>
  <c r="F176" i="21"/>
  <c r="F175" i="21"/>
  <c r="F169" i="21"/>
  <c r="F168" i="21"/>
  <c r="F167" i="21"/>
  <c r="F166" i="21"/>
  <c r="F165" i="21"/>
  <c r="F164" i="21"/>
  <c r="F163" i="21"/>
  <c r="F162" i="21"/>
  <c r="F161" i="21"/>
  <c r="F160" i="21"/>
  <c r="F159" i="21"/>
  <c r="F158" i="21"/>
  <c r="F157" i="21"/>
  <c r="F156" i="21"/>
  <c r="F155" i="21"/>
  <c r="F154" i="21"/>
  <c r="F153" i="21"/>
  <c r="F152" i="21"/>
  <c r="F151" i="21"/>
  <c r="F145" i="21"/>
  <c r="F144" i="21"/>
  <c r="F143" i="21"/>
  <c r="F142" i="21"/>
  <c r="F141" i="21"/>
  <c r="F140" i="21"/>
  <c r="F139" i="21"/>
  <c r="F138" i="21"/>
  <c r="F137" i="21"/>
  <c r="F136" i="21"/>
  <c r="F135" i="21"/>
  <c r="F134" i="21"/>
  <c r="F133" i="21"/>
  <c r="F132" i="21"/>
  <c r="F131" i="21"/>
  <c r="F130" i="21"/>
  <c r="F129" i="21"/>
  <c r="F128" i="21"/>
  <c r="F127" i="21"/>
  <c r="F121" i="21"/>
  <c r="F120" i="21"/>
  <c r="F119" i="21"/>
  <c r="F118" i="21"/>
  <c r="F117" i="21"/>
  <c r="F116" i="21"/>
  <c r="F115" i="21"/>
  <c r="F114" i="21"/>
  <c r="F113" i="21"/>
  <c r="F112" i="21"/>
  <c r="F111" i="21"/>
  <c r="F110" i="21"/>
  <c r="F109" i="21"/>
  <c r="F108" i="21"/>
  <c r="F107" i="21"/>
  <c r="F106" i="21"/>
  <c r="F105" i="21"/>
  <c r="F104" i="21"/>
  <c r="F103" i="21"/>
  <c r="F97" i="21"/>
  <c r="F96" i="21"/>
  <c r="F95" i="21"/>
  <c r="F94" i="21"/>
  <c r="F93" i="21"/>
  <c r="F92" i="21"/>
  <c r="F91" i="21"/>
  <c r="F90" i="21"/>
  <c r="F89" i="21"/>
  <c r="F88" i="21"/>
  <c r="F87" i="21"/>
  <c r="F86" i="21"/>
  <c r="F85" i="21"/>
  <c r="F84" i="21"/>
  <c r="F83" i="21"/>
  <c r="F82" i="21"/>
  <c r="F81" i="21"/>
  <c r="F80" i="21"/>
  <c r="F79" i="21"/>
  <c r="F73" i="21"/>
  <c r="F72" i="21"/>
  <c r="F71" i="21"/>
  <c r="F70" i="21"/>
  <c r="F69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G577" i="21"/>
  <c r="G576" i="21"/>
  <c r="G575" i="21"/>
  <c r="G574" i="21"/>
  <c r="G573" i="21"/>
  <c r="G572" i="21"/>
  <c r="G571" i="21"/>
  <c r="G570" i="21"/>
  <c r="G569" i="21"/>
  <c r="G568" i="21"/>
  <c r="G567" i="21"/>
  <c r="G566" i="21"/>
  <c r="G565" i="21"/>
  <c r="G564" i="21"/>
  <c r="G563" i="21"/>
  <c r="G562" i="21"/>
  <c r="G561" i="21"/>
  <c r="G560" i="21"/>
  <c r="G559" i="21"/>
  <c r="G558" i="21"/>
  <c r="G553" i="21"/>
  <c r="G552" i="21"/>
  <c r="G551" i="21"/>
  <c r="G550" i="21"/>
  <c r="G549" i="21"/>
  <c r="G548" i="21"/>
  <c r="G547" i="21"/>
  <c r="G546" i="21"/>
  <c r="G545" i="21"/>
  <c r="G544" i="21"/>
  <c r="G543" i="21"/>
  <c r="G542" i="21"/>
  <c r="G541" i="21"/>
  <c r="G540" i="21"/>
  <c r="G539" i="21"/>
  <c r="G538" i="21"/>
  <c r="G537" i="21"/>
  <c r="G536" i="21"/>
  <c r="G535" i="21"/>
  <c r="G534" i="21"/>
  <c r="G529" i="21"/>
  <c r="G528" i="21"/>
  <c r="G527" i="21"/>
  <c r="G526" i="21"/>
  <c r="G525" i="21"/>
  <c r="G524" i="21"/>
  <c r="G523" i="21"/>
  <c r="G522" i="21"/>
  <c r="G521" i="21"/>
  <c r="G520" i="21"/>
  <c r="G519" i="21"/>
  <c r="G518" i="21"/>
  <c r="G517" i="21"/>
  <c r="G516" i="21"/>
  <c r="G515" i="21"/>
  <c r="G514" i="21"/>
  <c r="G513" i="21"/>
  <c r="G512" i="21"/>
  <c r="G511" i="21"/>
  <c r="G510" i="21"/>
  <c r="G505" i="21"/>
  <c r="G504" i="21"/>
  <c r="G503" i="21"/>
  <c r="G502" i="21"/>
  <c r="G501" i="21"/>
  <c r="G500" i="21"/>
  <c r="G499" i="21"/>
  <c r="G498" i="21"/>
  <c r="G497" i="21"/>
  <c r="G496" i="21"/>
  <c r="G495" i="21"/>
  <c r="G494" i="21"/>
  <c r="G493" i="21"/>
  <c r="G492" i="21"/>
  <c r="G491" i="21"/>
  <c r="G490" i="21"/>
  <c r="G489" i="21"/>
  <c r="G488" i="21"/>
  <c r="G487" i="21"/>
  <c r="G486" i="21"/>
  <c r="G481" i="21"/>
  <c r="G480" i="21"/>
  <c r="G479" i="21"/>
  <c r="G478" i="21"/>
  <c r="G477" i="21"/>
  <c r="G476" i="21"/>
  <c r="G475" i="21"/>
  <c r="G474" i="21"/>
  <c r="G473" i="21"/>
  <c r="G472" i="21"/>
  <c r="G471" i="21"/>
  <c r="G470" i="21"/>
  <c r="G469" i="21"/>
  <c r="G468" i="21"/>
  <c r="G467" i="21"/>
  <c r="G466" i="21"/>
  <c r="G465" i="21"/>
  <c r="G464" i="21"/>
  <c r="G463" i="21"/>
  <c r="G462" i="21"/>
  <c r="G457" i="21"/>
  <c r="G456" i="21"/>
  <c r="G455" i="21"/>
  <c r="G454" i="21"/>
  <c r="G453" i="21"/>
  <c r="G452" i="21"/>
  <c r="G451" i="21"/>
  <c r="G450" i="21"/>
  <c r="G449" i="21"/>
  <c r="G448" i="21"/>
  <c r="G447" i="21"/>
  <c r="G446" i="21"/>
  <c r="G445" i="21"/>
  <c r="G444" i="21"/>
  <c r="G443" i="21"/>
  <c r="G442" i="21"/>
  <c r="G441" i="21"/>
  <c r="G440" i="21"/>
  <c r="G439" i="21"/>
  <c r="G438" i="21"/>
  <c r="G433" i="21"/>
  <c r="G432" i="21"/>
  <c r="G431" i="21"/>
  <c r="G430" i="21"/>
  <c r="G429" i="21"/>
  <c r="G428" i="21"/>
  <c r="G427" i="21"/>
  <c r="G426" i="21"/>
  <c r="G425" i="21"/>
  <c r="G424" i="21"/>
  <c r="G423" i="21"/>
  <c r="G422" i="21"/>
  <c r="G421" i="21"/>
  <c r="G420" i="21"/>
  <c r="G419" i="21"/>
  <c r="G418" i="21"/>
  <c r="G417" i="21"/>
  <c r="G416" i="21"/>
  <c r="G415" i="21"/>
  <c r="G414" i="21"/>
  <c r="G409" i="21"/>
  <c r="G408" i="21"/>
  <c r="G407" i="21"/>
  <c r="G406" i="21"/>
  <c r="G405" i="21"/>
  <c r="G404" i="21"/>
  <c r="G403" i="21"/>
  <c r="G402" i="21"/>
  <c r="G401" i="21"/>
  <c r="G400" i="21"/>
  <c r="G399" i="21"/>
  <c r="G398" i="21"/>
  <c r="G397" i="21"/>
  <c r="G396" i="21"/>
  <c r="G395" i="21"/>
  <c r="G394" i="21"/>
  <c r="G393" i="21"/>
  <c r="G392" i="21"/>
  <c r="G391" i="21"/>
  <c r="G390" i="21"/>
  <c r="G385" i="21"/>
  <c r="G384" i="21"/>
  <c r="G383" i="21"/>
  <c r="G382" i="21"/>
  <c r="G381" i="21"/>
  <c r="G380" i="21"/>
  <c r="G379" i="21"/>
  <c r="G378" i="21"/>
  <c r="G377" i="21"/>
  <c r="G376" i="21"/>
  <c r="G375" i="21"/>
  <c r="G374" i="21"/>
  <c r="G373" i="21"/>
  <c r="G372" i="21"/>
  <c r="G371" i="21"/>
  <c r="G370" i="21"/>
  <c r="G369" i="21"/>
  <c r="G368" i="21"/>
  <c r="G367" i="21"/>
  <c r="G366" i="21"/>
  <c r="G361" i="21"/>
  <c r="G360" i="21"/>
  <c r="G359" i="21"/>
  <c r="G358" i="21"/>
  <c r="G357" i="21"/>
  <c r="G356" i="21"/>
  <c r="G355" i="21"/>
  <c r="G354" i="21"/>
  <c r="G353" i="21"/>
  <c r="G352" i="21"/>
  <c r="G351" i="21"/>
  <c r="G350" i="21"/>
  <c r="G349" i="21"/>
  <c r="G348" i="21"/>
  <c r="G347" i="21"/>
  <c r="G346" i="21"/>
  <c r="G345" i="21"/>
  <c r="G344" i="21"/>
  <c r="G343" i="21"/>
  <c r="G342" i="21"/>
  <c r="G337" i="21"/>
  <c r="G336" i="21"/>
  <c r="G335" i="21"/>
  <c r="G334" i="21"/>
  <c r="G333" i="21"/>
  <c r="G332" i="21"/>
  <c r="G331" i="21"/>
  <c r="G330" i="21"/>
  <c r="G329" i="21"/>
  <c r="G328" i="21"/>
  <c r="G327" i="21"/>
  <c r="G326" i="21"/>
  <c r="G325" i="21"/>
  <c r="G324" i="21"/>
  <c r="G323" i="21"/>
  <c r="G322" i="21"/>
  <c r="G321" i="21"/>
  <c r="G320" i="21"/>
  <c r="G319" i="21"/>
  <c r="G318" i="21"/>
  <c r="G313" i="21"/>
  <c r="G312" i="21"/>
  <c r="G311" i="21"/>
  <c r="G310" i="21"/>
  <c r="G309" i="21"/>
  <c r="G308" i="21"/>
  <c r="G307" i="21"/>
  <c r="G306" i="21"/>
  <c r="G305" i="21"/>
  <c r="G304" i="21"/>
  <c r="G303" i="21"/>
  <c r="G302" i="21"/>
  <c r="G301" i="21"/>
  <c r="G300" i="21"/>
  <c r="G299" i="21"/>
  <c r="G298" i="21"/>
  <c r="G297" i="21"/>
  <c r="G296" i="21"/>
  <c r="G295" i="21"/>
  <c r="G294" i="21"/>
  <c r="G289" i="21"/>
  <c r="G288" i="21"/>
  <c r="G287" i="21"/>
  <c r="G286" i="21"/>
  <c r="G285" i="21"/>
  <c r="G284" i="21"/>
  <c r="G283" i="21"/>
  <c r="G282" i="21"/>
  <c r="G281" i="21"/>
  <c r="G280" i="21"/>
  <c r="G279" i="21"/>
  <c r="G278" i="21"/>
  <c r="G277" i="21"/>
  <c r="G276" i="21"/>
  <c r="G275" i="21"/>
  <c r="G274" i="21"/>
  <c r="G273" i="21"/>
  <c r="G272" i="21"/>
  <c r="G271" i="21"/>
  <c r="G270" i="21"/>
  <c r="G265" i="21"/>
  <c r="G264" i="21"/>
  <c r="G263" i="21"/>
  <c r="G262" i="21"/>
  <c r="G261" i="21"/>
  <c r="G260" i="21"/>
  <c r="G259" i="21"/>
  <c r="G258" i="21"/>
  <c r="G257" i="21"/>
  <c r="G256" i="21"/>
  <c r="G255" i="21"/>
  <c r="G254" i="21"/>
  <c r="G253" i="21"/>
  <c r="G252" i="21"/>
  <c r="G251" i="21"/>
  <c r="G250" i="21"/>
  <c r="G249" i="21"/>
  <c r="G248" i="21"/>
  <c r="G247" i="21"/>
  <c r="G246" i="21"/>
  <c r="G241" i="21"/>
  <c r="G240" i="21"/>
  <c r="G239" i="21"/>
  <c r="G238" i="21"/>
  <c r="G237" i="21"/>
  <c r="G236" i="21"/>
  <c r="G235" i="21"/>
  <c r="G234" i="21"/>
  <c r="G233" i="21"/>
  <c r="G232" i="21"/>
  <c r="G231" i="21"/>
  <c r="G230" i="21"/>
  <c r="G229" i="21"/>
  <c r="G228" i="21"/>
  <c r="G227" i="21"/>
  <c r="G226" i="21"/>
  <c r="G225" i="21"/>
  <c r="G224" i="21"/>
  <c r="G223" i="21"/>
  <c r="G222" i="21"/>
  <c r="G217" i="21"/>
  <c r="G216" i="21"/>
  <c r="G215" i="21"/>
  <c r="G214" i="21"/>
  <c r="G213" i="21"/>
  <c r="G212" i="21"/>
  <c r="G211" i="21"/>
  <c r="G210" i="21"/>
  <c r="G209" i="21"/>
  <c r="G208" i="21"/>
  <c r="G207" i="21"/>
  <c r="G206" i="21"/>
  <c r="G205" i="21"/>
  <c r="G204" i="21"/>
  <c r="G203" i="21"/>
  <c r="G202" i="21"/>
  <c r="G201" i="21"/>
  <c r="G200" i="21"/>
  <c r="G199" i="21"/>
  <c r="G198" i="21"/>
  <c r="G193" i="21"/>
  <c r="G192" i="21"/>
  <c r="G191" i="21"/>
  <c r="G190" i="21"/>
  <c r="G189" i="21"/>
  <c r="G188" i="21"/>
  <c r="G187" i="21"/>
  <c r="G186" i="21"/>
  <c r="G185" i="21"/>
  <c r="G184" i="21"/>
  <c r="G183" i="21"/>
  <c r="G182" i="21"/>
  <c r="G181" i="21"/>
  <c r="G180" i="21"/>
  <c r="G179" i="21"/>
  <c r="G178" i="21"/>
  <c r="G177" i="21"/>
  <c r="G176" i="21"/>
  <c r="G175" i="21"/>
  <c r="G174" i="21"/>
  <c r="G169" i="21"/>
  <c r="G168" i="21"/>
  <c r="G167" i="21"/>
  <c r="G166" i="21"/>
  <c r="G165" i="21"/>
  <c r="G164" i="21"/>
  <c r="G163" i="21"/>
  <c r="G162" i="21"/>
  <c r="G161" i="21"/>
  <c r="G160" i="21"/>
  <c r="G159" i="21"/>
  <c r="G158" i="21"/>
  <c r="G157" i="21"/>
  <c r="G156" i="21"/>
  <c r="G155" i="21"/>
  <c r="G154" i="21"/>
  <c r="G153" i="21"/>
  <c r="G152" i="21"/>
  <c r="G151" i="21"/>
  <c r="G150" i="21"/>
  <c r="G145" i="21"/>
  <c r="G144" i="21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O121" i="22"/>
  <c r="N121" i="22"/>
  <c r="G121" i="22"/>
  <c r="F121" i="22"/>
  <c r="O120" i="22"/>
  <c r="N120" i="22"/>
  <c r="G120" i="22"/>
  <c r="F120" i="22"/>
  <c r="O119" i="22"/>
  <c r="N119" i="22"/>
  <c r="G119" i="22"/>
  <c r="F119" i="22"/>
  <c r="O118" i="22"/>
  <c r="N118" i="22"/>
  <c r="G118" i="22"/>
  <c r="F118" i="22"/>
  <c r="O117" i="22"/>
  <c r="N117" i="22"/>
  <c r="G117" i="22"/>
  <c r="F117" i="22"/>
  <c r="O116" i="22"/>
  <c r="N116" i="22"/>
  <c r="G116" i="22"/>
  <c r="F116" i="22"/>
  <c r="O115" i="22"/>
  <c r="N115" i="22"/>
  <c r="G115" i="22"/>
  <c r="F115" i="22"/>
  <c r="O114" i="22"/>
  <c r="N114" i="22"/>
  <c r="G114" i="22"/>
  <c r="F114" i="22"/>
  <c r="O113" i="22"/>
  <c r="N113" i="22"/>
  <c r="G113" i="22"/>
  <c r="F113" i="22"/>
  <c r="O112" i="22"/>
  <c r="N112" i="22"/>
  <c r="G112" i="22"/>
  <c r="F112" i="22"/>
  <c r="O111" i="22"/>
  <c r="N111" i="22"/>
  <c r="G111" i="22"/>
  <c r="F111" i="22"/>
  <c r="O110" i="22"/>
  <c r="N110" i="22"/>
  <c r="G110" i="22"/>
  <c r="F110" i="22"/>
  <c r="O109" i="22"/>
  <c r="N109" i="22"/>
  <c r="G109" i="22"/>
  <c r="F109" i="22"/>
  <c r="O108" i="22"/>
  <c r="N108" i="22"/>
  <c r="G108" i="22"/>
  <c r="F108" i="22"/>
  <c r="O107" i="22"/>
  <c r="N107" i="22"/>
  <c r="G107" i="22"/>
  <c r="F107" i="22"/>
  <c r="O106" i="22"/>
  <c r="N106" i="22"/>
  <c r="G106" i="22"/>
  <c r="F106" i="22"/>
  <c r="O105" i="22"/>
  <c r="N105" i="22"/>
  <c r="G105" i="22"/>
  <c r="F105" i="22"/>
  <c r="O104" i="22"/>
  <c r="N104" i="22"/>
  <c r="G104" i="22"/>
  <c r="F104" i="22"/>
  <c r="O103" i="22"/>
  <c r="N103" i="22"/>
  <c r="G103" i="22"/>
  <c r="F103" i="22"/>
  <c r="O102" i="22"/>
  <c r="G102" i="22"/>
  <c r="O97" i="22"/>
  <c r="N97" i="22"/>
  <c r="G97" i="22"/>
  <c r="F97" i="22"/>
  <c r="O96" i="22"/>
  <c r="N96" i="22"/>
  <c r="G96" i="22"/>
  <c r="F96" i="22"/>
  <c r="O95" i="22"/>
  <c r="N95" i="22"/>
  <c r="G95" i="22"/>
  <c r="F95" i="22"/>
  <c r="O94" i="22"/>
  <c r="N94" i="22"/>
  <c r="G94" i="22"/>
  <c r="F94" i="22"/>
  <c r="O93" i="22"/>
  <c r="N93" i="22"/>
  <c r="G93" i="22"/>
  <c r="F93" i="22"/>
  <c r="O92" i="22"/>
  <c r="N92" i="22"/>
  <c r="G92" i="22"/>
  <c r="F92" i="22"/>
  <c r="O91" i="22"/>
  <c r="N91" i="22"/>
  <c r="G91" i="22"/>
  <c r="F91" i="22"/>
  <c r="O90" i="22"/>
  <c r="N90" i="22"/>
  <c r="G90" i="22"/>
  <c r="F90" i="22"/>
  <c r="O89" i="22"/>
  <c r="N89" i="22"/>
  <c r="G89" i="22"/>
  <c r="F89" i="22"/>
  <c r="O88" i="22"/>
  <c r="N88" i="22"/>
  <c r="G88" i="22"/>
  <c r="F88" i="22"/>
  <c r="O87" i="22"/>
  <c r="N87" i="22"/>
  <c r="G87" i="22"/>
  <c r="F87" i="22"/>
  <c r="O86" i="22"/>
  <c r="N86" i="22"/>
  <c r="G86" i="22"/>
  <c r="F86" i="22"/>
  <c r="O85" i="22"/>
  <c r="N85" i="22"/>
  <c r="G85" i="22"/>
  <c r="F85" i="22"/>
  <c r="O84" i="22"/>
  <c r="N84" i="22"/>
  <c r="G84" i="22"/>
  <c r="F84" i="22"/>
  <c r="O83" i="22"/>
  <c r="N83" i="22"/>
  <c r="G83" i="22"/>
  <c r="F83" i="22"/>
  <c r="O82" i="22"/>
  <c r="N82" i="22"/>
  <c r="G82" i="22"/>
  <c r="F82" i="22"/>
  <c r="O81" i="22"/>
  <c r="N81" i="22"/>
  <c r="G81" i="22"/>
  <c r="F81" i="22"/>
  <c r="O80" i="22"/>
  <c r="N80" i="22"/>
  <c r="G80" i="22"/>
  <c r="F80" i="22"/>
  <c r="O79" i="22"/>
  <c r="N79" i="22"/>
  <c r="G79" i="22"/>
  <c r="F79" i="22"/>
  <c r="O78" i="22"/>
  <c r="G78" i="22"/>
  <c r="O55" i="22"/>
  <c r="P55" i="22" s="1"/>
  <c r="N55" i="22"/>
  <c r="G55" i="22"/>
  <c r="H55" i="22" s="1"/>
  <c r="F55" i="22"/>
  <c r="O54" i="22"/>
  <c r="G54" i="22"/>
  <c r="O49" i="22"/>
  <c r="N49" i="22"/>
  <c r="G49" i="22"/>
  <c r="F49" i="22"/>
  <c r="O48" i="22"/>
  <c r="N48" i="22"/>
  <c r="G48" i="22"/>
  <c r="F48" i="22"/>
  <c r="O47" i="22"/>
  <c r="N47" i="22"/>
  <c r="G47" i="22"/>
  <c r="F47" i="22"/>
  <c r="O46" i="22"/>
  <c r="N46" i="22"/>
  <c r="G46" i="22"/>
  <c r="F46" i="22"/>
  <c r="O45" i="22"/>
  <c r="N45" i="22"/>
  <c r="G45" i="22"/>
  <c r="F45" i="22"/>
  <c r="O44" i="22"/>
  <c r="N44" i="22"/>
  <c r="G44" i="22"/>
  <c r="F44" i="22"/>
  <c r="O43" i="22"/>
  <c r="N43" i="22"/>
  <c r="G43" i="22"/>
  <c r="F43" i="22"/>
  <c r="O42" i="22"/>
  <c r="N42" i="22"/>
  <c r="G42" i="22"/>
  <c r="F42" i="22"/>
  <c r="O41" i="22"/>
  <c r="N41" i="22"/>
  <c r="G41" i="22"/>
  <c r="F41" i="22"/>
  <c r="O40" i="22"/>
  <c r="N40" i="22"/>
  <c r="G40" i="22"/>
  <c r="F40" i="22"/>
  <c r="O39" i="22"/>
  <c r="N39" i="22"/>
  <c r="G39" i="22"/>
  <c r="F39" i="22"/>
  <c r="O38" i="22"/>
  <c r="N38" i="22"/>
  <c r="G38" i="22"/>
  <c r="F38" i="22"/>
  <c r="O37" i="22"/>
  <c r="N37" i="22"/>
  <c r="G37" i="22"/>
  <c r="F37" i="22"/>
  <c r="O36" i="22"/>
  <c r="N36" i="22"/>
  <c r="G36" i="22"/>
  <c r="F36" i="22"/>
  <c r="O35" i="22"/>
  <c r="N35" i="22"/>
  <c r="G35" i="22"/>
  <c r="F35" i="22"/>
  <c r="O34" i="22"/>
  <c r="N34" i="22"/>
  <c r="G34" i="22"/>
  <c r="F34" i="22"/>
  <c r="O33" i="22"/>
  <c r="N33" i="22"/>
  <c r="G33" i="22"/>
  <c r="F33" i="22"/>
  <c r="O32" i="22"/>
  <c r="N32" i="22"/>
  <c r="G32" i="22"/>
  <c r="F32" i="22"/>
  <c r="O31" i="22"/>
  <c r="N31" i="22"/>
  <c r="G31" i="22"/>
  <c r="F31" i="22"/>
  <c r="O30" i="22"/>
  <c r="G30" i="22"/>
  <c r="O25" i="22"/>
  <c r="N25" i="22"/>
  <c r="G25" i="22"/>
  <c r="F25" i="22"/>
  <c r="O24" i="22"/>
  <c r="N24" i="22"/>
  <c r="G24" i="22"/>
  <c r="F24" i="22"/>
  <c r="O23" i="22"/>
  <c r="N23" i="22"/>
  <c r="G23" i="22"/>
  <c r="F23" i="22"/>
  <c r="O22" i="22"/>
  <c r="N22" i="22"/>
  <c r="G22" i="22"/>
  <c r="F22" i="22"/>
  <c r="O21" i="22"/>
  <c r="N21" i="22"/>
  <c r="G21" i="22"/>
  <c r="F21" i="22"/>
  <c r="O20" i="22"/>
  <c r="N20" i="22"/>
  <c r="G20" i="22"/>
  <c r="F20" i="22"/>
  <c r="O19" i="22"/>
  <c r="N19" i="22"/>
  <c r="G19" i="22"/>
  <c r="F19" i="22"/>
  <c r="O18" i="22"/>
  <c r="N18" i="22"/>
  <c r="G18" i="22"/>
  <c r="F18" i="22"/>
  <c r="O17" i="22"/>
  <c r="N17" i="22"/>
  <c r="G17" i="22"/>
  <c r="F17" i="22"/>
  <c r="O16" i="22"/>
  <c r="N16" i="22"/>
  <c r="G16" i="22"/>
  <c r="F16" i="22"/>
  <c r="O15" i="22"/>
  <c r="N15" i="22"/>
  <c r="G15" i="22"/>
  <c r="F15" i="22"/>
  <c r="O14" i="22"/>
  <c r="N14" i="22"/>
  <c r="G14" i="22"/>
  <c r="F14" i="22"/>
  <c r="O13" i="22"/>
  <c r="N13" i="22"/>
  <c r="G13" i="22"/>
  <c r="F13" i="22"/>
  <c r="O12" i="22"/>
  <c r="N12" i="22"/>
  <c r="G12" i="22"/>
  <c r="F12" i="22"/>
  <c r="O11" i="22"/>
  <c r="N11" i="22"/>
  <c r="G11" i="22"/>
  <c r="F11" i="22"/>
  <c r="O10" i="22"/>
  <c r="N10" i="22"/>
  <c r="G10" i="22"/>
  <c r="F10" i="22"/>
  <c r="O9" i="22"/>
  <c r="N9" i="22"/>
  <c r="G9" i="22"/>
  <c r="F9" i="22"/>
  <c r="O8" i="22"/>
  <c r="N8" i="22"/>
  <c r="G8" i="22"/>
  <c r="F8" i="22"/>
  <c r="O7" i="22"/>
  <c r="N7" i="22"/>
  <c r="G7" i="22"/>
  <c r="F7" i="22"/>
  <c r="O6" i="22"/>
  <c r="G6" i="22"/>
  <c r="O102" i="20"/>
  <c r="O78" i="20"/>
  <c r="O54" i="20"/>
  <c r="O30" i="20"/>
  <c r="O6" i="20"/>
  <c r="G102" i="20"/>
  <c r="G78" i="20"/>
  <c r="G54" i="20"/>
  <c r="G30" i="20"/>
  <c r="G6" i="20"/>
  <c r="P1" i="16"/>
  <c r="H1" i="16"/>
  <c r="P1" i="15"/>
  <c r="H1" i="15"/>
  <c r="AK1" i="7"/>
  <c r="AJ1" i="7"/>
  <c r="K1" i="7"/>
  <c r="J1" i="7"/>
  <c r="T1" i="6"/>
  <c r="R1" i="6"/>
  <c r="P1" i="6"/>
  <c r="N1" i="6"/>
  <c r="J1" i="6"/>
  <c r="H1" i="6"/>
  <c r="F1" i="6"/>
  <c r="D1" i="6"/>
  <c r="T1" i="4"/>
  <c r="R1" i="4"/>
  <c r="P1" i="4"/>
  <c r="N1" i="4"/>
  <c r="H1" i="4"/>
  <c r="F1" i="4"/>
  <c r="D1" i="4"/>
  <c r="T1" i="8"/>
  <c r="S1" i="8"/>
  <c r="J1" i="8"/>
  <c r="I1" i="8"/>
  <c r="O121" i="20"/>
  <c r="N121" i="20"/>
  <c r="O120" i="20"/>
  <c r="N120" i="20"/>
  <c r="O119" i="20"/>
  <c r="N119" i="20"/>
  <c r="O118" i="20"/>
  <c r="N118" i="20"/>
  <c r="O117" i="20"/>
  <c r="N117" i="20"/>
  <c r="O116" i="20"/>
  <c r="N116" i="20"/>
  <c r="O115" i="20"/>
  <c r="N115" i="20"/>
  <c r="O114" i="20"/>
  <c r="N114" i="20"/>
  <c r="O113" i="20"/>
  <c r="N113" i="20"/>
  <c r="O112" i="20"/>
  <c r="N112" i="20"/>
  <c r="O111" i="20"/>
  <c r="N111" i="20"/>
  <c r="O110" i="20"/>
  <c r="N110" i="20"/>
  <c r="O109" i="20"/>
  <c r="N109" i="20"/>
  <c r="O108" i="20"/>
  <c r="N108" i="20"/>
  <c r="O107" i="20"/>
  <c r="N107" i="20"/>
  <c r="O106" i="20"/>
  <c r="N106" i="20"/>
  <c r="O105" i="20"/>
  <c r="N105" i="20"/>
  <c r="O104" i="20"/>
  <c r="N104" i="20"/>
  <c r="O103" i="20"/>
  <c r="N103" i="20"/>
  <c r="O97" i="20"/>
  <c r="N97" i="20"/>
  <c r="O96" i="20"/>
  <c r="N96" i="20"/>
  <c r="O95" i="20"/>
  <c r="N95" i="20"/>
  <c r="O94" i="20"/>
  <c r="N94" i="20"/>
  <c r="O93" i="20"/>
  <c r="N93" i="20"/>
  <c r="O92" i="20"/>
  <c r="N92" i="20"/>
  <c r="O91" i="20"/>
  <c r="N91" i="20"/>
  <c r="O90" i="20"/>
  <c r="N90" i="20"/>
  <c r="O89" i="20"/>
  <c r="N89" i="20"/>
  <c r="O88" i="20"/>
  <c r="N88" i="20"/>
  <c r="O87" i="20"/>
  <c r="N87" i="20"/>
  <c r="O86" i="20"/>
  <c r="N86" i="20"/>
  <c r="O85" i="20"/>
  <c r="N85" i="20"/>
  <c r="O84" i="20"/>
  <c r="N84" i="20"/>
  <c r="O83" i="20"/>
  <c r="N83" i="20"/>
  <c r="O82" i="20"/>
  <c r="N82" i="20"/>
  <c r="O81" i="20"/>
  <c r="N81" i="20"/>
  <c r="O80" i="20"/>
  <c r="N80" i="20"/>
  <c r="O79" i="20"/>
  <c r="N79" i="20"/>
  <c r="O55" i="20"/>
  <c r="P55" i="20" s="1"/>
  <c r="N55" i="20"/>
  <c r="O49" i="20"/>
  <c r="N49" i="20"/>
  <c r="O48" i="20"/>
  <c r="N48" i="20"/>
  <c r="O47" i="20"/>
  <c r="N47" i="20"/>
  <c r="O46" i="20"/>
  <c r="N46" i="20"/>
  <c r="O45" i="20"/>
  <c r="N45" i="20"/>
  <c r="O44" i="20"/>
  <c r="N44" i="20"/>
  <c r="O43" i="20"/>
  <c r="N43" i="20"/>
  <c r="O42" i="20"/>
  <c r="N42" i="20"/>
  <c r="O41" i="20"/>
  <c r="N41" i="20"/>
  <c r="O40" i="20"/>
  <c r="N40" i="20"/>
  <c r="O39" i="20"/>
  <c r="N39" i="20"/>
  <c r="O38" i="20"/>
  <c r="N38" i="20"/>
  <c r="O37" i="20"/>
  <c r="N37" i="20"/>
  <c r="O36" i="20"/>
  <c r="N36" i="20"/>
  <c r="O35" i="20"/>
  <c r="N35" i="20"/>
  <c r="O34" i="20"/>
  <c r="N34" i="20"/>
  <c r="O33" i="20"/>
  <c r="N33" i="20"/>
  <c r="O32" i="20"/>
  <c r="N32" i="20"/>
  <c r="O31" i="20"/>
  <c r="N31" i="20"/>
  <c r="O25" i="20"/>
  <c r="N25" i="20"/>
  <c r="O24" i="20"/>
  <c r="N24" i="20"/>
  <c r="O23" i="20"/>
  <c r="N23" i="20"/>
  <c r="O22" i="20"/>
  <c r="N22" i="20"/>
  <c r="O21" i="20"/>
  <c r="N21" i="20"/>
  <c r="O20" i="20"/>
  <c r="N20" i="20"/>
  <c r="O19" i="20"/>
  <c r="N19" i="20"/>
  <c r="O18" i="20"/>
  <c r="N18" i="20"/>
  <c r="O17" i="20"/>
  <c r="N17" i="20"/>
  <c r="O16" i="20"/>
  <c r="N16" i="20"/>
  <c r="O15" i="20"/>
  <c r="N15" i="20"/>
  <c r="O14" i="20"/>
  <c r="N14" i="20"/>
  <c r="O13" i="20"/>
  <c r="N13" i="20"/>
  <c r="O12" i="20"/>
  <c r="N12" i="20"/>
  <c r="O11" i="20"/>
  <c r="N11" i="20"/>
  <c r="O10" i="20"/>
  <c r="N10" i="20"/>
  <c r="O9" i="20"/>
  <c r="N9" i="20"/>
  <c r="O8" i="20"/>
  <c r="N8" i="20"/>
  <c r="O7" i="20"/>
  <c r="N7" i="20"/>
  <c r="G121" i="20"/>
  <c r="F121" i="20"/>
  <c r="G120" i="20"/>
  <c r="F120" i="20"/>
  <c r="G119" i="20"/>
  <c r="F119" i="20"/>
  <c r="G118" i="20"/>
  <c r="F118" i="20"/>
  <c r="G117" i="20"/>
  <c r="F117" i="20"/>
  <c r="G116" i="20"/>
  <c r="F116" i="20"/>
  <c r="G115" i="20"/>
  <c r="F115" i="20"/>
  <c r="G114" i="20"/>
  <c r="F114" i="20"/>
  <c r="G113" i="20"/>
  <c r="F113" i="20"/>
  <c r="G112" i="20"/>
  <c r="F112" i="20"/>
  <c r="G111" i="20"/>
  <c r="F111" i="20"/>
  <c r="G110" i="20"/>
  <c r="F110" i="20"/>
  <c r="G109" i="20"/>
  <c r="F109" i="20"/>
  <c r="G108" i="20"/>
  <c r="F108" i="20"/>
  <c r="G107" i="20"/>
  <c r="F107" i="20"/>
  <c r="G106" i="20"/>
  <c r="F106" i="20"/>
  <c r="G105" i="20"/>
  <c r="F105" i="20"/>
  <c r="G104" i="20"/>
  <c r="F104" i="20"/>
  <c r="G103" i="20"/>
  <c r="F103" i="20"/>
  <c r="G97" i="20"/>
  <c r="F97" i="20"/>
  <c r="G96" i="20"/>
  <c r="F96" i="20"/>
  <c r="G95" i="20"/>
  <c r="F95" i="20"/>
  <c r="G94" i="20"/>
  <c r="F94" i="20"/>
  <c r="G93" i="20"/>
  <c r="F93" i="20"/>
  <c r="G92" i="20"/>
  <c r="F92" i="20"/>
  <c r="G91" i="20"/>
  <c r="F91" i="20"/>
  <c r="G90" i="20"/>
  <c r="F90" i="20"/>
  <c r="G89" i="20"/>
  <c r="F89" i="20"/>
  <c r="G88" i="20"/>
  <c r="F88" i="20"/>
  <c r="G87" i="20"/>
  <c r="F87" i="20"/>
  <c r="G86" i="20"/>
  <c r="F86" i="20"/>
  <c r="G85" i="20"/>
  <c r="F85" i="20"/>
  <c r="G84" i="20"/>
  <c r="F84" i="20"/>
  <c r="G83" i="20"/>
  <c r="F83" i="20"/>
  <c r="G82" i="20"/>
  <c r="F82" i="20"/>
  <c r="G81" i="20"/>
  <c r="F81" i="20"/>
  <c r="G80" i="20"/>
  <c r="F80" i="20"/>
  <c r="G79" i="20"/>
  <c r="F79" i="20"/>
  <c r="G55" i="20"/>
  <c r="H55" i="20" s="1"/>
  <c r="F55" i="20"/>
  <c r="G49" i="20"/>
  <c r="F49" i="20"/>
  <c r="G48" i="20"/>
  <c r="F48" i="20"/>
  <c r="G47" i="20"/>
  <c r="F47" i="20"/>
  <c r="G46" i="20"/>
  <c r="F46" i="20"/>
  <c r="G45" i="20"/>
  <c r="F45" i="20"/>
  <c r="G44" i="20"/>
  <c r="F44" i="20"/>
  <c r="G43" i="20"/>
  <c r="F43" i="20"/>
  <c r="G42" i="20"/>
  <c r="F42" i="20"/>
  <c r="G41" i="20"/>
  <c r="F41" i="20"/>
  <c r="G40" i="20"/>
  <c r="F40" i="20"/>
  <c r="G39" i="20"/>
  <c r="F39" i="20"/>
  <c r="G38" i="20"/>
  <c r="F38" i="20"/>
  <c r="G37" i="20"/>
  <c r="F37" i="20"/>
  <c r="G36" i="20"/>
  <c r="F36" i="20"/>
  <c r="G35" i="20"/>
  <c r="F35" i="20"/>
  <c r="G34" i="20"/>
  <c r="F34" i="20"/>
  <c r="G33" i="20"/>
  <c r="F33" i="20"/>
  <c r="G32" i="20"/>
  <c r="F32" i="20"/>
  <c r="G31" i="20"/>
  <c r="F31" i="20"/>
  <c r="G25" i="20"/>
  <c r="F25" i="20"/>
  <c r="G24" i="20"/>
  <c r="F24" i="20"/>
  <c r="G23" i="20"/>
  <c r="F23" i="20"/>
  <c r="G22" i="20"/>
  <c r="F22" i="20"/>
  <c r="G21" i="20"/>
  <c r="F21" i="20"/>
  <c r="G20" i="20"/>
  <c r="F20" i="20"/>
  <c r="G19" i="20"/>
  <c r="F19" i="20"/>
  <c r="G18" i="20"/>
  <c r="F18" i="20"/>
  <c r="G17" i="20"/>
  <c r="F17" i="20"/>
  <c r="G16" i="20"/>
  <c r="F16" i="20"/>
  <c r="G15" i="20"/>
  <c r="F15" i="20"/>
  <c r="G14" i="20"/>
  <c r="F14" i="20"/>
  <c r="G13" i="20"/>
  <c r="F13" i="20"/>
  <c r="G12" i="20"/>
  <c r="F12" i="20"/>
  <c r="G11" i="20"/>
  <c r="F11" i="20"/>
  <c r="G10" i="20"/>
  <c r="F10" i="20"/>
  <c r="G9" i="20"/>
  <c r="F9" i="20"/>
  <c r="G8" i="20"/>
  <c r="F8" i="20"/>
  <c r="G7" i="20"/>
  <c r="F7" i="20"/>
  <c r="P103" i="16"/>
  <c r="O103" i="16" s="1"/>
  <c r="N103" i="16"/>
  <c r="H103" i="16"/>
  <c r="G103" i="16" s="1"/>
  <c r="F103" i="16"/>
  <c r="P102" i="16"/>
  <c r="O102" i="16" s="1"/>
  <c r="N102" i="16"/>
  <c r="H102" i="16"/>
  <c r="G102" i="16" s="1"/>
  <c r="F102" i="16"/>
  <c r="P101" i="16"/>
  <c r="O101" i="16" s="1"/>
  <c r="N101" i="16"/>
  <c r="H101" i="16"/>
  <c r="G101" i="16" s="1"/>
  <c r="F101" i="16"/>
  <c r="P100" i="16"/>
  <c r="O100" i="16" s="1"/>
  <c r="N100" i="16"/>
  <c r="H100" i="16"/>
  <c r="G100" i="16" s="1"/>
  <c r="F100" i="16"/>
  <c r="P99" i="16"/>
  <c r="O99" i="16" s="1"/>
  <c r="N99" i="16"/>
  <c r="H99" i="16"/>
  <c r="G99" i="16" s="1"/>
  <c r="F99" i="16"/>
  <c r="P98" i="16"/>
  <c r="O98" i="16" s="1"/>
  <c r="N98" i="16"/>
  <c r="H98" i="16"/>
  <c r="G98" i="16" s="1"/>
  <c r="F98" i="16"/>
  <c r="P97" i="16"/>
  <c r="O97" i="16" s="1"/>
  <c r="N97" i="16"/>
  <c r="H97" i="16"/>
  <c r="G97" i="16" s="1"/>
  <c r="F97" i="16"/>
  <c r="P96" i="16"/>
  <c r="O96" i="16" s="1"/>
  <c r="N96" i="16"/>
  <c r="H96" i="16"/>
  <c r="G96" i="16" s="1"/>
  <c r="F96" i="16"/>
  <c r="P95" i="16"/>
  <c r="O95" i="16" s="1"/>
  <c r="N95" i="16"/>
  <c r="H95" i="16"/>
  <c r="G95" i="16" s="1"/>
  <c r="F95" i="16"/>
  <c r="P94" i="16"/>
  <c r="O94" i="16" s="1"/>
  <c r="N94" i="16"/>
  <c r="H94" i="16"/>
  <c r="G94" i="16" s="1"/>
  <c r="F94" i="16"/>
  <c r="P93" i="16"/>
  <c r="O93" i="16" s="1"/>
  <c r="N93" i="16"/>
  <c r="H93" i="16"/>
  <c r="G93" i="16" s="1"/>
  <c r="F93" i="16"/>
  <c r="P92" i="16"/>
  <c r="O92" i="16" s="1"/>
  <c r="N92" i="16"/>
  <c r="H92" i="16"/>
  <c r="G92" i="16" s="1"/>
  <c r="F92" i="16"/>
  <c r="P91" i="16"/>
  <c r="O91" i="16" s="1"/>
  <c r="N91" i="16"/>
  <c r="H91" i="16"/>
  <c r="G91" i="16" s="1"/>
  <c r="F91" i="16"/>
  <c r="P90" i="16"/>
  <c r="O90" i="16" s="1"/>
  <c r="N90" i="16"/>
  <c r="H90" i="16"/>
  <c r="G90" i="16" s="1"/>
  <c r="F90" i="16"/>
  <c r="P89" i="16"/>
  <c r="O89" i="16" s="1"/>
  <c r="N89" i="16"/>
  <c r="H89" i="16"/>
  <c r="G89" i="16" s="1"/>
  <c r="F89" i="16"/>
  <c r="P88" i="16"/>
  <c r="O88" i="16" s="1"/>
  <c r="N88" i="16"/>
  <c r="H88" i="16"/>
  <c r="G88" i="16" s="1"/>
  <c r="F88" i="16"/>
  <c r="P87" i="16"/>
  <c r="O87" i="16" s="1"/>
  <c r="N87" i="16"/>
  <c r="H87" i="16"/>
  <c r="G87" i="16" s="1"/>
  <c r="F87" i="16"/>
  <c r="P86" i="16"/>
  <c r="O86" i="16" s="1"/>
  <c r="N86" i="16"/>
  <c r="H86" i="16"/>
  <c r="G86" i="16" s="1"/>
  <c r="F86" i="16"/>
  <c r="P85" i="16"/>
  <c r="O85" i="16" s="1"/>
  <c r="N85" i="16"/>
  <c r="H85" i="16"/>
  <c r="G85" i="16" s="1"/>
  <c r="F85" i="16"/>
  <c r="P84" i="16"/>
  <c r="O84" i="16" s="1"/>
  <c r="N84" i="16"/>
  <c r="H84" i="16"/>
  <c r="G84" i="16" s="1"/>
  <c r="F84" i="16"/>
  <c r="P83" i="16"/>
  <c r="O83" i="16" s="1"/>
  <c r="N83" i="16"/>
  <c r="H83" i="16"/>
  <c r="G83" i="16" s="1"/>
  <c r="F83" i="16"/>
  <c r="P82" i="16"/>
  <c r="O82" i="16" s="1"/>
  <c r="N82" i="16"/>
  <c r="H82" i="16"/>
  <c r="G82" i="16" s="1"/>
  <c r="F82" i="16"/>
  <c r="P81" i="16"/>
  <c r="O81" i="16" s="1"/>
  <c r="N81" i="16"/>
  <c r="H81" i="16"/>
  <c r="G81" i="16" s="1"/>
  <c r="F81" i="16"/>
  <c r="P80" i="16"/>
  <c r="O80" i="16" s="1"/>
  <c r="N80" i="16"/>
  <c r="H80" i="16"/>
  <c r="G80" i="16" s="1"/>
  <c r="F80" i="16"/>
  <c r="P79" i="16"/>
  <c r="O79" i="16" s="1"/>
  <c r="N79" i="16"/>
  <c r="H79" i="16"/>
  <c r="G79" i="16" s="1"/>
  <c r="F79" i="16"/>
  <c r="P78" i="16"/>
  <c r="O78" i="16" s="1"/>
  <c r="N78" i="16"/>
  <c r="H78" i="16"/>
  <c r="G78" i="16" s="1"/>
  <c r="F78" i="16"/>
  <c r="P77" i="16"/>
  <c r="O77" i="16" s="1"/>
  <c r="N77" i="16"/>
  <c r="H77" i="16"/>
  <c r="G77" i="16" s="1"/>
  <c r="F77" i="16"/>
  <c r="P76" i="16"/>
  <c r="O76" i="16" s="1"/>
  <c r="N76" i="16"/>
  <c r="H76" i="16"/>
  <c r="G76" i="16" s="1"/>
  <c r="F76" i="16"/>
  <c r="P75" i="16"/>
  <c r="O75" i="16" s="1"/>
  <c r="N75" i="16"/>
  <c r="H75" i="16"/>
  <c r="G75" i="16" s="1"/>
  <c r="F75" i="16"/>
  <c r="P74" i="16"/>
  <c r="O74" i="16" s="1"/>
  <c r="N74" i="16"/>
  <c r="H74" i="16"/>
  <c r="G74" i="16" s="1"/>
  <c r="F74" i="16"/>
  <c r="P73" i="16"/>
  <c r="O73" i="16" s="1"/>
  <c r="N73" i="16"/>
  <c r="H73" i="16"/>
  <c r="G73" i="16" s="1"/>
  <c r="F73" i="16"/>
  <c r="P72" i="16"/>
  <c r="O72" i="16" s="1"/>
  <c r="N72" i="16"/>
  <c r="H72" i="16"/>
  <c r="G72" i="16" s="1"/>
  <c r="F72" i="16"/>
  <c r="P71" i="16"/>
  <c r="O71" i="16" s="1"/>
  <c r="N71" i="16"/>
  <c r="H71" i="16"/>
  <c r="G71" i="16" s="1"/>
  <c r="F71" i="16"/>
  <c r="P70" i="16"/>
  <c r="O70" i="16" s="1"/>
  <c r="N70" i="16"/>
  <c r="H70" i="16"/>
  <c r="G70" i="16" s="1"/>
  <c r="F70" i="16"/>
  <c r="P69" i="16"/>
  <c r="O69" i="16" s="1"/>
  <c r="N69" i="16"/>
  <c r="H69" i="16"/>
  <c r="G69" i="16" s="1"/>
  <c r="F69" i="16"/>
  <c r="P68" i="16"/>
  <c r="O68" i="16" s="1"/>
  <c r="N68" i="16"/>
  <c r="H68" i="16"/>
  <c r="G68" i="16" s="1"/>
  <c r="F68" i="16"/>
  <c r="P67" i="16"/>
  <c r="O67" i="16" s="1"/>
  <c r="N67" i="16"/>
  <c r="H67" i="16"/>
  <c r="G67" i="16" s="1"/>
  <c r="F67" i="16"/>
  <c r="P66" i="16"/>
  <c r="O66" i="16" s="1"/>
  <c r="N66" i="16"/>
  <c r="H66" i="16"/>
  <c r="G66" i="16" s="1"/>
  <c r="F66" i="16"/>
  <c r="P65" i="16"/>
  <c r="O65" i="16" s="1"/>
  <c r="N65" i="16"/>
  <c r="H65" i="16"/>
  <c r="G65" i="16" s="1"/>
  <c r="F65" i="16"/>
  <c r="P64" i="16"/>
  <c r="O64" i="16" s="1"/>
  <c r="N64" i="16"/>
  <c r="H64" i="16"/>
  <c r="G64" i="16" s="1"/>
  <c r="F64" i="16"/>
  <c r="P63" i="16"/>
  <c r="O63" i="16" s="1"/>
  <c r="N63" i="16"/>
  <c r="H63" i="16"/>
  <c r="G63" i="16" s="1"/>
  <c r="F63" i="16"/>
  <c r="P62" i="16"/>
  <c r="O62" i="16" s="1"/>
  <c r="N62" i="16"/>
  <c r="H62" i="16"/>
  <c r="G62" i="16" s="1"/>
  <c r="F62" i="16"/>
  <c r="P61" i="16"/>
  <c r="O61" i="16" s="1"/>
  <c r="N61" i="16"/>
  <c r="H61" i="16"/>
  <c r="G61" i="16" s="1"/>
  <c r="F61" i="16"/>
  <c r="P60" i="16"/>
  <c r="O60" i="16" s="1"/>
  <c r="N60" i="16"/>
  <c r="H60" i="16"/>
  <c r="G60" i="16" s="1"/>
  <c r="F60" i="16"/>
  <c r="P59" i="16"/>
  <c r="O59" i="16" s="1"/>
  <c r="N59" i="16"/>
  <c r="H59" i="16"/>
  <c r="G59" i="16" s="1"/>
  <c r="F59" i="16"/>
  <c r="P58" i="16"/>
  <c r="O58" i="16" s="1"/>
  <c r="N58" i="16"/>
  <c r="H58" i="16"/>
  <c r="G58" i="16" s="1"/>
  <c r="F58" i="16"/>
  <c r="P57" i="16"/>
  <c r="O57" i="16" s="1"/>
  <c r="N57" i="16"/>
  <c r="H57" i="16"/>
  <c r="G57" i="16" s="1"/>
  <c r="F57" i="16"/>
  <c r="P56" i="16"/>
  <c r="O56" i="16" s="1"/>
  <c r="N56" i="16"/>
  <c r="H56" i="16"/>
  <c r="G56" i="16" s="1"/>
  <c r="F56" i="16"/>
  <c r="P55" i="16"/>
  <c r="O55" i="16" s="1"/>
  <c r="N55" i="16"/>
  <c r="H55" i="16"/>
  <c r="G55" i="16" s="1"/>
  <c r="F55" i="16"/>
  <c r="P54" i="16"/>
  <c r="O54" i="16" s="1"/>
  <c r="N54" i="16"/>
  <c r="H54" i="16"/>
  <c r="G54" i="16" s="1"/>
  <c r="F54" i="16"/>
  <c r="P53" i="16"/>
  <c r="O53" i="16" s="1"/>
  <c r="N53" i="16"/>
  <c r="H53" i="16"/>
  <c r="G53" i="16" s="1"/>
  <c r="F53" i="16"/>
  <c r="P52" i="16"/>
  <c r="O52" i="16" s="1"/>
  <c r="N52" i="16"/>
  <c r="H52" i="16"/>
  <c r="G52" i="16" s="1"/>
  <c r="F52" i="16"/>
  <c r="P51" i="16"/>
  <c r="O51" i="16" s="1"/>
  <c r="N51" i="16"/>
  <c r="H51" i="16"/>
  <c r="G51" i="16" s="1"/>
  <c r="F51" i="16"/>
  <c r="P50" i="16"/>
  <c r="O50" i="16" s="1"/>
  <c r="N50" i="16"/>
  <c r="H50" i="16"/>
  <c r="G50" i="16" s="1"/>
  <c r="F50" i="16"/>
  <c r="P49" i="16"/>
  <c r="O49" i="16" s="1"/>
  <c r="N49" i="16"/>
  <c r="H49" i="16"/>
  <c r="G49" i="16" s="1"/>
  <c r="F49" i="16"/>
  <c r="P48" i="16"/>
  <c r="O48" i="16" s="1"/>
  <c r="N48" i="16"/>
  <c r="H48" i="16"/>
  <c r="G48" i="16" s="1"/>
  <c r="F48" i="16"/>
  <c r="P47" i="16"/>
  <c r="O47" i="16" s="1"/>
  <c r="N47" i="16"/>
  <c r="H47" i="16"/>
  <c r="G47" i="16" s="1"/>
  <c r="F47" i="16"/>
  <c r="P46" i="16"/>
  <c r="O46" i="16" s="1"/>
  <c r="N46" i="16"/>
  <c r="H46" i="16"/>
  <c r="G46" i="16" s="1"/>
  <c r="F46" i="16"/>
  <c r="P45" i="16"/>
  <c r="O45" i="16" s="1"/>
  <c r="N45" i="16"/>
  <c r="H45" i="16"/>
  <c r="G45" i="16" s="1"/>
  <c r="F45" i="16"/>
  <c r="P44" i="16"/>
  <c r="O44" i="16" s="1"/>
  <c r="N44" i="16"/>
  <c r="H44" i="16"/>
  <c r="G44" i="16" s="1"/>
  <c r="F44" i="16"/>
  <c r="P43" i="16"/>
  <c r="O43" i="16" s="1"/>
  <c r="N43" i="16"/>
  <c r="H43" i="16"/>
  <c r="G43" i="16" s="1"/>
  <c r="F43" i="16"/>
  <c r="P42" i="16"/>
  <c r="O42" i="16" s="1"/>
  <c r="N42" i="16"/>
  <c r="H42" i="16"/>
  <c r="G42" i="16" s="1"/>
  <c r="F42" i="16"/>
  <c r="P41" i="16"/>
  <c r="O41" i="16" s="1"/>
  <c r="N41" i="16"/>
  <c r="H41" i="16"/>
  <c r="G41" i="16" s="1"/>
  <c r="F41" i="16"/>
  <c r="P40" i="16"/>
  <c r="O40" i="16" s="1"/>
  <c r="N40" i="16"/>
  <c r="H40" i="16"/>
  <c r="G40" i="16" s="1"/>
  <c r="F40" i="16"/>
  <c r="P39" i="16"/>
  <c r="O39" i="16" s="1"/>
  <c r="N39" i="16"/>
  <c r="H39" i="16"/>
  <c r="G39" i="16" s="1"/>
  <c r="F39" i="16"/>
  <c r="P38" i="16"/>
  <c r="O38" i="16" s="1"/>
  <c r="N38" i="16"/>
  <c r="H38" i="16"/>
  <c r="G38" i="16" s="1"/>
  <c r="F38" i="16"/>
  <c r="P37" i="16"/>
  <c r="O37" i="16" s="1"/>
  <c r="N37" i="16"/>
  <c r="H37" i="16"/>
  <c r="G37" i="16" s="1"/>
  <c r="F37" i="16"/>
  <c r="P36" i="16"/>
  <c r="O36" i="16" s="1"/>
  <c r="N36" i="16"/>
  <c r="H36" i="16"/>
  <c r="G36" i="16" s="1"/>
  <c r="F36" i="16"/>
  <c r="P35" i="16"/>
  <c r="O35" i="16" s="1"/>
  <c r="N35" i="16"/>
  <c r="H35" i="16"/>
  <c r="G35" i="16" s="1"/>
  <c r="F35" i="16"/>
  <c r="P34" i="16"/>
  <c r="O34" i="16" s="1"/>
  <c r="N34" i="16"/>
  <c r="H34" i="16"/>
  <c r="G34" i="16" s="1"/>
  <c r="F34" i="16"/>
  <c r="P33" i="16"/>
  <c r="O33" i="16" s="1"/>
  <c r="N33" i="16"/>
  <c r="H33" i="16"/>
  <c r="G33" i="16" s="1"/>
  <c r="F33" i="16"/>
  <c r="P32" i="16"/>
  <c r="O32" i="16" s="1"/>
  <c r="N32" i="16"/>
  <c r="H32" i="16"/>
  <c r="G32" i="16" s="1"/>
  <c r="F32" i="16"/>
  <c r="P31" i="16"/>
  <c r="O31" i="16" s="1"/>
  <c r="N31" i="16"/>
  <c r="H31" i="16"/>
  <c r="G31" i="16" s="1"/>
  <c r="F31" i="16"/>
  <c r="P30" i="16"/>
  <c r="O30" i="16" s="1"/>
  <c r="N30" i="16"/>
  <c r="H30" i="16"/>
  <c r="G30" i="16" s="1"/>
  <c r="F30" i="16"/>
  <c r="P29" i="16"/>
  <c r="O29" i="16" s="1"/>
  <c r="N29" i="16"/>
  <c r="H29" i="16"/>
  <c r="G29" i="16" s="1"/>
  <c r="F29" i="16"/>
  <c r="P28" i="16"/>
  <c r="O28" i="16" s="1"/>
  <c r="N28" i="16"/>
  <c r="H28" i="16"/>
  <c r="G28" i="16" s="1"/>
  <c r="F28" i="16"/>
  <c r="P27" i="16"/>
  <c r="O27" i="16" s="1"/>
  <c r="N27" i="16"/>
  <c r="H27" i="16"/>
  <c r="G27" i="16" s="1"/>
  <c r="F27" i="16"/>
  <c r="P26" i="16"/>
  <c r="O26" i="16" s="1"/>
  <c r="N26" i="16"/>
  <c r="H26" i="16"/>
  <c r="G26" i="16" s="1"/>
  <c r="F26" i="16"/>
  <c r="P25" i="16"/>
  <c r="O25" i="16" s="1"/>
  <c r="N25" i="16"/>
  <c r="H25" i="16"/>
  <c r="G25" i="16" s="1"/>
  <c r="F25" i="16"/>
  <c r="P24" i="16"/>
  <c r="O24" i="16" s="1"/>
  <c r="N24" i="16"/>
  <c r="H24" i="16"/>
  <c r="G24" i="16" s="1"/>
  <c r="F24" i="16"/>
  <c r="P23" i="16"/>
  <c r="O23" i="16" s="1"/>
  <c r="N23" i="16"/>
  <c r="H23" i="16"/>
  <c r="G23" i="16" s="1"/>
  <c r="F23" i="16"/>
  <c r="P22" i="16"/>
  <c r="O22" i="16" s="1"/>
  <c r="N22" i="16"/>
  <c r="H22" i="16"/>
  <c r="G22" i="16" s="1"/>
  <c r="F22" i="16"/>
  <c r="P21" i="16"/>
  <c r="O21" i="16" s="1"/>
  <c r="N21" i="16"/>
  <c r="H21" i="16"/>
  <c r="G21" i="16" s="1"/>
  <c r="F21" i="16"/>
  <c r="P20" i="16"/>
  <c r="O20" i="16" s="1"/>
  <c r="N20" i="16"/>
  <c r="H20" i="16"/>
  <c r="G20" i="16" s="1"/>
  <c r="F20" i="16"/>
  <c r="P19" i="16"/>
  <c r="O19" i="16" s="1"/>
  <c r="N19" i="16"/>
  <c r="H19" i="16"/>
  <c r="G19" i="16" s="1"/>
  <c r="F19" i="16"/>
  <c r="P18" i="16"/>
  <c r="O18" i="16" s="1"/>
  <c r="N18" i="16"/>
  <c r="H18" i="16"/>
  <c r="G18" i="16" s="1"/>
  <c r="F18" i="16"/>
  <c r="P17" i="16"/>
  <c r="O17" i="16" s="1"/>
  <c r="N17" i="16"/>
  <c r="H17" i="16"/>
  <c r="G17" i="16" s="1"/>
  <c r="F17" i="16"/>
  <c r="P16" i="16"/>
  <c r="O16" i="16" s="1"/>
  <c r="N16" i="16"/>
  <c r="H16" i="16"/>
  <c r="G16" i="16" s="1"/>
  <c r="F16" i="16"/>
  <c r="P15" i="16"/>
  <c r="O15" i="16" s="1"/>
  <c r="N15" i="16"/>
  <c r="H15" i="16"/>
  <c r="G15" i="16" s="1"/>
  <c r="F15" i="16"/>
  <c r="P14" i="16"/>
  <c r="O14" i="16" s="1"/>
  <c r="N14" i="16"/>
  <c r="H14" i="16"/>
  <c r="G14" i="16" s="1"/>
  <c r="F14" i="16"/>
  <c r="P13" i="16"/>
  <c r="O13" i="16" s="1"/>
  <c r="N13" i="16"/>
  <c r="H13" i="16"/>
  <c r="G13" i="16" s="1"/>
  <c r="F13" i="16"/>
  <c r="P12" i="16"/>
  <c r="O12" i="16" s="1"/>
  <c r="N12" i="16"/>
  <c r="H12" i="16"/>
  <c r="G12" i="16" s="1"/>
  <c r="F12" i="16"/>
  <c r="P11" i="16"/>
  <c r="O11" i="16" s="1"/>
  <c r="N11" i="16"/>
  <c r="H11" i="16"/>
  <c r="G11" i="16" s="1"/>
  <c r="F11" i="16"/>
  <c r="P10" i="16"/>
  <c r="O10" i="16" s="1"/>
  <c r="N10" i="16"/>
  <c r="H10" i="16"/>
  <c r="G10" i="16" s="1"/>
  <c r="F10" i="16"/>
  <c r="P9" i="16"/>
  <c r="O9" i="16" s="1"/>
  <c r="N9" i="16"/>
  <c r="H9" i="16"/>
  <c r="G9" i="16" s="1"/>
  <c r="F9" i="16"/>
  <c r="P8" i="16"/>
  <c r="O8" i="16" s="1"/>
  <c r="N8" i="16"/>
  <c r="H8" i="16"/>
  <c r="G8" i="16" s="1"/>
  <c r="F8" i="16"/>
  <c r="P7" i="16"/>
  <c r="O7" i="16" s="1"/>
  <c r="N7" i="16"/>
  <c r="H7" i="16"/>
  <c r="G7" i="16" s="1"/>
  <c r="F7" i="16"/>
  <c r="P6" i="16"/>
  <c r="O6" i="16" s="1"/>
  <c r="N6" i="16"/>
  <c r="H6" i="16"/>
  <c r="G6" i="16" s="1"/>
  <c r="F6" i="16"/>
  <c r="P5" i="16"/>
  <c r="O5" i="16" s="1"/>
  <c r="N5" i="16"/>
  <c r="H5" i="16"/>
  <c r="G5" i="16" s="1"/>
  <c r="F5" i="16"/>
  <c r="P103" i="15"/>
  <c r="O103" i="15" s="1"/>
  <c r="N103" i="15"/>
  <c r="P102" i="15"/>
  <c r="O102" i="15" s="1"/>
  <c r="N102" i="15"/>
  <c r="P101" i="15"/>
  <c r="O101" i="15" s="1"/>
  <c r="N101" i="15"/>
  <c r="P100" i="15"/>
  <c r="O100" i="15" s="1"/>
  <c r="N100" i="15"/>
  <c r="P99" i="15"/>
  <c r="O99" i="15" s="1"/>
  <c r="N99" i="15"/>
  <c r="P98" i="15"/>
  <c r="O98" i="15" s="1"/>
  <c r="N98" i="15"/>
  <c r="P97" i="15"/>
  <c r="O97" i="15" s="1"/>
  <c r="N97" i="15"/>
  <c r="P96" i="15"/>
  <c r="O96" i="15" s="1"/>
  <c r="N96" i="15"/>
  <c r="P95" i="15"/>
  <c r="O95" i="15" s="1"/>
  <c r="N95" i="15"/>
  <c r="P94" i="15"/>
  <c r="O94" i="15" s="1"/>
  <c r="N94" i="15"/>
  <c r="P93" i="15"/>
  <c r="O93" i="15" s="1"/>
  <c r="N93" i="15"/>
  <c r="P92" i="15"/>
  <c r="O92" i="15" s="1"/>
  <c r="N92" i="15"/>
  <c r="P91" i="15"/>
  <c r="O91" i="15" s="1"/>
  <c r="N91" i="15"/>
  <c r="P90" i="15"/>
  <c r="O90" i="15" s="1"/>
  <c r="N90" i="15"/>
  <c r="P89" i="15"/>
  <c r="O89" i="15" s="1"/>
  <c r="N89" i="15"/>
  <c r="P88" i="15"/>
  <c r="O88" i="15" s="1"/>
  <c r="N88" i="15"/>
  <c r="P87" i="15"/>
  <c r="O87" i="15" s="1"/>
  <c r="N87" i="15"/>
  <c r="P86" i="15"/>
  <c r="O86" i="15" s="1"/>
  <c r="N86" i="15"/>
  <c r="P85" i="15"/>
  <c r="O85" i="15" s="1"/>
  <c r="N85" i="15"/>
  <c r="P84" i="15"/>
  <c r="O84" i="15" s="1"/>
  <c r="N84" i="15"/>
  <c r="P83" i="15"/>
  <c r="O83" i="15" s="1"/>
  <c r="N83" i="15"/>
  <c r="P82" i="15"/>
  <c r="O82" i="15" s="1"/>
  <c r="N82" i="15"/>
  <c r="P81" i="15"/>
  <c r="O81" i="15" s="1"/>
  <c r="N81" i="15"/>
  <c r="P80" i="15"/>
  <c r="O80" i="15" s="1"/>
  <c r="N80" i="15"/>
  <c r="P79" i="15"/>
  <c r="O79" i="15" s="1"/>
  <c r="N79" i="15"/>
  <c r="P78" i="15"/>
  <c r="O78" i="15" s="1"/>
  <c r="N78" i="15"/>
  <c r="P77" i="15"/>
  <c r="O77" i="15" s="1"/>
  <c r="N77" i="15"/>
  <c r="P76" i="15"/>
  <c r="O76" i="15" s="1"/>
  <c r="N76" i="15"/>
  <c r="P75" i="15"/>
  <c r="O75" i="15" s="1"/>
  <c r="N75" i="15"/>
  <c r="P74" i="15"/>
  <c r="O74" i="15" s="1"/>
  <c r="N74" i="15"/>
  <c r="P73" i="15"/>
  <c r="O73" i="15" s="1"/>
  <c r="N73" i="15"/>
  <c r="P72" i="15"/>
  <c r="O72" i="15" s="1"/>
  <c r="N72" i="15"/>
  <c r="P71" i="15"/>
  <c r="O71" i="15" s="1"/>
  <c r="N71" i="15"/>
  <c r="P70" i="15"/>
  <c r="O70" i="15" s="1"/>
  <c r="N70" i="15"/>
  <c r="P69" i="15"/>
  <c r="O69" i="15" s="1"/>
  <c r="N69" i="15"/>
  <c r="P68" i="15"/>
  <c r="O68" i="15" s="1"/>
  <c r="N68" i="15"/>
  <c r="P67" i="15"/>
  <c r="O67" i="15" s="1"/>
  <c r="N67" i="15"/>
  <c r="P66" i="15"/>
  <c r="O66" i="15" s="1"/>
  <c r="N66" i="15"/>
  <c r="P65" i="15"/>
  <c r="O65" i="15" s="1"/>
  <c r="N65" i="15"/>
  <c r="P64" i="15"/>
  <c r="O64" i="15" s="1"/>
  <c r="N64" i="15"/>
  <c r="P63" i="15"/>
  <c r="O63" i="15" s="1"/>
  <c r="N63" i="15"/>
  <c r="P62" i="15"/>
  <c r="O62" i="15" s="1"/>
  <c r="N62" i="15"/>
  <c r="P61" i="15"/>
  <c r="O61" i="15" s="1"/>
  <c r="N61" i="15"/>
  <c r="P60" i="15"/>
  <c r="O60" i="15" s="1"/>
  <c r="N60" i="15"/>
  <c r="P59" i="15"/>
  <c r="O59" i="15" s="1"/>
  <c r="N59" i="15"/>
  <c r="P58" i="15"/>
  <c r="O58" i="15" s="1"/>
  <c r="N58" i="15"/>
  <c r="P57" i="15"/>
  <c r="O57" i="15" s="1"/>
  <c r="N57" i="15"/>
  <c r="P56" i="15"/>
  <c r="O56" i="15" s="1"/>
  <c r="N56" i="15"/>
  <c r="P55" i="15"/>
  <c r="O55" i="15" s="1"/>
  <c r="N55" i="15"/>
  <c r="P54" i="15"/>
  <c r="O54" i="15" s="1"/>
  <c r="N54" i="15"/>
  <c r="P53" i="15"/>
  <c r="O53" i="15" s="1"/>
  <c r="N53" i="15"/>
  <c r="P52" i="15"/>
  <c r="O52" i="15" s="1"/>
  <c r="N52" i="15"/>
  <c r="P51" i="15"/>
  <c r="O51" i="15" s="1"/>
  <c r="N51" i="15"/>
  <c r="P50" i="15"/>
  <c r="O50" i="15" s="1"/>
  <c r="N50" i="15"/>
  <c r="P49" i="15"/>
  <c r="O49" i="15" s="1"/>
  <c r="N49" i="15"/>
  <c r="P48" i="15"/>
  <c r="O48" i="15" s="1"/>
  <c r="N48" i="15"/>
  <c r="P47" i="15"/>
  <c r="O47" i="15" s="1"/>
  <c r="N47" i="15"/>
  <c r="P46" i="15"/>
  <c r="O46" i="15" s="1"/>
  <c r="N46" i="15"/>
  <c r="P45" i="15"/>
  <c r="O45" i="15" s="1"/>
  <c r="N45" i="15"/>
  <c r="P44" i="15"/>
  <c r="O44" i="15" s="1"/>
  <c r="N44" i="15"/>
  <c r="P43" i="15"/>
  <c r="O43" i="15" s="1"/>
  <c r="N43" i="15"/>
  <c r="P42" i="15"/>
  <c r="O42" i="15" s="1"/>
  <c r="N42" i="15"/>
  <c r="P41" i="15"/>
  <c r="O41" i="15" s="1"/>
  <c r="N41" i="15"/>
  <c r="P40" i="15"/>
  <c r="O40" i="15" s="1"/>
  <c r="N40" i="15"/>
  <c r="P39" i="15"/>
  <c r="O39" i="15" s="1"/>
  <c r="N39" i="15"/>
  <c r="P38" i="15"/>
  <c r="O38" i="15" s="1"/>
  <c r="N38" i="15"/>
  <c r="P37" i="15"/>
  <c r="O37" i="15" s="1"/>
  <c r="N37" i="15"/>
  <c r="P36" i="15"/>
  <c r="O36" i="15" s="1"/>
  <c r="N36" i="15"/>
  <c r="P35" i="15"/>
  <c r="O35" i="15" s="1"/>
  <c r="N35" i="15"/>
  <c r="P34" i="15"/>
  <c r="O34" i="15" s="1"/>
  <c r="N34" i="15"/>
  <c r="P33" i="15"/>
  <c r="O33" i="15" s="1"/>
  <c r="N33" i="15"/>
  <c r="P32" i="15"/>
  <c r="O32" i="15" s="1"/>
  <c r="N32" i="15"/>
  <c r="P31" i="15"/>
  <c r="O31" i="15" s="1"/>
  <c r="N31" i="15"/>
  <c r="P30" i="15"/>
  <c r="O30" i="15" s="1"/>
  <c r="N30" i="15"/>
  <c r="P29" i="15"/>
  <c r="O29" i="15" s="1"/>
  <c r="N29" i="15"/>
  <c r="P28" i="15"/>
  <c r="O28" i="15" s="1"/>
  <c r="N28" i="15"/>
  <c r="P27" i="15"/>
  <c r="O27" i="15" s="1"/>
  <c r="N27" i="15"/>
  <c r="P26" i="15"/>
  <c r="O26" i="15" s="1"/>
  <c r="N26" i="15"/>
  <c r="P25" i="15"/>
  <c r="O25" i="15" s="1"/>
  <c r="N25" i="15"/>
  <c r="P24" i="15"/>
  <c r="O24" i="15" s="1"/>
  <c r="N24" i="15"/>
  <c r="P23" i="15"/>
  <c r="O23" i="15" s="1"/>
  <c r="N23" i="15"/>
  <c r="P22" i="15"/>
  <c r="O22" i="15" s="1"/>
  <c r="N22" i="15"/>
  <c r="P21" i="15"/>
  <c r="O21" i="15" s="1"/>
  <c r="N21" i="15"/>
  <c r="P20" i="15"/>
  <c r="O20" i="15" s="1"/>
  <c r="N20" i="15"/>
  <c r="P19" i="15"/>
  <c r="O19" i="15" s="1"/>
  <c r="N19" i="15"/>
  <c r="P18" i="15"/>
  <c r="O18" i="15" s="1"/>
  <c r="N18" i="15"/>
  <c r="P17" i="15"/>
  <c r="O17" i="15" s="1"/>
  <c r="N17" i="15"/>
  <c r="P16" i="15"/>
  <c r="O16" i="15" s="1"/>
  <c r="N16" i="15"/>
  <c r="P15" i="15"/>
  <c r="O15" i="15" s="1"/>
  <c r="N15" i="15"/>
  <c r="P14" i="15"/>
  <c r="O14" i="15" s="1"/>
  <c r="N14" i="15"/>
  <c r="P13" i="15"/>
  <c r="O13" i="15" s="1"/>
  <c r="N13" i="15"/>
  <c r="P12" i="15"/>
  <c r="O12" i="15" s="1"/>
  <c r="N12" i="15"/>
  <c r="P11" i="15"/>
  <c r="O11" i="15" s="1"/>
  <c r="N11" i="15"/>
  <c r="P10" i="15"/>
  <c r="O10" i="15" s="1"/>
  <c r="N10" i="15"/>
  <c r="P9" i="15"/>
  <c r="O9" i="15" s="1"/>
  <c r="N9" i="15"/>
  <c r="P8" i="15"/>
  <c r="O8" i="15" s="1"/>
  <c r="N8" i="15"/>
  <c r="P7" i="15"/>
  <c r="O7" i="15" s="1"/>
  <c r="N7" i="15"/>
  <c r="P6" i="15"/>
  <c r="O6" i="15" s="1"/>
  <c r="N6" i="15"/>
  <c r="P5" i="15"/>
  <c r="O5" i="15" s="1"/>
  <c r="N5" i="15"/>
  <c r="H103" i="15"/>
  <c r="G103" i="15" s="1"/>
  <c r="F103" i="15"/>
  <c r="H102" i="15"/>
  <c r="G102" i="15" s="1"/>
  <c r="F102" i="15"/>
  <c r="H101" i="15"/>
  <c r="G101" i="15" s="1"/>
  <c r="F101" i="15"/>
  <c r="H100" i="15"/>
  <c r="G100" i="15" s="1"/>
  <c r="F100" i="15"/>
  <c r="H99" i="15"/>
  <c r="G99" i="15" s="1"/>
  <c r="F99" i="15"/>
  <c r="H98" i="15"/>
  <c r="G98" i="15" s="1"/>
  <c r="F98" i="15"/>
  <c r="H97" i="15"/>
  <c r="G97" i="15" s="1"/>
  <c r="F97" i="15"/>
  <c r="H96" i="15"/>
  <c r="G96" i="15" s="1"/>
  <c r="F96" i="15"/>
  <c r="H95" i="15"/>
  <c r="G95" i="15" s="1"/>
  <c r="F95" i="15"/>
  <c r="H94" i="15"/>
  <c r="G94" i="15" s="1"/>
  <c r="F94" i="15"/>
  <c r="H93" i="15"/>
  <c r="G93" i="15" s="1"/>
  <c r="F93" i="15"/>
  <c r="H92" i="15"/>
  <c r="G92" i="15" s="1"/>
  <c r="F92" i="15"/>
  <c r="H91" i="15"/>
  <c r="G91" i="15" s="1"/>
  <c r="F91" i="15"/>
  <c r="H90" i="15"/>
  <c r="G90" i="15" s="1"/>
  <c r="F90" i="15"/>
  <c r="H89" i="15"/>
  <c r="G89" i="15" s="1"/>
  <c r="F89" i="15"/>
  <c r="H88" i="15"/>
  <c r="G88" i="15" s="1"/>
  <c r="F88" i="15"/>
  <c r="H87" i="15"/>
  <c r="G87" i="15" s="1"/>
  <c r="F87" i="15"/>
  <c r="H86" i="15"/>
  <c r="G86" i="15" s="1"/>
  <c r="F86" i="15"/>
  <c r="H85" i="15"/>
  <c r="G85" i="15" s="1"/>
  <c r="F85" i="15"/>
  <c r="H84" i="15"/>
  <c r="G84" i="15" s="1"/>
  <c r="F84" i="15"/>
  <c r="H83" i="15"/>
  <c r="G83" i="15" s="1"/>
  <c r="F83" i="15"/>
  <c r="H82" i="15"/>
  <c r="G82" i="15" s="1"/>
  <c r="F82" i="15"/>
  <c r="H81" i="15"/>
  <c r="G81" i="15" s="1"/>
  <c r="F81" i="15"/>
  <c r="H80" i="15"/>
  <c r="G80" i="15" s="1"/>
  <c r="F80" i="15"/>
  <c r="H79" i="15"/>
  <c r="G79" i="15" s="1"/>
  <c r="F79" i="15"/>
  <c r="H78" i="15"/>
  <c r="G78" i="15" s="1"/>
  <c r="F78" i="15"/>
  <c r="H77" i="15"/>
  <c r="G77" i="15" s="1"/>
  <c r="F77" i="15"/>
  <c r="H76" i="15"/>
  <c r="G76" i="15" s="1"/>
  <c r="F76" i="15"/>
  <c r="H75" i="15"/>
  <c r="G75" i="15" s="1"/>
  <c r="F75" i="15"/>
  <c r="H74" i="15"/>
  <c r="G74" i="15" s="1"/>
  <c r="F74" i="15"/>
  <c r="H73" i="15"/>
  <c r="G73" i="15" s="1"/>
  <c r="F73" i="15"/>
  <c r="H72" i="15"/>
  <c r="G72" i="15" s="1"/>
  <c r="F72" i="15"/>
  <c r="H71" i="15"/>
  <c r="G71" i="15" s="1"/>
  <c r="F71" i="15"/>
  <c r="H70" i="15"/>
  <c r="G70" i="15" s="1"/>
  <c r="F70" i="15"/>
  <c r="H69" i="15"/>
  <c r="G69" i="15" s="1"/>
  <c r="F69" i="15"/>
  <c r="H68" i="15"/>
  <c r="G68" i="15" s="1"/>
  <c r="F68" i="15"/>
  <c r="H67" i="15"/>
  <c r="G67" i="15" s="1"/>
  <c r="F67" i="15"/>
  <c r="H66" i="15"/>
  <c r="G66" i="15" s="1"/>
  <c r="F66" i="15"/>
  <c r="H65" i="15"/>
  <c r="G65" i="15" s="1"/>
  <c r="F65" i="15"/>
  <c r="H64" i="15"/>
  <c r="G64" i="15" s="1"/>
  <c r="F64" i="15"/>
  <c r="H63" i="15"/>
  <c r="G63" i="15" s="1"/>
  <c r="F63" i="15"/>
  <c r="H62" i="15"/>
  <c r="G62" i="15" s="1"/>
  <c r="F62" i="15"/>
  <c r="H61" i="15"/>
  <c r="G61" i="15" s="1"/>
  <c r="F61" i="15"/>
  <c r="H60" i="15"/>
  <c r="G60" i="15" s="1"/>
  <c r="F60" i="15"/>
  <c r="H59" i="15"/>
  <c r="G59" i="15" s="1"/>
  <c r="F59" i="15"/>
  <c r="H58" i="15"/>
  <c r="G58" i="15" s="1"/>
  <c r="F58" i="15"/>
  <c r="H57" i="15"/>
  <c r="G57" i="15" s="1"/>
  <c r="F57" i="15"/>
  <c r="H56" i="15"/>
  <c r="G56" i="15" s="1"/>
  <c r="F56" i="15"/>
  <c r="H55" i="15"/>
  <c r="G55" i="15" s="1"/>
  <c r="F55" i="15"/>
  <c r="H54" i="15"/>
  <c r="G54" i="15" s="1"/>
  <c r="F54" i="15"/>
  <c r="H53" i="15"/>
  <c r="G53" i="15" s="1"/>
  <c r="F53" i="15"/>
  <c r="H52" i="15"/>
  <c r="G52" i="15" s="1"/>
  <c r="F52" i="15"/>
  <c r="H51" i="15"/>
  <c r="G51" i="15" s="1"/>
  <c r="F51" i="15"/>
  <c r="H50" i="15"/>
  <c r="G50" i="15" s="1"/>
  <c r="F50" i="15"/>
  <c r="H49" i="15"/>
  <c r="G49" i="15" s="1"/>
  <c r="F49" i="15"/>
  <c r="H48" i="15"/>
  <c r="G48" i="15" s="1"/>
  <c r="F48" i="15"/>
  <c r="H47" i="15"/>
  <c r="G47" i="15" s="1"/>
  <c r="F47" i="15"/>
  <c r="H46" i="15"/>
  <c r="G46" i="15" s="1"/>
  <c r="F46" i="15"/>
  <c r="H45" i="15"/>
  <c r="G45" i="15" s="1"/>
  <c r="F45" i="15"/>
  <c r="H44" i="15"/>
  <c r="G44" i="15" s="1"/>
  <c r="F44" i="15"/>
  <c r="H43" i="15"/>
  <c r="G43" i="15" s="1"/>
  <c r="F43" i="15"/>
  <c r="H42" i="15"/>
  <c r="G42" i="15" s="1"/>
  <c r="F42" i="15"/>
  <c r="H41" i="15"/>
  <c r="G41" i="15" s="1"/>
  <c r="F41" i="15"/>
  <c r="H40" i="15"/>
  <c r="G40" i="15" s="1"/>
  <c r="F40" i="15"/>
  <c r="H39" i="15"/>
  <c r="G39" i="15" s="1"/>
  <c r="F39" i="15"/>
  <c r="H38" i="15"/>
  <c r="G38" i="15" s="1"/>
  <c r="F38" i="15"/>
  <c r="H37" i="15"/>
  <c r="G37" i="15" s="1"/>
  <c r="F37" i="15"/>
  <c r="H36" i="15"/>
  <c r="G36" i="15" s="1"/>
  <c r="F36" i="15"/>
  <c r="H35" i="15"/>
  <c r="G35" i="15" s="1"/>
  <c r="F35" i="15"/>
  <c r="H34" i="15"/>
  <c r="G34" i="15" s="1"/>
  <c r="F34" i="15"/>
  <c r="H33" i="15"/>
  <c r="G33" i="15" s="1"/>
  <c r="F33" i="15"/>
  <c r="H32" i="15"/>
  <c r="G32" i="15" s="1"/>
  <c r="F32" i="15"/>
  <c r="H31" i="15"/>
  <c r="G31" i="15" s="1"/>
  <c r="F31" i="15"/>
  <c r="H30" i="15"/>
  <c r="G30" i="15" s="1"/>
  <c r="F30" i="15"/>
  <c r="H29" i="15"/>
  <c r="G29" i="15" s="1"/>
  <c r="F29" i="15"/>
  <c r="H28" i="15"/>
  <c r="G28" i="15" s="1"/>
  <c r="F28" i="15"/>
  <c r="H27" i="15"/>
  <c r="G27" i="15" s="1"/>
  <c r="F27" i="15"/>
  <c r="H26" i="15"/>
  <c r="G26" i="15" s="1"/>
  <c r="F26" i="15"/>
  <c r="H25" i="15"/>
  <c r="G25" i="15" s="1"/>
  <c r="F25" i="15"/>
  <c r="H24" i="15"/>
  <c r="G24" i="15" s="1"/>
  <c r="F24" i="15"/>
  <c r="H23" i="15"/>
  <c r="G23" i="15" s="1"/>
  <c r="F23" i="15"/>
  <c r="H22" i="15"/>
  <c r="G22" i="15" s="1"/>
  <c r="F22" i="15"/>
  <c r="H21" i="15"/>
  <c r="G21" i="15" s="1"/>
  <c r="F21" i="15"/>
  <c r="H20" i="15"/>
  <c r="G20" i="15" s="1"/>
  <c r="F20" i="15"/>
  <c r="H19" i="15"/>
  <c r="G19" i="15" s="1"/>
  <c r="F19" i="15"/>
  <c r="H18" i="15"/>
  <c r="G18" i="15" s="1"/>
  <c r="F18" i="15"/>
  <c r="H17" i="15"/>
  <c r="G17" i="15" s="1"/>
  <c r="F17" i="15"/>
  <c r="H16" i="15"/>
  <c r="G16" i="15" s="1"/>
  <c r="F16" i="15"/>
  <c r="H15" i="15"/>
  <c r="G15" i="15" s="1"/>
  <c r="F15" i="15"/>
  <c r="H14" i="15"/>
  <c r="G14" i="15" s="1"/>
  <c r="F14" i="15"/>
  <c r="H13" i="15"/>
  <c r="G13" i="15" s="1"/>
  <c r="F13" i="15"/>
  <c r="H12" i="15"/>
  <c r="G12" i="15" s="1"/>
  <c r="F12" i="15"/>
  <c r="H11" i="15"/>
  <c r="G11" i="15" s="1"/>
  <c r="F11" i="15"/>
  <c r="H10" i="15"/>
  <c r="G10" i="15" s="1"/>
  <c r="F10" i="15"/>
  <c r="H9" i="15"/>
  <c r="G9" i="15" s="1"/>
  <c r="F9" i="15"/>
  <c r="H8" i="15"/>
  <c r="G8" i="15" s="1"/>
  <c r="F8" i="15"/>
  <c r="H7" i="15"/>
  <c r="G7" i="15" s="1"/>
  <c r="F7" i="15"/>
  <c r="H6" i="15"/>
  <c r="G6" i="15" s="1"/>
  <c r="F6" i="15"/>
  <c r="H5" i="15"/>
  <c r="G5" i="15" s="1"/>
  <c r="F5" i="15"/>
  <c r="AJ103" i="7"/>
  <c r="AI103" i="7"/>
  <c r="AJ102" i="7"/>
  <c r="AI102" i="7"/>
  <c r="AJ101" i="7"/>
  <c r="AI101" i="7"/>
  <c r="AJ100" i="7"/>
  <c r="AI100" i="7"/>
  <c r="AJ99" i="7"/>
  <c r="AI99" i="7"/>
  <c r="AJ98" i="7"/>
  <c r="AI98" i="7"/>
  <c r="AJ97" i="7"/>
  <c r="AI97" i="7"/>
  <c r="AJ96" i="7"/>
  <c r="AI96" i="7"/>
  <c r="AJ95" i="7"/>
  <c r="AI95" i="7"/>
  <c r="AJ94" i="7"/>
  <c r="AI94" i="7"/>
  <c r="AJ93" i="7"/>
  <c r="AI93" i="7"/>
  <c r="AJ92" i="7"/>
  <c r="AI92" i="7"/>
  <c r="AJ91" i="7"/>
  <c r="AI91" i="7"/>
  <c r="AJ90" i="7"/>
  <c r="AI90" i="7"/>
  <c r="AJ89" i="7"/>
  <c r="AI89" i="7"/>
  <c r="AJ88" i="7"/>
  <c r="AI88" i="7"/>
  <c r="AJ87" i="7"/>
  <c r="AI87" i="7"/>
  <c r="AJ86" i="7"/>
  <c r="AI86" i="7"/>
  <c r="AJ85" i="7"/>
  <c r="AI85" i="7"/>
  <c r="AJ84" i="7"/>
  <c r="AI84" i="7"/>
  <c r="AJ83" i="7"/>
  <c r="AI83" i="7"/>
  <c r="AJ82" i="7"/>
  <c r="AI82" i="7"/>
  <c r="AJ81" i="7"/>
  <c r="AI81" i="7"/>
  <c r="AJ80" i="7"/>
  <c r="AI80" i="7"/>
  <c r="AJ79" i="7"/>
  <c r="AI79" i="7"/>
  <c r="AJ78" i="7"/>
  <c r="AI78" i="7"/>
  <c r="AJ77" i="7"/>
  <c r="AI77" i="7"/>
  <c r="AJ76" i="7"/>
  <c r="AI76" i="7"/>
  <c r="AJ75" i="7"/>
  <c r="AI75" i="7"/>
  <c r="AJ74" i="7"/>
  <c r="AI74" i="7"/>
  <c r="AJ73" i="7"/>
  <c r="AI73" i="7"/>
  <c r="AJ72" i="7"/>
  <c r="AI72" i="7"/>
  <c r="AJ71" i="7"/>
  <c r="AI71" i="7"/>
  <c r="AJ70" i="7"/>
  <c r="AI70" i="7"/>
  <c r="AJ69" i="7"/>
  <c r="AI69" i="7"/>
  <c r="AJ68" i="7"/>
  <c r="AI68" i="7"/>
  <c r="AJ67" i="7"/>
  <c r="AI67" i="7"/>
  <c r="AJ66" i="7"/>
  <c r="AI66" i="7"/>
  <c r="AJ65" i="7"/>
  <c r="AI65" i="7"/>
  <c r="AJ64" i="7"/>
  <c r="AI64" i="7"/>
  <c r="AJ63" i="7"/>
  <c r="AI63" i="7"/>
  <c r="AJ62" i="7"/>
  <c r="AI62" i="7"/>
  <c r="AJ61" i="7"/>
  <c r="AI61" i="7"/>
  <c r="AJ60" i="7"/>
  <c r="AI60" i="7"/>
  <c r="AJ59" i="7"/>
  <c r="AI59" i="7"/>
  <c r="AJ58" i="7"/>
  <c r="AI58" i="7"/>
  <c r="AJ57" i="7"/>
  <c r="AI57" i="7"/>
  <c r="AJ56" i="7"/>
  <c r="AI56" i="7"/>
  <c r="AJ55" i="7"/>
  <c r="AI55" i="7"/>
  <c r="AJ54" i="7"/>
  <c r="AI54" i="7"/>
  <c r="AJ53" i="7"/>
  <c r="AI53" i="7"/>
  <c r="AJ52" i="7"/>
  <c r="AI52" i="7"/>
  <c r="AJ51" i="7"/>
  <c r="AI51" i="7"/>
  <c r="AJ50" i="7"/>
  <c r="AI50" i="7"/>
  <c r="AJ49" i="7"/>
  <c r="AI49" i="7"/>
  <c r="AJ48" i="7"/>
  <c r="AI48" i="7"/>
  <c r="AJ47" i="7"/>
  <c r="AI47" i="7"/>
  <c r="AJ46" i="7"/>
  <c r="AI46" i="7"/>
  <c r="AJ45" i="7"/>
  <c r="AI45" i="7"/>
  <c r="AJ44" i="7"/>
  <c r="AI44" i="7"/>
  <c r="AJ43" i="7"/>
  <c r="AI43" i="7"/>
  <c r="AJ42" i="7"/>
  <c r="AI42" i="7"/>
  <c r="AJ41" i="7"/>
  <c r="AI41" i="7"/>
  <c r="AJ40" i="7"/>
  <c r="AI40" i="7"/>
  <c r="AJ39" i="7"/>
  <c r="AI39" i="7"/>
  <c r="AJ38" i="7"/>
  <c r="AI38" i="7"/>
  <c r="AJ37" i="7"/>
  <c r="AI37" i="7"/>
  <c r="AJ36" i="7"/>
  <c r="AI36" i="7"/>
  <c r="AJ35" i="7"/>
  <c r="AI35" i="7"/>
  <c r="AJ34" i="7"/>
  <c r="AI34" i="7"/>
  <c r="AJ33" i="7"/>
  <c r="AI33" i="7"/>
  <c r="AJ32" i="7"/>
  <c r="AI32" i="7"/>
  <c r="AJ31" i="7"/>
  <c r="AI31" i="7"/>
  <c r="AJ30" i="7"/>
  <c r="AI30" i="7"/>
  <c r="AJ29" i="7"/>
  <c r="AI29" i="7"/>
  <c r="AJ28" i="7"/>
  <c r="AI28" i="7"/>
  <c r="AJ27" i="7"/>
  <c r="AI27" i="7"/>
  <c r="AJ26" i="7"/>
  <c r="AI26" i="7"/>
  <c r="AJ25" i="7"/>
  <c r="AI25" i="7"/>
  <c r="AJ24" i="7"/>
  <c r="AI24" i="7"/>
  <c r="AJ23" i="7"/>
  <c r="AI23" i="7"/>
  <c r="AJ22" i="7"/>
  <c r="AI22" i="7"/>
  <c r="AJ21" i="7"/>
  <c r="AI21" i="7"/>
  <c r="AJ20" i="7"/>
  <c r="AI20" i="7"/>
  <c r="AJ19" i="7"/>
  <c r="AI19" i="7"/>
  <c r="AJ18" i="7"/>
  <c r="AI18" i="7"/>
  <c r="AJ17" i="7"/>
  <c r="AI17" i="7"/>
  <c r="AJ16" i="7"/>
  <c r="AI16" i="7"/>
  <c r="AJ15" i="7"/>
  <c r="AI15" i="7"/>
  <c r="AJ14" i="7"/>
  <c r="AI14" i="7"/>
  <c r="AJ13" i="7"/>
  <c r="AI13" i="7"/>
  <c r="AJ12" i="7"/>
  <c r="AI12" i="7"/>
  <c r="AJ11" i="7"/>
  <c r="AI11" i="7"/>
  <c r="AJ10" i="7"/>
  <c r="AI10" i="7"/>
  <c r="AJ9" i="7"/>
  <c r="AI9" i="7"/>
  <c r="AJ8" i="7"/>
  <c r="AI8" i="7"/>
  <c r="AJ7" i="7"/>
  <c r="AI7" i="7"/>
  <c r="AJ6" i="7"/>
  <c r="AI6" i="7"/>
  <c r="AJ5" i="7"/>
  <c r="AI5" i="7"/>
  <c r="J103" i="7"/>
  <c r="I103" i="7"/>
  <c r="J102" i="7"/>
  <c r="I102" i="7"/>
  <c r="J101" i="7"/>
  <c r="I101" i="7"/>
  <c r="J100" i="7"/>
  <c r="I100" i="7"/>
  <c r="J99" i="7"/>
  <c r="I99" i="7"/>
  <c r="J98" i="7"/>
  <c r="I98" i="7"/>
  <c r="J97" i="7"/>
  <c r="I97" i="7"/>
  <c r="J96" i="7"/>
  <c r="I96" i="7"/>
  <c r="J95" i="7"/>
  <c r="I95" i="7"/>
  <c r="J94" i="7"/>
  <c r="I94" i="7"/>
  <c r="J93" i="7"/>
  <c r="I93" i="7"/>
  <c r="J92" i="7"/>
  <c r="I92" i="7"/>
  <c r="J91" i="7"/>
  <c r="I91" i="7"/>
  <c r="J90" i="7"/>
  <c r="I90" i="7"/>
  <c r="J89" i="7"/>
  <c r="I89" i="7"/>
  <c r="J88" i="7"/>
  <c r="I88" i="7"/>
  <c r="J87" i="7"/>
  <c r="I87" i="7"/>
  <c r="J86" i="7"/>
  <c r="I86" i="7"/>
  <c r="J85" i="7"/>
  <c r="I85" i="7"/>
  <c r="J84" i="7"/>
  <c r="I84" i="7"/>
  <c r="J83" i="7"/>
  <c r="I83" i="7"/>
  <c r="J82" i="7"/>
  <c r="I82" i="7"/>
  <c r="J81" i="7"/>
  <c r="I81" i="7"/>
  <c r="J80" i="7"/>
  <c r="I80" i="7"/>
  <c r="J79" i="7"/>
  <c r="I79" i="7"/>
  <c r="J78" i="7"/>
  <c r="I78" i="7"/>
  <c r="J77" i="7"/>
  <c r="I77" i="7"/>
  <c r="J76" i="7"/>
  <c r="I76" i="7"/>
  <c r="J75" i="7"/>
  <c r="I75" i="7"/>
  <c r="J74" i="7"/>
  <c r="I74" i="7"/>
  <c r="J73" i="7"/>
  <c r="I73" i="7"/>
  <c r="J72" i="7"/>
  <c r="I72" i="7"/>
  <c r="J71" i="7"/>
  <c r="I71" i="7"/>
  <c r="J70" i="7"/>
  <c r="I70" i="7"/>
  <c r="J69" i="7"/>
  <c r="I69" i="7"/>
  <c r="J68" i="7"/>
  <c r="I68" i="7"/>
  <c r="J67" i="7"/>
  <c r="I67" i="7"/>
  <c r="J66" i="7"/>
  <c r="I66" i="7"/>
  <c r="J65" i="7"/>
  <c r="I65" i="7"/>
  <c r="J64" i="7"/>
  <c r="I64" i="7"/>
  <c r="J63" i="7"/>
  <c r="I63" i="7"/>
  <c r="J62" i="7"/>
  <c r="I62" i="7"/>
  <c r="J61" i="7"/>
  <c r="I61" i="7"/>
  <c r="J60" i="7"/>
  <c r="I60" i="7"/>
  <c r="J59" i="7"/>
  <c r="I59" i="7"/>
  <c r="J58" i="7"/>
  <c r="I58" i="7"/>
  <c r="J57" i="7"/>
  <c r="I57" i="7"/>
  <c r="J56" i="7"/>
  <c r="I56" i="7"/>
  <c r="J55" i="7"/>
  <c r="I55" i="7"/>
  <c r="J54" i="7"/>
  <c r="I54" i="7"/>
  <c r="J53" i="7"/>
  <c r="I53" i="7"/>
  <c r="J52" i="7"/>
  <c r="I52" i="7"/>
  <c r="J51" i="7"/>
  <c r="I51" i="7"/>
  <c r="J50" i="7"/>
  <c r="I50" i="7"/>
  <c r="J49" i="7"/>
  <c r="I49" i="7"/>
  <c r="J48" i="7"/>
  <c r="I48" i="7"/>
  <c r="J47" i="7"/>
  <c r="I47" i="7"/>
  <c r="J46" i="7"/>
  <c r="I46" i="7"/>
  <c r="J45" i="7"/>
  <c r="I45" i="7"/>
  <c r="J44" i="7"/>
  <c r="I44" i="7"/>
  <c r="J43" i="7"/>
  <c r="I43" i="7"/>
  <c r="J42" i="7"/>
  <c r="I42" i="7"/>
  <c r="J41" i="7"/>
  <c r="I41" i="7"/>
  <c r="J40" i="7"/>
  <c r="I40" i="7"/>
  <c r="J39" i="7"/>
  <c r="I39" i="7"/>
  <c r="J38" i="7"/>
  <c r="I38" i="7"/>
  <c r="J37" i="7"/>
  <c r="I37" i="7"/>
  <c r="J36" i="7"/>
  <c r="I36" i="7"/>
  <c r="J35" i="7"/>
  <c r="I35" i="7"/>
  <c r="J34" i="7"/>
  <c r="I34" i="7"/>
  <c r="J33" i="7"/>
  <c r="I33" i="7"/>
  <c r="J32" i="7"/>
  <c r="I32" i="7"/>
  <c r="J31" i="7"/>
  <c r="I31" i="7"/>
  <c r="J30" i="7"/>
  <c r="I30" i="7"/>
  <c r="J29" i="7"/>
  <c r="I29" i="7"/>
  <c r="J28" i="7"/>
  <c r="I28" i="7"/>
  <c r="J27" i="7"/>
  <c r="I27" i="7"/>
  <c r="J26" i="7"/>
  <c r="I26" i="7"/>
  <c r="J25" i="7"/>
  <c r="I25" i="7"/>
  <c r="J24" i="7"/>
  <c r="I24" i="7"/>
  <c r="J23" i="7"/>
  <c r="I23" i="7"/>
  <c r="J22" i="7"/>
  <c r="I22" i="7"/>
  <c r="J21" i="7"/>
  <c r="I21" i="7"/>
  <c r="J20" i="7"/>
  <c r="I20" i="7"/>
  <c r="J19" i="7"/>
  <c r="I19" i="7"/>
  <c r="J18" i="7"/>
  <c r="I18" i="7"/>
  <c r="J17" i="7"/>
  <c r="I17" i="7"/>
  <c r="J16" i="7"/>
  <c r="I16" i="7"/>
  <c r="J15" i="7"/>
  <c r="I15" i="7"/>
  <c r="J14" i="7"/>
  <c r="I14" i="7"/>
  <c r="J13" i="7"/>
  <c r="I13" i="7"/>
  <c r="J12" i="7"/>
  <c r="I12" i="7"/>
  <c r="J11" i="7"/>
  <c r="I11" i="7"/>
  <c r="J10" i="7"/>
  <c r="I10" i="7"/>
  <c r="J9" i="7"/>
  <c r="I9" i="7"/>
  <c r="J8" i="7"/>
  <c r="I8" i="7"/>
  <c r="J7" i="7"/>
  <c r="I7" i="7"/>
  <c r="J6" i="7"/>
  <c r="I6" i="7"/>
  <c r="J5" i="7"/>
  <c r="I5" i="7"/>
  <c r="V51" i="14"/>
  <c r="V50" i="14"/>
  <c r="V49" i="14"/>
  <c r="V48" i="14"/>
  <c r="V47" i="14"/>
  <c r="V46" i="14"/>
  <c r="V45" i="14"/>
  <c r="V44" i="14"/>
  <c r="V43" i="14"/>
  <c r="V42" i="14"/>
  <c r="V41" i="14"/>
  <c r="V40" i="14"/>
  <c r="V39" i="14"/>
  <c r="V38" i="14"/>
  <c r="V37" i="14"/>
  <c r="V36" i="14"/>
  <c r="V35" i="14"/>
  <c r="V34" i="14"/>
  <c r="V33" i="14"/>
  <c r="V32" i="14"/>
  <c r="V31" i="14"/>
  <c r="V30" i="14"/>
  <c r="V29" i="14"/>
  <c r="V28" i="14"/>
  <c r="V27" i="14"/>
  <c r="V26" i="14"/>
  <c r="V25" i="14"/>
  <c r="V24" i="14"/>
  <c r="V23" i="14"/>
  <c r="V22" i="14"/>
  <c r="V21" i="14"/>
  <c r="V20" i="14"/>
  <c r="V19" i="14"/>
  <c r="V18" i="14"/>
  <c r="V17" i="14"/>
  <c r="V16" i="14"/>
  <c r="V15" i="14"/>
  <c r="V14" i="14"/>
  <c r="V13" i="14"/>
  <c r="V12" i="14"/>
  <c r="V11" i="14"/>
  <c r="V10" i="14"/>
  <c r="V9" i="14"/>
  <c r="V8" i="14"/>
  <c r="V7" i="14"/>
  <c r="V6" i="14"/>
  <c r="V5" i="14"/>
  <c r="V4" i="14"/>
  <c r="V3" i="14"/>
  <c r="U51" i="17"/>
  <c r="T51" i="17"/>
  <c r="R51" i="17"/>
  <c r="Q51" i="17"/>
  <c r="P51" i="17"/>
  <c r="U50" i="17"/>
  <c r="T50" i="17"/>
  <c r="R50" i="17"/>
  <c r="Q50" i="17"/>
  <c r="P50" i="17"/>
  <c r="U49" i="17"/>
  <c r="T49" i="17"/>
  <c r="R49" i="17"/>
  <c r="Q49" i="17"/>
  <c r="P49" i="17"/>
  <c r="U48" i="17"/>
  <c r="T48" i="17"/>
  <c r="R48" i="17"/>
  <c r="Q48" i="17"/>
  <c r="P48" i="17"/>
  <c r="U47" i="17"/>
  <c r="T47" i="17"/>
  <c r="R47" i="17"/>
  <c r="Q47" i="17"/>
  <c r="P47" i="17"/>
  <c r="U46" i="17"/>
  <c r="T46" i="17"/>
  <c r="R46" i="17"/>
  <c r="Q46" i="17"/>
  <c r="P46" i="17"/>
  <c r="U45" i="17"/>
  <c r="T45" i="17"/>
  <c r="R45" i="17"/>
  <c r="Q45" i="17"/>
  <c r="P45" i="17"/>
  <c r="U44" i="17"/>
  <c r="T44" i="17"/>
  <c r="R44" i="17"/>
  <c r="Q44" i="17"/>
  <c r="P44" i="17"/>
  <c r="U43" i="17"/>
  <c r="T43" i="17"/>
  <c r="R43" i="17"/>
  <c r="Q43" i="17"/>
  <c r="P43" i="17"/>
  <c r="U42" i="17"/>
  <c r="T42" i="17"/>
  <c r="R42" i="17"/>
  <c r="Q42" i="17"/>
  <c r="P42" i="17"/>
  <c r="U41" i="17"/>
  <c r="T41" i="17"/>
  <c r="R41" i="17"/>
  <c r="Q41" i="17"/>
  <c r="P41" i="17"/>
  <c r="U40" i="17"/>
  <c r="T40" i="17"/>
  <c r="R40" i="17"/>
  <c r="Q40" i="17"/>
  <c r="P40" i="17"/>
  <c r="U39" i="17"/>
  <c r="T39" i="17"/>
  <c r="R39" i="17"/>
  <c r="Q39" i="17"/>
  <c r="P39" i="17"/>
  <c r="U38" i="17"/>
  <c r="T38" i="17"/>
  <c r="R38" i="17"/>
  <c r="Q38" i="17"/>
  <c r="P38" i="17"/>
  <c r="U37" i="17"/>
  <c r="T37" i="17"/>
  <c r="R37" i="17"/>
  <c r="Q37" i="17"/>
  <c r="P37" i="17"/>
  <c r="U36" i="17"/>
  <c r="T36" i="17"/>
  <c r="R36" i="17"/>
  <c r="Q36" i="17"/>
  <c r="P36" i="17"/>
  <c r="U35" i="17"/>
  <c r="T35" i="17"/>
  <c r="R35" i="17"/>
  <c r="Q35" i="17"/>
  <c r="P35" i="17"/>
  <c r="U34" i="17"/>
  <c r="T34" i="17"/>
  <c r="R34" i="17"/>
  <c r="Q34" i="17"/>
  <c r="P34" i="17"/>
  <c r="U33" i="17"/>
  <c r="T33" i="17"/>
  <c r="R33" i="17"/>
  <c r="Q33" i="17"/>
  <c r="P33" i="17"/>
  <c r="U32" i="17"/>
  <c r="T32" i="17"/>
  <c r="R32" i="17"/>
  <c r="Q32" i="17"/>
  <c r="P32" i="17"/>
  <c r="U31" i="17"/>
  <c r="T31" i="17"/>
  <c r="R31" i="17"/>
  <c r="Q31" i="17"/>
  <c r="P31" i="17"/>
  <c r="U30" i="17"/>
  <c r="T30" i="17"/>
  <c r="R30" i="17"/>
  <c r="Q30" i="17"/>
  <c r="P30" i="17"/>
  <c r="U29" i="17"/>
  <c r="T29" i="17"/>
  <c r="R29" i="17"/>
  <c r="Q29" i="17"/>
  <c r="P29" i="17"/>
  <c r="U28" i="17"/>
  <c r="T28" i="17"/>
  <c r="R28" i="17"/>
  <c r="Q28" i="17"/>
  <c r="P28" i="17"/>
  <c r="U27" i="17"/>
  <c r="T27" i="17"/>
  <c r="R27" i="17"/>
  <c r="Q27" i="17"/>
  <c r="P27" i="17"/>
  <c r="U26" i="17"/>
  <c r="T26" i="17"/>
  <c r="R26" i="17"/>
  <c r="Q26" i="17"/>
  <c r="P26" i="17"/>
  <c r="U25" i="17"/>
  <c r="T25" i="17"/>
  <c r="R25" i="17"/>
  <c r="Q25" i="17"/>
  <c r="P25" i="17"/>
  <c r="U24" i="17"/>
  <c r="T24" i="17"/>
  <c r="R24" i="17"/>
  <c r="Q24" i="17"/>
  <c r="P24" i="17"/>
  <c r="U23" i="17"/>
  <c r="T23" i="17"/>
  <c r="R23" i="17"/>
  <c r="Q23" i="17"/>
  <c r="P23" i="17"/>
  <c r="U22" i="17"/>
  <c r="T22" i="17"/>
  <c r="R22" i="17"/>
  <c r="Q22" i="17"/>
  <c r="P22" i="17"/>
  <c r="U21" i="17"/>
  <c r="T21" i="17"/>
  <c r="R21" i="17"/>
  <c r="Q21" i="17"/>
  <c r="P21" i="17"/>
  <c r="U20" i="17"/>
  <c r="T20" i="17"/>
  <c r="R20" i="17"/>
  <c r="Q20" i="17"/>
  <c r="P20" i="17"/>
  <c r="U19" i="17"/>
  <c r="T19" i="17"/>
  <c r="R19" i="17"/>
  <c r="Q19" i="17"/>
  <c r="P19" i="17"/>
  <c r="U18" i="17"/>
  <c r="T18" i="17"/>
  <c r="R18" i="17"/>
  <c r="Q18" i="17"/>
  <c r="P18" i="17"/>
  <c r="U17" i="17"/>
  <c r="T17" i="17"/>
  <c r="R17" i="17"/>
  <c r="Q17" i="17"/>
  <c r="P17" i="17"/>
  <c r="U16" i="17"/>
  <c r="T16" i="17"/>
  <c r="R16" i="17"/>
  <c r="Q16" i="17"/>
  <c r="P16" i="17"/>
  <c r="U15" i="17"/>
  <c r="T15" i="17"/>
  <c r="R15" i="17"/>
  <c r="Q15" i="17"/>
  <c r="P15" i="17"/>
  <c r="U14" i="17"/>
  <c r="T14" i="17"/>
  <c r="R14" i="17"/>
  <c r="Q14" i="17"/>
  <c r="P14" i="17"/>
  <c r="U13" i="17"/>
  <c r="T13" i="17"/>
  <c r="R13" i="17"/>
  <c r="Q13" i="17"/>
  <c r="P13" i="17"/>
  <c r="U12" i="17"/>
  <c r="T12" i="17"/>
  <c r="R12" i="17"/>
  <c r="Q12" i="17"/>
  <c r="P12" i="17"/>
  <c r="U11" i="17"/>
  <c r="T11" i="17"/>
  <c r="R11" i="17"/>
  <c r="Q11" i="17"/>
  <c r="P11" i="17"/>
  <c r="U10" i="17"/>
  <c r="T10" i="17"/>
  <c r="R10" i="17"/>
  <c r="Q10" i="17"/>
  <c r="P10" i="17"/>
  <c r="U9" i="17"/>
  <c r="T9" i="17"/>
  <c r="R9" i="17"/>
  <c r="Q9" i="17"/>
  <c r="P9" i="17"/>
  <c r="U8" i="17"/>
  <c r="T8" i="17"/>
  <c r="R8" i="17"/>
  <c r="Q8" i="17"/>
  <c r="P8" i="17"/>
  <c r="U7" i="17"/>
  <c r="T7" i="17"/>
  <c r="R7" i="17"/>
  <c r="Q7" i="17"/>
  <c r="P7" i="17"/>
  <c r="U6" i="17"/>
  <c r="T6" i="17"/>
  <c r="R6" i="17"/>
  <c r="Q6" i="17"/>
  <c r="P6" i="17"/>
  <c r="U5" i="17"/>
  <c r="T5" i="17"/>
  <c r="R5" i="17"/>
  <c r="Q5" i="17"/>
  <c r="P5" i="17"/>
  <c r="U4" i="17"/>
  <c r="T4" i="17"/>
  <c r="R4" i="17"/>
  <c r="Q4" i="17"/>
  <c r="P4" i="17"/>
  <c r="U3" i="17"/>
  <c r="T3" i="17"/>
  <c r="R3" i="17"/>
  <c r="Q3" i="17"/>
  <c r="P3" i="17"/>
  <c r="N51" i="17"/>
  <c r="N50" i="17"/>
  <c r="N49" i="17"/>
  <c r="N48" i="17"/>
  <c r="N47" i="17"/>
  <c r="N46" i="17"/>
  <c r="N45" i="17"/>
  <c r="N44" i="17"/>
  <c r="N43" i="17"/>
  <c r="N42" i="17"/>
  <c r="N41" i="17"/>
  <c r="N40" i="17"/>
  <c r="N39" i="17"/>
  <c r="N38" i="17"/>
  <c r="N37" i="17"/>
  <c r="N36" i="17"/>
  <c r="N35" i="17"/>
  <c r="N34" i="17"/>
  <c r="N33" i="17"/>
  <c r="N32" i="17"/>
  <c r="N31" i="17"/>
  <c r="N30" i="17"/>
  <c r="N29" i="17"/>
  <c r="N28" i="17"/>
  <c r="N27" i="17"/>
  <c r="N26" i="17"/>
  <c r="N25" i="17"/>
  <c r="N24" i="17"/>
  <c r="N23" i="17"/>
  <c r="N22" i="17"/>
  <c r="N21" i="17"/>
  <c r="N20" i="17"/>
  <c r="N19" i="17"/>
  <c r="N18" i="17"/>
  <c r="N17" i="17"/>
  <c r="N16" i="17"/>
  <c r="N15" i="17"/>
  <c r="N14" i="17"/>
  <c r="N13" i="17"/>
  <c r="N12" i="17"/>
  <c r="N11" i="17"/>
  <c r="N10" i="17"/>
  <c r="N9" i="17"/>
  <c r="N8" i="17"/>
  <c r="N7" i="17"/>
  <c r="N6" i="17"/>
  <c r="N5" i="17"/>
  <c r="N4" i="17"/>
  <c r="N3" i="17"/>
  <c r="M51" i="17"/>
  <c r="M50" i="17"/>
  <c r="M49" i="17"/>
  <c r="M48" i="17"/>
  <c r="M47" i="17"/>
  <c r="M46" i="17"/>
  <c r="M45" i="17"/>
  <c r="M44" i="17"/>
  <c r="M43" i="17"/>
  <c r="M42" i="17"/>
  <c r="M41" i="17"/>
  <c r="M40" i="17"/>
  <c r="M39" i="17"/>
  <c r="M38" i="17"/>
  <c r="M37" i="17"/>
  <c r="M36" i="17"/>
  <c r="M35" i="17"/>
  <c r="M34" i="17"/>
  <c r="M33" i="17"/>
  <c r="M32" i="17"/>
  <c r="M31" i="17"/>
  <c r="M30" i="17"/>
  <c r="M29" i="17"/>
  <c r="M28" i="17"/>
  <c r="M27" i="17"/>
  <c r="M26" i="17"/>
  <c r="M25" i="17"/>
  <c r="M24" i="17"/>
  <c r="M23" i="17"/>
  <c r="M22" i="17"/>
  <c r="M21" i="17"/>
  <c r="M20" i="17"/>
  <c r="M19" i="17"/>
  <c r="M18" i="17"/>
  <c r="M17" i="17"/>
  <c r="M16" i="17"/>
  <c r="M15" i="17"/>
  <c r="M14" i="17"/>
  <c r="M13" i="17"/>
  <c r="M12" i="17"/>
  <c r="M11" i="17"/>
  <c r="M10" i="17"/>
  <c r="M9" i="17"/>
  <c r="M8" i="17"/>
  <c r="M7" i="17"/>
  <c r="M6" i="17"/>
  <c r="M5" i="17"/>
  <c r="M4" i="17"/>
  <c r="M3" i="17"/>
  <c r="L51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J51" i="17"/>
  <c r="J50" i="17"/>
  <c r="J49" i="17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J3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3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T205" i="4"/>
  <c r="R205" i="4"/>
  <c r="P205" i="4"/>
  <c r="N205" i="4"/>
  <c r="L205" i="4"/>
  <c r="T204" i="4"/>
  <c r="R204" i="4"/>
  <c r="P204" i="4"/>
  <c r="N204" i="4"/>
  <c r="L204" i="4"/>
  <c r="T203" i="4"/>
  <c r="R203" i="4"/>
  <c r="P203" i="4"/>
  <c r="N203" i="4"/>
  <c r="L203" i="4"/>
  <c r="T202" i="4"/>
  <c r="R202" i="4"/>
  <c r="P202" i="4"/>
  <c r="N202" i="4"/>
  <c r="L202" i="4"/>
  <c r="T201" i="4"/>
  <c r="R201" i="4"/>
  <c r="P201" i="4"/>
  <c r="N201" i="4"/>
  <c r="L201" i="4"/>
  <c r="T200" i="4"/>
  <c r="R200" i="4"/>
  <c r="P200" i="4"/>
  <c r="N200" i="4"/>
  <c r="L200" i="4"/>
  <c r="T199" i="4"/>
  <c r="R199" i="4"/>
  <c r="P199" i="4"/>
  <c r="N199" i="4"/>
  <c r="L199" i="4"/>
  <c r="T198" i="4"/>
  <c r="R198" i="4"/>
  <c r="P198" i="4"/>
  <c r="N198" i="4"/>
  <c r="L198" i="4"/>
  <c r="T197" i="4"/>
  <c r="R197" i="4"/>
  <c r="P197" i="4"/>
  <c r="N197" i="4"/>
  <c r="L197" i="4"/>
  <c r="T196" i="4"/>
  <c r="R196" i="4"/>
  <c r="P196" i="4"/>
  <c r="N196" i="4"/>
  <c r="L196" i="4"/>
  <c r="T195" i="4"/>
  <c r="R195" i="4"/>
  <c r="P195" i="4"/>
  <c r="N195" i="4"/>
  <c r="L195" i="4"/>
  <c r="T194" i="4"/>
  <c r="R194" i="4"/>
  <c r="P194" i="4"/>
  <c r="N194" i="4"/>
  <c r="L194" i="4"/>
  <c r="T193" i="4"/>
  <c r="R193" i="4"/>
  <c r="P193" i="4"/>
  <c r="N193" i="4"/>
  <c r="L193" i="4"/>
  <c r="T192" i="4"/>
  <c r="R192" i="4"/>
  <c r="P192" i="4"/>
  <c r="N192" i="4"/>
  <c r="L192" i="4"/>
  <c r="T191" i="4"/>
  <c r="R191" i="4"/>
  <c r="P191" i="4"/>
  <c r="N191" i="4"/>
  <c r="L191" i="4"/>
  <c r="T190" i="4"/>
  <c r="R190" i="4"/>
  <c r="P190" i="4"/>
  <c r="N190" i="4"/>
  <c r="L190" i="4"/>
  <c r="T189" i="4"/>
  <c r="R189" i="4"/>
  <c r="P189" i="4"/>
  <c r="N189" i="4"/>
  <c r="L189" i="4"/>
  <c r="T188" i="4"/>
  <c r="R188" i="4"/>
  <c r="P188" i="4"/>
  <c r="N188" i="4"/>
  <c r="L188" i="4"/>
  <c r="T187" i="4"/>
  <c r="R187" i="4"/>
  <c r="P187" i="4"/>
  <c r="N187" i="4"/>
  <c r="L187" i="4"/>
  <c r="T186" i="4"/>
  <c r="R186" i="4"/>
  <c r="P186" i="4"/>
  <c r="N186" i="4"/>
  <c r="L186" i="4"/>
  <c r="T185" i="4"/>
  <c r="R185" i="4"/>
  <c r="P185" i="4"/>
  <c r="N185" i="4"/>
  <c r="L185" i="4"/>
  <c r="T184" i="4"/>
  <c r="R184" i="4"/>
  <c r="P184" i="4"/>
  <c r="N184" i="4"/>
  <c r="L184" i="4"/>
  <c r="T183" i="4"/>
  <c r="R183" i="4"/>
  <c r="P183" i="4"/>
  <c r="N183" i="4"/>
  <c r="L183" i="4"/>
  <c r="T182" i="4"/>
  <c r="R182" i="4"/>
  <c r="P182" i="4"/>
  <c r="N182" i="4"/>
  <c r="L182" i="4"/>
  <c r="T181" i="4"/>
  <c r="R181" i="4"/>
  <c r="P181" i="4"/>
  <c r="N181" i="4"/>
  <c r="L181" i="4"/>
  <c r="T180" i="4"/>
  <c r="R180" i="4"/>
  <c r="P180" i="4"/>
  <c r="N180" i="4"/>
  <c r="L180" i="4"/>
  <c r="T179" i="4"/>
  <c r="R179" i="4"/>
  <c r="P179" i="4"/>
  <c r="N179" i="4"/>
  <c r="L179" i="4"/>
  <c r="T178" i="4"/>
  <c r="R178" i="4"/>
  <c r="P178" i="4"/>
  <c r="N178" i="4"/>
  <c r="L178" i="4"/>
  <c r="T177" i="4"/>
  <c r="R177" i="4"/>
  <c r="P177" i="4"/>
  <c r="N177" i="4"/>
  <c r="L177" i="4"/>
  <c r="T176" i="4"/>
  <c r="R176" i="4"/>
  <c r="P176" i="4"/>
  <c r="N176" i="4"/>
  <c r="L176" i="4"/>
  <c r="T175" i="4"/>
  <c r="R175" i="4"/>
  <c r="P175" i="4"/>
  <c r="N175" i="4"/>
  <c r="L175" i="4"/>
  <c r="T174" i="4"/>
  <c r="R174" i="4"/>
  <c r="P174" i="4"/>
  <c r="N174" i="4"/>
  <c r="L174" i="4"/>
  <c r="T173" i="4"/>
  <c r="R173" i="4"/>
  <c r="P173" i="4"/>
  <c r="N173" i="4"/>
  <c r="L173" i="4"/>
  <c r="T172" i="4"/>
  <c r="R172" i="4"/>
  <c r="P172" i="4"/>
  <c r="N172" i="4"/>
  <c r="L172" i="4"/>
  <c r="T171" i="4"/>
  <c r="R171" i="4"/>
  <c r="P171" i="4"/>
  <c r="N171" i="4"/>
  <c r="L171" i="4"/>
  <c r="T170" i="4"/>
  <c r="R170" i="4"/>
  <c r="P170" i="4"/>
  <c r="N170" i="4"/>
  <c r="L170" i="4"/>
  <c r="T169" i="4"/>
  <c r="R169" i="4"/>
  <c r="P169" i="4"/>
  <c r="N169" i="4"/>
  <c r="L169" i="4"/>
  <c r="T168" i="4"/>
  <c r="R168" i="4"/>
  <c r="P168" i="4"/>
  <c r="N168" i="4"/>
  <c r="L168" i="4"/>
  <c r="T167" i="4"/>
  <c r="R167" i="4"/>
  <c r="P167" i="4"/>
  <c r="N167" i="4"/>
  <c r="L167" i="4"/>
  <c r="T166" i="4"/>
  <c r="R166" i="4"/>
  <c r="P166" i="4"/>
  <c r="N166" i="4"/>
  <c r="L166" i="4"/>
  <c r="T165" i="4"/>
  <c r="R165" i="4"/>
  <c r="P165" i="4"/>
  <c r="N165" i="4"/>
  <c r="L165" i="4"/>
  <c r="T164" i="4"/>
  <c r="R164" i="4"/>
  <c r="P164" i="4"/>
  <c r="N164" i="4"/>
  <c r="L164" i="4"/>
  <c r="T163" i="4"/>
  <c r="R163" i="4"/>
  <c r="P163" i="4"/>
  <c r="N163" i="4"/>
  <c r="L163" i="4"/>
  <c r="T162" i="4"/>
  <c r="R162" i="4"/>
  <c r="P162" i="4"/>
  <c r="N162" i="4"/>
  <c r="L162" i="4"/>
  <c r="T161" i="4"/>
  <c r="R161" i="4"/>
  <c r="P161" i="4"/>
  <c r="N161" i="4"/>
  <c r="L161" i="4"/>
  <c r="T160" i="4"/>
  <c r="R160" i="4"/>
  <c r="P160" i="4"/>
  <c r="N160" i="4"/>
  <c r="L160" i="4"/>
  <c r="T159" i="4"/>
  <c r="R159" i="4"/>
  <c r="P159" i="4"/>
  <c r="N159" i="4"/>
  <c r="L159" i="4"/>
  <c r="T158" i="4"/>
  <c r="R158" i="4"/>
  <c r="P158" i="4"/>
  <c r="N158" i="4"/>
  <c r="L158" i="4"/>
  <c r="T157" i="4"/>
  <c r="R157" i="4"/>
  <c r="P157" i="4"/>
  <c r="N157" i="4"/>
  <c r="L157" i="4"/>
  <c r="T156" i="4"/>
  <c r="R156" i="4"/>
  <c r="P156" i="4"/>
  <c r="N156" i="4"/>
  <c r="L156" i="4"/>
  <c r="T155" i="4"/>
  <c r="R155" i="4"/>
  <c r="P155" i="4"/>
  <c r="N155" i="4"/>
  <c r="L155" i="4"/>
  <c r="T154" i="4"/>
  <c r="R154" i="4"/>
  <c r="P154" i="4"/>
  <c r="N154" i="4"/>
  <c r="L154" i="4"/>
  <c r="T153" i="4"/>
  <c r="R153" i="4"/>
  <c r="P153" i="4"/>
  <c r="N153" i="4"/>
  <c r="L153" i="4"/>
  <c r="T152" i="4"/>
  <c r="R152" i="4"/>
  <c r="P152" i="4"/>
  <c r="N152" i="4"/>
  <c r="L152" i="4"/>
  <c r="T151" i="4"/>
  <c r="R151" i="4"/>
  <c r="P151" i="4"/>
  <c r="N151" i="4"/>
  <c r="L151" i="4"/>
  <c r="T150" i="4"/>
  <c r="R150" i="4"/>
  <c r="P150" i="4"/>
  <c r="N150" i="4"/>
  <c r="L150" i="4"/>
  <c r="T149" i="4"/>
  <c r="R149" i="4"/>
  <c r="P149" i="4"/>
  <c r="N149" i="4"/>
  <c r="L149" i="4"/>
  <c r="T148" i="4"/>
  <c r="R148" i="4"/>
  <c r="P148" i="4"/>
  <c r="N148" i="4"/>
  <c r="L148" i="4"/>
  <c r="T147" i="4"/>
  <c r="R147" i="4"/>
  <c r="P147" i="4"/>
  <c r="N147" i="4"/>
  <c r="L147" i="4"/>
  <c r="T146" i="4"/>
  <c r="R146" i="4"/>
  <c r="P146" i="4"/>
  <c r="N146" i="4"/>
  <c r="L146" i="4"/>
  <c r="T145" i="4"/>
  <c r="R145" i="4"/>
  <c r="P145" i="4"/>
  <c r="N145" i="4"/>
  <c r="L145" i="4"/>
  <c r="T144" i="4"/>
  <c r="R144" i="4"/>
  <c r="P144" i="4"/>
  <c r="N144" i="4"/>
  <c r="L144" i="4"/>
  <c r="T143" i="4"/>
  <c r="R143" i="4"/>
  <c r="P143" i="4"/>
  <c r="N143" i="4"/>
  <c r="L143" i="4"/>
  <c r="T142" i="4"/>
  <c r="R142" i="4"/>
  <c r="P142" i="4"/>
  <c r="N142" i="4"/>
  <c r="L142" i="4"/>
  <c r="T141" i="4"/>
  <c r="R141" i="4"/>
  <c r="P141" i="4"/>
  <c r="N141" i="4"/>
  <c r="L141" i="4"/>
  <c r="T140" i="4"/>
  <c r="R140" i="4"/>
  <c r="P140" i="4"/>
  <c r="N140" i="4"/>
  <c r="L140" i="4"/>
  <c r="T139" i="4"/>
  <c r="R139" i="4"/>
  <c r="P139" i="4"/>
  <c r="N139" i="4"/>
  <c r="L139" i="4"/>
  <c r="T138" i="4"/>
  <c r="R138" i="4"/>
  <c r="P138" i="4"/>
  <c r="N138" i="4"/>
  <c r="L138" i="4"/>
  <c r="T137" i="4"/>
  <c r="R137" i="4"/>
  <c r="P137" i="4"/>
  <c r="N137" i="4"/>
  <c r="L137" i="4"/>
  <c r="T136" i="4"/>
  <c r="R136" i="4"/>
  <c r="P136" i="4"/>
  <c r="N136" i="4"/>
  <c r="L136" i="4"/>
  <c r="T135" i="4"/>
  <c r="R135" i="4"/>
  <c r="P135" i="4"/>
  <c r="N135" i="4"/>
  <c r="L135" i="4"/>
  <c r="T134" i="4"/>
  <c r="R134" i="4"/>
  <c r="P134" i="4"/>
  <c r="N134" i="4"/>
  <c r="L134" i="4"/>
  <c r="T133" i="4"/>
  <c r="R133" i="4"/>
  <c r="P133" i="4"/>
  <c r="N133" i="4"/>
  <c r="L133" i="4"/>
  <c r="T132" i="4"/>
  <c r="R132" i="4"/>
  <c r="P132" i="4"/>
  <c r="N132" i="4"/>
  <c r="L132" i="4"/>
  <c r="T131" i="4"/>
  <c r="R131" i="4"/>
  <c r="P131" i="4"/>
  <c r="N131" i="4"/>
  <c r="L131" i="4"/>
  <c r="T130" i="4"/>
  <c r="R130" i="4"/>
  <c r="P130" i="4"/>
  <c r="N130" i="4"/>
  <c r="L130" i="4"/>
  <c r="T129" i="4"/>
  <c r="R129" i="4"/>
  <c r="P129" i="4"/>
  <c r="N129" i="4"/>
  <c r="L129" i="4"/>
  <c r="T128" i="4"/>
  <c r="R128" i="4"/>
  <c r="P128" i="4"/>
  <c r="N128" i="4"/>
  <c r="L128" i="4"/>
  <c r="T127" i="4"/>
  <c r="R127" i="4"/>
  <c r="P127" i="4"/>
  <c r="N127" i="4"/>
  <c r="L127" i="4"/>
  <c r="T126" i="4"/>
  <c r="R126" i="4"/>
  <c r="P126" i="4"/>
  <c r="N126" i="4"/>
  <c r="L126" i="4"/>
  <c r="T125" i="4"/>
  <c r="R125" i="4"/>
  <c r="P125" i="4"/>
  <c r="N125" i="4"/>
  <c r="L125" i="4"/>
  <c r="T124" i="4"/>
  <c r="R124" i="4"/>
  <c r="P124" i="4"/>
  <c r="N124" i="4"/>
  <c r="L124" i="4"/>
  <c r="T123" i="4"/>
  <c r="R123" i="4"/>
  <c r="P123" i="4"/>
  <c r="N123" i="4"/>
  <c r="L123" i="4"/>
  <c r="T122" i="4"/>
  <c r="R122" i="4"/>
  <c r="P122" i="4"/>
  <c r="N122" i="4"/>
  <c r="L122" i="4"/>
  <c r="T121" i="4"/>
  <c r="R121" i="4"/>
  <c r="P121" i="4"/>
  <c r="N121" i="4"/>
  <c r="L121" i="4"/>
  <c r="T120" i="4"/>
  <c r="R120" i="4"/>
  <c r="P120" i="4"/>
  <c r="N120" i="4"/>
  <c r="L120" i="4"/>
  <c r="T119" i="4"/>
  <c r="R119" i="4"/>
  <c r="P119" i="4"/>
  <c r="N119" i="4"/>
  <c r="L119" i="4"/>
  <c r="T118" i="4"/>
  <c r="R118" i="4"/>
  <c r="P118" i="4"/>
  <c r="N118" i="4"/>
  <c r="L118" i="4"/>
  <c r="T117" i="4"/>
  <c r="R117" i="4"/>
  <c r="P117" i="4"/>
  <c r="N117" i="4"/>
  <c r="L117" i="4"/>
  <c r="T116" i="4"/>
  <c r="R116" i="4"/>
  <c r="P116" i="4"/>
  <c r="N116" i="4"/>
  <c r="L116" i="4"/>
  <c r="T115" i="4"/>
  <c r="R115" i="4"/>
  <c r="P115" i="4"/>
  <c r="N115" i="4"/>
  <c r="L115" i="4"/>
  <c r="T114" i="4"/>
  <c r="R114" i="4"/>
  <c r="P114" i="4"/>
  <c r="N114" i="4"/>
  <c r="L114" i="4"/>
  <c r="T113" i="4"/>
  <c r="R113" i="4"/>
  <c r="P113" i="4"/>
  <c r="N113" i="4"/>
  <c r="L113" i="4"/>
  <c r="T112" i="4"/>
  <c r="R112" i="4"/>
  <c r="P112" i="4"/>
  <c r="N112" i="4"/>
  <c r="L112" i="4"/>
  <c r="T111" i="4"/>
  <c r="R111" i="4"/>
  <c r="P111" i="4"/>
  <c r="N111" i="4"/>
  <c r="L111" i="4"/>
  <c r="T110" i="4"/>
  <c r="R110" i="4"/>
  <c r="P110" i="4"/>
  <c r="N110" i="4"/>
  <c r="L110" i="4"/>
  <c r="T109" i="4"/>
  <c r="R109" i="4"/>
  <c r="P109" i="4"/>
  <c r="N109" i="4"/>
  <c r="L109" i="4"/>
  <c r="T108" i="4"/>
  <c r="R108" i="4"/>
  <c r="P108" i="4"/>
  <c r="N108" i="4"/>
  <c r="L108" i="4"/>
  <c r="T107" i="4"/>
  <c r="R107" i="4"/>
  <c r="P107" i="4"/>
  <c r="N107" i="4"/>
  <c r="L107" i="4"/>
  <c r="T106" i="4"/>
  <c r="R106" i="4"/>
  <c r="P106" i="4"/>
  <c r="N106" i="4"/>
  <c r="L106" i="4"/>
  <c r="T105" i="4"/>
  <c r="R105" i="4"/>
  <c r="P105" i="4"/>
  <c r="N105" i="4"/>
  <c r="L105" i="4"/>
  <c r="T104" i="4"/>
  <c r="R104" i="4"/>
  <c r="P104" i="4"/>
  <c r="N104" i="4"/>
  <c r="L104" i="4"/>
  <c r="T103" i="4"/>
  <c r="R103" i="4"/>
  <c r="P103" i="4"/>
  <c r="N103" i="4"/>
  <c r="L103" i="4"/>
  <c r="T102" i="4"/>
  <c r="R102" i="4"/>
  <c r="P102" i="4"/>
  <c r="N102" i="4"/>
  <c r="L102" i="4"/>
  <c r="T101" i="4"/>
  <c r="R101" i="4"/>
  <c r="P101" i="4"/>
  <c r="N101" i="4"/>
  <c r="L101" i="4"/>
  <c r="T100" i="4"/>
  <c r="R100" i="4"/>
  <c r="P100" i="4"/>
  <c r="N100" i="4"/>
  <c r="L100" i="4"/>
  <c r="T99" i="4"/>
  <c r="R99" i="4"/>
  <c r="P99" i="4"/>
  <c r="N99" i="4"/>
  <c r="L99" i="4"/>
  <c r="T98" i="4"/>
  <c r="R98" i="4"/>
  <c r="P98" i="4"/>
  <c r="N98" i="4"/>
  <c r="L98" i="4"/>
  <c r="T97" i="4"/>
  <c r="R97" i="4"/>
  <c r="P97" i="4"/>
  <c r="N97" i="4"/>
  <c r="L97" i="4"/>
  <c r="T96" i="4"/>
  <c r="R96" i="4"/>
  <c r="P96" i="4"/>
  <c r="N96" i="4"/>
  <c r="L96" i="4"/>
  <c r="T95" i="4"/>
  <c r="R95" i="4"/>
  <c r="P95" i="4"/>
  <c r="N95" i="4"/>
  <c r="L95" i="4"/>
  <c r="T94" i="4"/>
  <c r="R94" i="4"/>
  <c r="P94" i="4"/>
  <c r="N94" i="4"/>
  <c r="L94" i="4"/>
  <c r="T93" i="4"/>
  <c r="R93" i="4"/>
  <c r="P93" i="4"/>
  <c r="N93" i="4"/>
  <c r="L93" i="4"/>
  <c r="T92" i="4"/>
  <c r="R92" i="4"/>
  <c r="P92" i="4"/>
  <c r="N92" i="4"/>
  <c r="L92" i="4"/>
  <c r="T91" i="4"/>
  <c r="R91" i="4"/>
  <c r="P91" i="4"/>
  <c r="N91" i="4"/>
  <c r="L91" i="4"/>
  <c r="T90" i="4"/>
  <c r="R90" i="4"/>
  <c r="P90" i="4"/>
  <c r="N90" i="4"/>
  <c r="L90" i="4"/>
  <c r="T89" i="4"/>
  <c r="R89" i="4"/>
  <c r="P89" i="4"/>
  <c r="N89" i="4"/>
  <c r="L89" i="4"/>
  <c r="T88" i="4"/>
  <c r="R88" i="4"/>
  <c r="P88" i="4"/>
  <c r="N88" i="4"/>
  <c r="L88" i="4"/>
  <c r="T87" i="4"/>
  <c r="R87" i="4"/>
  <c r="P87" i="4"/>
  <c r="N87" i="4"/>
  <c r="L87" i="4"/>
  <c r="T86" i="4"/>
  <c r="R86" i="4"/>
  <c r="P86" i="4"/>
  <c r="N86" i="4"/>
  <c r="L86" i="4"/>
  <c r="T85" i="4"/>
  <c r="R85" i="4"/>
  <c r="P85" i="4"/>
  <c r="N85" i="4"/>
  <c r="L85" i="4"/>
  <c r="T84" i="4"/>
  <c r="R84" i="4"/>
  <c r="P84" i="4"/>
  <c r="N84" i="4"/>
  <c r="L84" i="4"/>
  <c r="T83" i="4"/>
  <c r="R83" i="4"/>
  <c r="P83" i="4"/>
  <c r="N83" i="4"/>
  <c r="L83" i="4"/>
  <c r="T82" i="4"/>
  <c r="R82" i="4"/>
  <c r="P82" i="4"/>
  <c r="N82" i="4"/>
  <c r="L82" i="4"/>
  <c r="T81" i="4"/>
  <c r="R81" i="4"/>
  <c r="P81" i="4"/>
  <c r="N81" i="4"/>
  <c r="L81" i="4"/>
  <c r="T80" i="4"/>
  <c r="R80" i="4"/>
  <c r="P80" i="4"/>
  <c r="N80" i="4"/>
  <c r="L80" i="4"/>
  <c r="T79" i="4"/>
  <c r="R79" i="4"/>
  <c r="P79" i="4"/>
  <c r="N79" i="4"/>
  <c r="L79" i="4"/>
  <c r="T78" i="4"/>
  <c r="R78" i="4"/>
  <c r="P78" i="4"/>
  <c r="N78" i="4"/>
  <c r="L78" i="4"/>
  <c r="T77" i="4"/>
  <c r="R77" i="4"/>
  <c r="P77" i="4"/>
  <c r="N77" i="4"/>
  <c r="L77" i="4"/>
  <c r="T76" i="4"/>
  <c r="R76" i="4"/>
  <c r="P76" i="4"/>
  <c r="N76" i="4"/>
  <c r="L76" i="4"/>
  <c r="T75" i="4"/>
  <c r="R75" i="4"/>
  <c r="P75" i="4"/>
  <c r="N75" i="4"/>
  <c r="L75" i="4"/>
  <c r="T74" i="4"/>
  <c r="R74" i="4"/>
  <c r="P74" i="4"/>
  <c r="N74" i="4"/>
  <c r="L74" i="4"/>
  <c r="T73" i="4"/>
  <c r="R73" i="4"/>
  <c r="P73" i="4"/>
  <c r="N73" i="4"/>
  <c r="L73" i="4"/>
  <c r="T72" i="4"/>
  <c r="R72" i="4"/>
  <c r="P72" i="4"/>
  <c r="N72" i="4"/>
  <c r="L72" i="4"/>
  <c r="T71" i="4"/>
  <c r="R71" i="4"/>
  <c r="P71" i="4"/>
  <c r="N71" i="4"/>
  <c r="L71" i="4"/>
  <c r="T70" i="4"/>
  <c r="R70" i="4"/>
  <c r="P70" i="4"/>
  <c r="N70" i="4"/>
  <c r="L70" i="4"/>
  <c r="T69" i="4"/>
  <c r="R69" i="4"/>
  <c r="P69" i="4"/>
  <c r="N69" i="4"/>
  <c r="L69" i="4"/>
  <c r="T68" i="4"/>
  <c r="R68" i="4"/>
  <c r="P68" i="4"/>
  <c r="N68" i="4"/>
  <c r="L68" i="4"/>
  <c r="T67" i="4"/>
  <c r="R67" i="4"/>
  <c r="P67" i="4"/>
  <c r="N67" i="4"/>
  <c r="L67" i="4"/>
  <c r="T66" i="4"/>
  <c r="R66" i="4"/>
  <c r="P66" i="4"/>
  <c r="N66" i="4"/>
  <c r="L66" i="4"/>
  <c r="T65" i="4"/>
  <c r="R65" i="4"/>
  <c r="P65" i="4"/>
  <c r="N65" i="4"/>
  <c r="L65" i="4"/>
  <c r="T64" i="4"/>
  <c r="R64" i="4"/>
  <c r="P64" i="4"/>
  <c r="N64" i="4"/>
  <c r="L64" i="4"/>
  <c r="T63" i="4"/>
  <c r="R63" i="4"/>
  <c r="P63" i="4"/>
  <c r="N63" i="4"/>
  <c r="L63" i="4"/>
  <c r="T62" i="4"/>
  <c r="R62" i="4"/>
  <c r="P62" i="4"/>
  <c r="N62" i="4"/>
  <c r="L62" i="4"/>
  <c r="T61" i="4"/>
  <c r="R61" i="4"/>
  <c r="P61" i="4"/>
  <c r="N61" i="4"/>
  <c r="L61" i="4"/>
  <c r="T60" i="4"/>
  <c r="R60" i="4"/>
  <c r="P60" i="4"/>
  <c r="N60" i="4"/>
  <c r="L60" i="4"/>
  <c r="T59" i="4"/>
  <c r="R59" i="4"/>
  <c r="P59" i="4"/>
  <c r="N59" i="4"/>
  <c r="L59" i="4"/>
  <c r="T58" i="4"/>
  <c r="R58" i="4"/>
  <c r="P58" i="4"/>
  <c r="N58" i="4"/>
  <c r="L58" i="4"/>
  <c r="T57" i="4"/>
  <c r="R57" i="4"/>
  <c r="P57" i="4"/>
  <c r="N57" i="4"/>
  <c r="L57" i="4"/>
  <c r="T56" i="4"/>
  <c r="R56" i="4"/>
  <c r="P56" i="4"/>
  <c r="N56" i="4"/>
  <c r="L56" i="4"/>
  <c r="T55" i="4"/>
  <c r="R55" i="4"/>
  <c r="P55" i="4"/>
  <c r="N55" i="4"/>
  <c r="L55" i="4"/>
  <c r="T54" i="4"/>
  <c r="R54" i="4"/>
  <c r="P54" i="4"/>
  <c r="N54" i="4"/>
  <c r="L54" i="4"/>
  <c r="T53" i="4"/>
  <c r="R53" i="4"/>
  <c r="P53" i="4"/>
  <c r="N53" i="4"/>
  <c r="L53" i="4"/>
  <c r="T52" i="4"/>
  <c r="R52" i="4"/>
  <c r="P52" i="4"/>
  <c r="N52" i="4"/>
  <c r="L52" i="4"/>
  <c r="T51" i="4"/>
  <c r="R51" i="4"/>
  <c r="P51" i="4"/>
  <c r="N51" i="4"/>
  <c r="L51" i="4"/>
  <c r="T50" i="4"/>
  <c r="R50" i="4"/>
  <c r="P50" i="4"/>
  <c r="N50" i="4"/>
  <c r="L50" i="4"/>
  <c r="T49" i="4"/>
  <c r="R49" i="4"/>
  <c r="P49" i="4"/>
  <c r="N49" i="4"/>
  <c r="L49" i="4"/>
  <c r="T48" i="4"/>
  <c r="R48" i="4"/>
  <c r="P48" i="4"/>
  <c r="N48" i="4"/>
  <c r="L48" i="4"/>
  <c r="T47" i="4"/>
  <c r="R47" i="4"/>
  <c r="P47" i="4"/>
  <c r="N47" i="4"/>
  <c r="L47" i="4"/>
  <c r="T46" i="4"/>
  <c r="R46" i="4"/>
  <c r="P46" i="4"/>
  <c r="N46" i="4"/>
  <c r="L46" i="4"/>
  <c r="T45" i="4"/>
  <c r="R45" i="4"/>
  <c r="P45" i="4"/>
  <c r="N45" i="4"/>
  <c r="L45" i="4"/>
  <c r="T44" i="4"/>
  <c r="R44" i="4"/>
  <c r="P44" i="4"/>
  <c r="N44" i="4"/>
  <c r="L44" i="4"/>
  <c r="T43" i="4"/>
  <c r="R43" i="4"/>
  <c r="P43" i="4"/>
  <c r="N43" i="4"/>
  <c r="L43" i="4"/>
  <c r="T42" i="4"/>
  <c r="R42" i="4"/>
  <c r="P42" i="4"/>
  <c r="N42" i="4"/>
  <c r="L42" i="4"/>
  <c r="T41" i="4"/>
  <c r="R41" i="4"/>
  <c r="P41" i="4"/>
  <c r="N41" i="4"/>
  <c r="L41" i="4"/>
  <c r="T40" i="4"/>
  <c r="R40" i="4"/>
  <c r="P40" i="4"/>
  <c r="N40" i="4"/>
  <c r="L40" i="4"/>
  <c r="T39" i="4"/>
  <c r="R39" i="4"/>
  <c r="P39" i="4"/>
  <c r="N39" i="4"/>
  <c r="L39" i="4"/>
  <c r="T38" i="4"/>
  <c r="R38" i="4"/>
  <c r="P38" i="4"/>
  <c r="N38" i="4"/>
  <c r="L38" i="4"/>
  <c r="T37" i="4"/>
  <c r="R37" i="4"/>
  <c r="P37" i="4"/>
  <c r="N37" i="4"/>
  <c r="L37" i="4"/>
  <c r="T36" i="4"/>
  <c r="R36" i="4"/>
  <c r="P36" i="4"/>
  <c r="N36" i="4"/>
  <c r="L36" i="4"/>
  <c r="T35" i="4"/>
  <c r="R35" i="4"/>
  <c r="P35" i="4"/>
  <c r="N35" i="4"/>
  <c r="L35" i="4"/>
  <c r="T34" i="4"/>
  <c r="R34" i="4"/>
  <c r="P34" i="4"/>
  <c r="N34" i="4"/>
  <c r="L34" i="4"/>
  <c r="T33" i="4"/>
  <c r="R33" i="4"/>
  <c r="P33" i="4"/>
  <c r="N33" i="4"/>
  <c r="L33" i="4"/>
  <c r="T32" i="4"/>
  <c r="R32" i="4"/>
  <c r="P32" i="4"/>
  <c r="N32" i="4"/>
  <c r="L32" i="4"/>
  <c r="T31" i="4"/>
  <c r="R31" i="4"/>
  <c r="P31" i="4"/>
  <c r="N31" i="4"/>
  <c r="L31" i="4"/>
  <c r="T30" i="4"/>
  <c r="R30" i="4"/>
  <c r="P30" i="4"/>
  <c r="N30" i="4"/>
  <c r="L30" i="4"/>
  <c r="T29" i="4"/>
  <c r="R29" i="4"/>
  <c r="P29" i="4"/>
  <c r="N29" i="4"/>
  <c r="L29" i="4"/>
  <c r="T28" i="4"/>
  <c r="R28" i="4"/>
  <c r="P28" i="4"/>
  <c r="N28" i="4"/>
  <c r="L28" i="4"/>
  <c r="T27" i="4"/>
  <c r="R27" i="4"/>
  <c r="P27" i="4"/>
  <c r="N27" i="4"/>
  <c r="L27" i="4"/>
  <c r="T26" i="4"/>
  <c r="R26" i="4"/>
  <c r="P26" i="4"/>
  <c r="N26" i="4"/>
  <c r="L26" i="4"/>
  <c r="T25" i="4"/>
  <c r="R25" i="4"/>
  <c r="P25" i="4"/>
  <c r="N25" i="4"/>
  <c r="L25" i="4"/>
  <c r="T24" i="4"/>
  <c r="R24" i="4"/>
  <c r="P24" i="4"/>
  <c r="N24" i="4"/>
  <c r="L24" i="4"/>
  <c r="T23" i="4"/>
  <c r="R23" i="4"/>
  <c r="P23" i="4"/>
  <c r="N23" i="4"/>
  <c r="L23" i="4"/>
  <c r="T22" i="4"/>
  <c r="R22" i="4"/>
  <c r="P22" i="4"/>
  <c r="N22" i="4"/>
  <c r="L22" i="4"/>
  <c r="T21" i="4"/>
  <c r="R21" i="4"/>
  <c r="P21" i="4"/>
  <c r="N21" i="4"/>
  <c r="L21" i="4"/>
  <c r="T20" i="4"/>
  <c r="R20" i="4"/>
  <c r="P20" i="4"/>
  <c r="N20" i="4"/>
  <c r="L20" i="4"/>
  <c r="T19" i="4"/>
  <c r="R19" i="4"/>
  <c r="P19" i="4"/>
  <c r="N19" i="4"/>
  <c r="L19" i="4"/>
  <c r="T18" i="4"/>
  <c r="R18" i="4"/>
  <c r="P18" i="4"/>
  <c r="N18" i="4"/>
  <c r="L18" i="4"/>
  <c r="T17" i="4"/>
  <c r="R17" i="4"/>
  <c r="P17" i="4"/>
  <c r="N17" i="4"/>
  <c r="L17" i="4"/>
  <c r="T16" i="4"/>
  <c r="R16" i="4"/>
  <c r="P16" i="4"/>
  <c r="N16" i="4"/>
  <c r="L16" i="4"/>
  <c r="T15" i="4"/>
  <c r="R15" i="4"/>
  <c r="P15" i="4"/>
  <c r="N15" i="4"/>
  <c r="L15" i="4"/>
  <c r="T14" i="4"/>
  <c r="R14" i="4"/>
  <c r="P14" i="4"/>
  <c r="N14" i="4"/>
  <c r="L14" i="4"/>
  <c r="T13" i="4"/>
  <c r="R13" i="4"/>
  <c r="P13" i="4"/>
  <c r="N13" i="4"/>
  <c r="L13" i="4"/>
  <c r="T12" i="4"/>
  <c r="R12" i="4"/>
  <c r="P12" i="4"/>
  <c r="N12" i="4"/>
  <c r="L12" i="4"/>
  <c r="T11" i="4"/>
  <c r="R11" i="4"/>
  <c r="P11" i="4"/>
  <c r="N11" i="4"/>
  <c r="L11" i="4"/>
  <c r="T10" i="4"/>
  <c r="R10" i="4"/>
  <c r="P10" i="4"/>
  <c r="N10" i="4"/>
  <c r="L10" i="4"/>
  <c r="T9" i="4"/>
  <c r="R9" i="4"/>
  <c r="P9" i="4"/>
  <c r="N9" i="4"/>
  <c r="L9" i="4"/>
  <c r="T8" i="4"/>
  <c r="R8" i="4"/>
  <c r="P8" i="4"/>
  <c r="N8" i="4"/>
  <c r="L8" i="4"/>
  <c r="T7" i="4"/>
  <c r="R7" i="4"/>
  <c r="P7" i="4"/>
  <c r="N7" i="4"/>
  <c r="L7" i="4"/>
  <c r="T6" i="4"/>
  <c r="R6" i="4"/>
  <c r="P6" i="4"/>
  <c r="N6" i="4"/>
  <c r="L6" i="4"/>
  <c r="T5" i="4"/>
  <c r="R5" i="4"/>
  <c r="P5" i="4"/>
  <c r="N5" i="4"/>
  <c r="L5" i="4"/>
  <c r="J205" i="4"/>
  <c r="H205" i="4"/>
  <c r="F205" i="4"/>
  <c r="D205" i="4"/>
  <c r="B205" i="4"/>
  <c r="J204" i="4"/>
  <c r="H204" i="4"/>
  <c r="F204" i="4"/>
  <c r="D204" i="4"/>
  <c r="B204" i="4"/>
  <c r="J203" i="4"/>
  <c r="H203" i="4"/>
  <c r="F203" i="4"/>
  <c r="D203" i="4"/>
  <c r="B203" i="4"/>
  <c r="J202" i="4"/>
  <c r="H202" i="4"/>
  <c r="F202" i="4"/>
  <c r="D202" i="4"/>
  <c r="B202" i="4"/>
  <c r="J201" i="4"/>
  <c r="H201" i="4"/>
  <c r="F201" i="4"/>
  <c r="D201" i="4"/>
  <c r="B201" i="4"/>
  <c r="J200" i="4"/>
  <c r="H200" i="4"/>
  <c r="F200" i="4"/>
  <c r="D200" i="4"/>
  <c r="B200" i="4"/>
  <c r="J199" i="4"/>
  <c r="H199" i="4"/>
  <c r="F199" i="4"/>
  <c r="D199" i="4"/>
  <c r="B199" i="4"/>
  <c r="J198" i="4"/>
  <c r="H198" i="4"/>
  <c r="F198" i="4"/>
  <c r="D198" i="4"/>
  <c r="B198" i="4"/>
  <c r="J197" i="4"/>
  <c r="H197" i="4"/>
  <c r="F197" i="4"/>
  <c r="D197" i="4"/>
  <c r="B197" i="4"/>
  <c r="J196" i="4"/>
  <c r="H196" i="4"/>
  <c r="F196" i="4"/>
  <c r="D196" i="4"/>
  <c r="B196" i="4"/>
  <c r="J195" i="4"/>
  <c r="H195" i="4"/>
  <c r="F195" i="4"/>
  <c r="D195" i="4"/>
  <c r="B195" i="4"/>
  <c r="J194" i="4"/>
  <c r="H194" i="4"/>
  <c r="F194" i="4"/>
  <c r="D194" i="4"/>
  <c r="B194" i="4"/>
  <c r="J193" i="4"/>
  <c r="H193" i="4"/>
  <c r="F193" i="4"/>
  <c r="D193" i="4"/>
  <c r="B193" i="4"/>
  <c r="J192" i="4"/>
  <c r="H192" i="4"/>
  <c r="F192" i="4"/>
  <c r="D192" i="4"/>
  <c r="B192" i="4"/>
  <c r="J191" i="4"/>
  <c r="H191" i="4"/>
  <c r="F191" i="4"/>
  <c r="D191" i="4"/>
  <c r="B191" i="4"/>
  <c r="J190" i="4"/>
  <c r="H190" i="4"/>
  <c r="F190" i="4"/>
  <c r="D190" i="4"/>
  <c r="B190" i="4"/>
  <c r="J189" i="4"/>
  <c r="H189" i="4"/>
  <c r="F189" i="4"/>
  <c r="D189" i="4"/>
  <c r="B189" i="4"/>
  <c r="J188" i="4"/>
  <c r="H188" i="4"/>
  <c r="F188" i="4"/>
  <c r="D188" i="4"/>
  <c r="B188" i="4"/>
  <c r="J187" i="4"/>
  <c r="H187" i="4"/>
  <c r="F187" i="4"/>
  <c r="D187" i="4"/>
  <c r="B187" i="4"/>
  <c r="J186" i="4"/>
  <c r="H186" i="4"/>
  <c r="F186" i="4"/>
  <c r="D186" i="4"/>
  <c r="B186" i="4"/>
  <c r="J185" i="4"/>
  <c r="H185" i="4"/>
  <c r="F185" i="4"/>
  <c r="D185" i="4"/>
  <c r="B185" i="4"/>
  <c r="J184" i="4"/>
  <c r="H184" i="4"/>
  <c r="F184" i="4"/>
  <c r="D184" i="4"/>
  <c r="B184" i="4"/>
  <c r="J183" i="4"/>
  <c r="H183" i="4"/>
  <c r="F183" i="4"/>
  <c r="D183" i="4"/>
  <c r="B183" i="4"/>
  <c r="J182" i="4"/>
  <c r="H182" i="4"/>
  <c r="F182" i="4"/>
  <c r="D182" i="4"/>
  <c r="B182" i="4"/>
  <c r="J181" i="4"/>
  <c r="H181" i="4"/>
  <c r="F181" i="4"/>
  <c r="D181" i="4"/>
  <c r="B181" i="4"/>
  <c r="J180" i="4"/>
  <c r="H180" i="4"/>
  <c r="F180" i="4"/>
  <c r="D180" i="4"/>
  <c r="B180" i="4"/>
  <c r="J179" i="4"/>
  <c r="H179" i="4"/>
  <c r="F179" i="4"/>
  <c r="D179" i="4"/>
  <c r="B179" i="4"/>
  <c r="J178" i="4"/>
  <c r="H178" i="4"/>
  <c r="F178" i="4"/>
  <c r="D178" i="4"/>
  <c r="B178" i="4"/>
  <c r="J177" i="4"/>
  <c r="H177" i="4"/>
  <c r="F177" i="4"/>
  <c r="D177" i="4"/>
  <c r="B177" i="4"/>
  <c r="J176" i="4"/>
  <c r="H176" i="4"/>
  <c r="F176" i="4"/>
  <c r="D176" i="4"/>
  <c r="B176" i="4"/>
  <c r="J175" i="4"/>
  <c r="H175" i="4"/>
  <c r="F175" i="4"/>
  <c r="D175" i="4"/>
  <c r="B175" i="4"/>
  <c r="J174" i="4"/>
  <c r="H174" i="4"/>
  <c r="F174" i="4"/>
  <c r="D174" i="4"/>
  <c r="B174" i="4"/>
  <c r="J173" i="4"/>
  <c r="H173" i="4"/>
  <c r="F173" i="4"/>
  <c r="D173" i="4"/>
  <c r="B173" i="4"/>
  <c r="J172" i="4"/>
  <c r="H172" i="4"/>
  <c r="F172" i="4"/>
  <c r="D172" i="4"/>
  <c r="B172" i="4"/>
  <c r="J171" i="4"/>
  <c r="H171" i="4"/>
  <c r="F171" i="4"/>
  <c r="D171" i="4"/>
  <c r="B171" i="4"/>
  <c r="J170" i="4"/>
  <c r="H170" i="4"/>
  <c r="F170" i="4"/>
  <c r="D170" i="4"/>
  <c r="B170" i="4"/>
  <c r="J169" i="4"/>
  <c r="H169" i="4"/>
  <c r="F169" i="4"/>
  <c r="D169" i="4"/>
  <c r="B169" i="4"/>
  <c r="J168" i="4"/>
  <c r="H168" i="4"/>
  <c r="F168" i="4"/>
  <c r="D168" i="4"/>
  <c r="B168" i="4"/>
  <c r="J167" i="4"/>
  <c r="H167" i="4"/>
  <c r="F167" i="4"/>
  <c r="D167" i="4"/>
  <c r="B167" i="4"/>
  <c r="J166" i="4"/>
  <c r="H166" i="4"/>
  <c r="F166" i="4"/>
  <c r="D166" i="4"/>
  <c r="B166" i="4"/>
  <c r="J165" i="4"/>
  <c r="H165" i="4"/>
  <c r="F165" i="4"/>
  <c r="D165" i="4"/>
  <c r="B165" i="4"/>
  <c r="J164" i="4"/>
  <c r="H164" i="4"/>
  <c r="F164" i="4"/>
  <c r="D164" i="4"/>
  <c r="B164" i="4"/>
  <c r="J163" i="4"/>
  <c r="H163" i="4"/>
  <c r="F163" i="4"/>
  <c r="D163" i="4"/>
  <c r="B163" i="4"/>
  <c r="J162" i="4"/>
  <c r="H162" i="4"/>
  <c r="F162" i="4"/>
  <c r="D162" i="4"/>
  <c r="B162" i="4"/>
  <c r="J161" i="4"/>
  <c r="H161" i="4"/>
  <c r="F161" i="4"/>
  <c r="D161" i="4"/>
  <c r="B161" i="4"/>
  <c r="J160" i="4"/>
  <c r="H160" i="4"/>
  <c r="F160" i="4"/>
  <c r="D160" i="4"/>
  <c r="B160" i="4"/>
  <c r="J159" i="4"/>
  <c r="H159" i="4"/>
  <c r="F159" i="4"/>
  <c r="D159" i="4"/>
  <c r="B159" i="4"/>
  <c r="J158" i="4"/>
  <c r="H158" i="4"/>
  <c r="F158" i="4"/>
  <c r="D158" i="4"/>
  <c r="B158" i="4"/>
  <c r="J157" i="4"/>
  <c r="H157" i="4"/>
  <c r="F157" i="4"/>
  <c r="D157" i="4"/>
  <c r="B157" i="4"/>
  <c r="J156" i="4"/>
  <c r="H156" i="4"/>
  <c r="F156" i="4"/>
  <c r="D156" i="4"/>
  <c r="B156" i="4"/>
  <c r="J155" i="4"/>
  <c r="H155" i="4"/>
  <c r="F155" i="4"/>
  <c r="D155" i="4"/>
  <c r="B155" i="4"/>
  <c r="J154" i="4"/>
  <c r="H154" i="4"/>
  <c r="F154" i="4"/>
  <c r="D154" i="4"/>
  <c r="B154" i="4"/>
  <c r="J153" i="4"/>
  <c r="H153" i="4"/>
  <c r="F153" i="4"/>
  <c r="D153" i="4"/>
  <c r="B153" i="4"/>
  <c r="J152" i="4"/>
  <c r="H152" i="4"/>
  <c r="F152" i="4"/>
  <c r="D152" i="4"/>
  <c r="B152" i="4"/>
  <c r="J151" i="4"/>
  <c r="H151" i="4"/>
  <c r="F151" i="4"/>
  <c r="D151" i="4"/>
  <c r="B151" i="4"/>
  <c r="J150" i="4"/>
  <c r="H150" i="4"/>
  <c r="F150" i="4"/>
  <c r="D150" i="4"/>
  <c r="B150" i="4"/>
  <c r="J149" i="4"/>
  <c r="H149" i="4"/>
  <c r="F149" i="4"/>
  <c r="D149" i="4"/>
  <c r="B149" i="4"/>
  <c r="J148" i="4"/>
  <c r="H148" i="4"/>
  <c r="F148" i="4"/>
  <c r="D148" i="4"/>
  <c r="B148" i="4"/>
  <c r="J147" i="4"/>
  <c r="H147" i="4"/>
  <c r="F147" i="4"/>
  <c r="D147" i="4"/>
  <c r="B147" i="4"/>
  <c r="J146" i="4"/>
  <c r="H146" i="4"/>
  <c r="F146" i="4"/>
  <c r="D146" i="4"/>
  <c r="B146" i="4"/>
  <c r="J145" i="4"/>
  <c r="H145" i="4"/>
  <c r="F145" i="4"/>
  <c r="D145" i="4"/>
  <c r="B145" i="4"/>
  <c r="J144" i="4"/>
  <c r="H144" i="4"/>
  <c r="F144" i="4"/>
  <c r="D144" i="4"/>
  <c r="B144" i="4"/>
  <c r="J143" i="4"/>
  <c r="H143" i="4"/>
  <c r="F143" i="4"/>
  <c r="D143" i="4"/>
  <c r="B143" i="4"/>
  <c r="J142" i="4"/>
  <c r="H142" i="4"/>
  <c r="F142" i="4"/>
  <c r="D142" i="4"/>
  <c r="B142" i="4"/>
  <c r="J141" i="4"/>
  <c r="H141" i="4"/>
  <c r="F141" i="4"/>
  <c r="D141" i="4"/>
  <c r="B141" i="4"/>
  <c r="J140" i="4"/>
  <c r="H140" i="4"/>
  <c r="F140" i="4"/>
  <c r="D140" i="4"/>
  <c r="B140" i="4"/>
  <c r="J139" i="4"/>
  <c r="H139" i="4"/>
  <c r="F139" i="4"/>
  <c r="D139" i="4"/>
  <c r="B139" i="4"/>
  <c r="J138" i="4"/>
  <c r="H138" i="4"/>
  <c r="F138" i="4"/>
  <c r="D138" i="4"/>
  <c r="B138" i="4"/>
  <c r="J137" i="4"/>
  <c r="H137" i="4"/>
  <c r="F137" i="4"/>
  <c r="D137" i="4"/>
  <c r="B137" i="4"/>
  <c r="J136" i="4"/>
  <c r="H136" i="4"/>
  <c r="F136" i="4"/>
  <c r="D136" i="4"/>
  <c r="B136" i="4"/>
  <c r="J135" i="4"/>
  <c r="H135" i="4"/>
  <c r="F135" i="4"/>
  <c r="D135" i="4"/>
  <c r="B135" i="4"/>
  <c r="J134" i="4"/>
  <c r="H134" i="4"/>
  <c r="F134" i="4"/>
  <c r="D134" i="4"/>
  <c r="B134" i="4"/>
  <c r="J133" i="4"/>
  <c r="H133" i="4"/>
  <c r="F133" i="4"/>
  <c r="D133" i="4"/>
  <c r="B133" i="4"/>
  <c r="J132" i="4"/>
  <c r="H132" i="4"/>
  <c r="F132" i="4"/>
  <c r="D132" i="4"/>
  <c r="B132" i="4"/>
  <c r="J131" i="4"/>
  <c r="H131" i="4"/>
  <c r="F131" i="4"/>
  <c r="D131" i="4"/>
  <c r="B131" i="4"/>
  <c r="J130" i="4"/>
  <c r="H130" i="4"/>
  <c r="F130" i="4"/>
  <c r="D130" i="4"/>
  <c r="B130" i="4"/>
  <c r="J129" i="4"/>
  <c r="H129" i="4"/>
  <c r="F129" i="4"/>
  <c r="D129" i="4"/>
  <c r="B129" i="4"/>
  <c r="J128" i="4"/>
  <c r="H128" i="4"/>
  <c r="F128" i="4"/>
  <c r="D128" i="4"/>
  <c r="B128" i="4"/>
  <c r="J127" i="4"/>
  <c r="H127" i="4"/>
  <c r="F127" i="4"/>
  <c r="D127" i="4"/>
  <c r="B127" i="4"/>
  <c r="J126" i="4"/>
  <c r="H126" i="4"/>
  <c r="F126" i="4"/>
  <c r="D126" i="4"/>
  <c r="B126" i="4"/>
  <c r="J125" i="4"/>
  <c r="H125" i="4"/>
  <c r="F125" i="4"/>
  <c r="D125" i="4"/>
  <c r="B125" i="4"/>
  <c r="J124" i="4"/>
  <c r="H124" i="4"/>
  <c r="F124" i="4"/>
  <c r="D124" i="4"/>
  <c r="B124" i="4"/>
  <c r="J123" i="4"/>
  <c r="H123" i="4"/>
  <c r="F123" i="4"/>
  <c r="D123" i="4"/>
  <c r="B123" i="4"/>
  <c r="J122" i="4"/>
  <c r="H122" i="4"/>
  <c r="F122" i="4"/>
  <c r="D122" i="4"/>
  <c r="B122" i="4"/>
  <c r="J121" i="4"/>
  <c r="H121" i="4"/>
  <c r="F121" i="4"/>
  <c r="D121" i="4"/>
  <c r="B121" i="4"/>
  <c r="J120" i="4"/>
  <c r="H120" i="4"/>
  <c r="F120" i="4"/>
  <c r="D120" i="4"/>
  <c r="B120" i="4"/>
  <c r="J119" i="4"/>
  <c r="H119" i="4"/>
  <c r="F119" i="4"/>
  <c r="D119" i="4"/>
  <c r="B119" i="4"/>
  <c r="J118" i="4"/>
  <c r="H118" i="4"/>
  <c r="F118" i="4"/>
  <c r="D118" i="4"/>
  <c r="B118" i="4"/>
  <c r="J117" i="4"/>
  <c r="H117" i="4"/>
  <c r="F117" i="4"/>
  <c r="D117" i="4"/>
  <c r="B117" i="4"/>
  <c r="J116" i="4"/>
  <c r="H116" i="4"/>
  <c r="F116" i="4"/>
  <c r="D116" i="4"/>
  <c r="B116" i="4"/>
  <c r="J115" i="4"/>
  <c r="H115" i="4"/>
  <c r="F115" i="4"/>
  <c r="D115" i="4"/>
  <c r="B115" i="4"/>
  <c r="J114" i="4"/>
  <c r="H114" i="4"/>
  <c r="F114" i="4"/>
  <c r="D114" i="4"/>
  <c r="B114" i="4"/>
  <c r="J113" i="4"/>
  <c r="H113" i="4"/>
  <c r="F113" i="4"/>
  <c r="D113" i="4"/>
  <c r="B113" i="4"/>
  <c r="J112" i="4"/>
  <c r="H112" i="4"/>
  <c r="F112" i="4"/>
  <c r="D112" i="4"/>
  <c r="B112" i="4"/>
  <c r="J111" i="4"/>
  <c r="H111" i="4"/>
  <c r="F111" i="4"/>
  <c r="D111" i="4"/>
  <c r="B111" i="4"/>
  <c r="J110" i="4"/>
  <c r="H110" i="4"/>
  <c r="F110" i="4"/>
  <c r="D110" i="4"/>
  <c r="B110" i="4"/>
  <c r="J109" i="4"/>
  <c r="H109" i="4"/>
  <c r="F109" i="4"/>
  <c r="D109" i="4"/>
  <c r="B109" i="4"/>
  <c r="J108" i="4"/>
  <c r="H108" i="4"/>
  <c r="F108" i="4"/>
  <c r="D108" i="4"/>
  <c r="B108" i="4"/>
  <c r="J107" i="4"/>
  <c r="H107" i="4"/>
  <c r="F107" i="4"/>
  <c r="D107" i="4"/>
  <c r="B107" i="4"/>
  <c r="J106" i="4"/>
  <c r="H106" i="4"/>
  <c r="F106" i="4"/>
  <c r="D106" i="4"/>
  <c r="B106" i="4"/>
  <c r="J105" i="4"/>
  <c r="H105" i="4"/>
  <c r="F105" i="4"/>
  <c r="D105" i="4"/>
  <c r="B105" i="4"/>
  <c r="J104" i="4"/>
  <c r="H104" i="4"/>
  <c r="F104" i="4"/>
  <c r="D104" i="4"/>
  <c r="B104" i="4"/>
  <c r="J103" i="4"/>
  <c r="H103" i="4"/>
  <c r="F103" i="4"/>
  <c r="D103" i="4"/>
  <c r="B103" i="4"/>
  <c r="J102" i="4"/>
  <c r="H102" i="4"/>
  <c r="F102" i="4"/>
  <c r="D102" i="4"/>
  <c r="B102" i="4"/>
  <c r="J101" i="4"/>
  <c r="H101" i="4"/>
  <c r="F101" i="4"/>
  <c r="D101" i="4"/>
  <c r="B101" i="4"/>
  <c r="J100" i="4"/>
  <c r="H100" i="4"/>
  <c r="F100" i="4"/>
  <c r="D100" i="4"/>
  <c r="B100" i="4"/>
  <c r="J99" i="4"/>
  <c r="H99" i="4"/>
  <c r="F99" i="4"/>
  <c r="D99" i="4"/>
  <c r="B99" i="4"/>
  <c r="J98" i="4"/>
  <c r="H98" i="4"/>
  <c r="F98" i="4"/>
  <c r="D98" i="4"/>
  <c r="B98" i="4"/>
  <c r="J97" i="4"/>
  <c r="H97" i="4"/>
  <c r="F97" i="4"/>
  <c r="D97" i="4"/>
  <c r="B97" i="4"/>
  <c r="J96" i="4"/>
  <c r="H96" i="4"/>
  <c r="F96" i="4"/>
  <c r="D96" i="4"/>
  <c r="B96" i="4"/>
  <c r="J95" i="4"/>
  <c r="H95" i="4"/>
  <c r="F95" i="4"/>
  <c r="D95" i="4"/>
  <c r="B95" i="4"/>
  <c r="J94" i="4"/>
  <c r="H94" i="4"/>
  <c r="F94" i="4"/>
  <c r="D94" i="4"/>
  <c r="B94" i="4"/>
  <c r="J93" i="4"/>
  <c r="H93" i="4"/>
  <c r="F93" i="4"/>
  <c r="D93" i="4"/>
  <c r="B93" i="4"/>
  <c r="J92" i="4"/>
  <c r="H92" i="4"/>
  <c r="F92" i="4"/>
  <c r="D92" i="4"/>
  <c r="B92" i="4"/>
  <c r="J91" i="4"/>
  <c r="H91" i="4"/>
  <c r="F91" i="4"/>
  <c r="D91" i="4"/>
  <c r="B91" i="4"/>
  <c r="J90" i="4"/>
  <c r="H90" i="4"/>
  <c r="F90" i="4"/>
  <c r="D90" i="4"/>
  <c r="B90" i="4"/>
  <c r="J89" i="4"/>
  <c r="H89" i="4"/>
  <c r="F89" i="4"/>
  <c r="D89" i="4"/>
  <c r="B89" i="4"/>
  <c r="J88" i="4"/>
  <c r="H88" i="4"/>
  <c r="F88" i="4"/>
  <c r="D88" i="4"/>
  <c r="B88" i="4"/>
  <c r="J87" i="4"/>
  <c r="H87" i="4"/>
  <c r="F87" i="4"/>
  <c r="D87" i="4"/>
  <c r="B87" i="4"/>
  <c r="J86" i="4"/>
  <c r="H86" i="4"/>
  <c r="F86" i="4"/>
  <c r="D86" i="4"/>
  <c r="B86" i="4"/>
  <c r="J85" i="4"/>
  <c r="H85" i="4"/>
  <c r="F85" i="4"/>
  <c r="D85" i="4"/>
  <c r="B85" i="4"/>
  <c r="J84" i="4"/>
  <c r="H84" i="4"/>
  <c r="F84" i="4"/>
  <c r="D84" i="4"/>
  <c r="B84" i="4"/>
  <c r="J83" i="4"/>
  <c r="H83" i="4"/>
  <c r="F83" i="4"/>
  <c r="D83" i="4"/>
  <c r="B83" i="4"/>
  <c r="J82" i="4"/>
  <c r="H82" i="4"/>
  <c r="F82" i="4"/>
  <c r="D82" i="4"/>
  <c r="B82" i="4"/>
  <c r="J81" i="4"/>
  <c r="H81" i="4"/>
  <c r="F81" i="4"/>
  <c r="D81" i="4"/>
  <c r="B81" i="4"/>
  <c r="J80" i="4"/>
  <c r="H80" i="4"/>
  <c r="F80" i="4"/>
  <c r="D80" i="4"/>
  <c r="B80" i="4"/>
  <c r="J79" i="4"/>
  <c r="H79" i="4"/>
  <c r="F79" i="4"/>
  <c r="D79" i="4"/>
  <c r="B79" i="4"/>
  <c r="J78" i="4"/>
  <c r="H78" i="4"/>
  <c r="F78" i="4"/>
  <c r="D78" i="4"/>
  <c r="B78" i="4"/>
  <c r="J77" i="4"/>
  <c r="H77" i="4"/>
  <c r="F77" i="4"/>
  <c r="D77" i="4"/>
  <c r="B77" i="4"/>
  <c r="J76" i="4"/>
  <c r="H76" i="4"/>
  <c r="F76" i="4"/>
  <c r="D76" i="4"/>
  <c r="B76" i="4"/>
  <c r="J75" i="4"/>
  <c r="H75" i="4"/>
  <c r="F75" i="4"/>
  <c r="D75" i="4"/>
  <c r="B75" i="4"/>
  <c r="J74" i="4"/>
  <c r="H74" i="4"/>
  <c r="F74" i="4"/>
  <c r="D74" i="4"/>
  <c r="B74" i="4"/>
  <c r="J73" i="4"/>
  <c r="H73" i="4"/>
  <c r="F73" i="4"/>
  <c r="D73" i="4"/>
  <c r="B73" i="4"/>
  <c r="J72" i="4"/>
  <c r="H72" i="4"/>
  <c r="F72" i="4"/>
  <c r="D72" i="4"/>
  <c r="B72" i="4"/>
  <c r="J71" i="4"/>
  <c r="H71" i="4"/>
  <c r="F71" i="4"/>
  <c r="D71" i="4"/>
  <c r="B71" i="4"/>
  <c r="J70" i="4"/>
  <c r="H70" i="4"/>
  <c r="F70" i="4"/>
  <c r="D70" i="4"/>
  <c r="B70" i="4"/>
  <c r="J69" i="4"/>
  <c r="H69" i="4"/>
  <c r="F69" i="4"/>
  <c r="D69" i="4"/>
  <c r="B69" i="4"/>
  <c r="J68" i="4"/>
  <c r="H68" i="4"/>
  <c r="F68" i="4"/>
  <c r="D68" i="4"/>
  <c r="B68" i="4"/>
  <c r="J67" i="4"/>
  <c r="H67" i="4"/>
  <c r="F67" i="4"/>
  <c r="D67" i="4"/>
  <c r="B67" i="4"/>
  <c r="J66" i="4"/>
  <c r="H66" i="4"/>
  <c r="F66" i="4"/>
  <c r="D66" i="4"/>
  <c r="B66" i="4"/>
  <c r="J65" i="4"/>
  <c r="H65" i="4"/>
  <c r="F65" i="4"/>
  <c r="D65" i="4"/>
  <c r="B65" i="4"/>
  <c r="J64" i="4"/>
  <c r="H64" i="4"/>
  <c r="F64" i="4"/>
  <c r="D64" i="4"/>
  <c r="B64" i="4"/>
  <c r="J63" i="4"/>
  <c r="H63" i="4"/>
  <c r="F63" i="4"/>
  <c r="D63" i="4"/>
  <c r="B63" i="4"/>
  <c r="J62" i="4"/>
  <c r="H62" i="4"/>
  <c r="F62" i="4"/>
  <c r="D62" i="4"/>
  <c r="B62" i="4"/>
  <c r="J61" i="4"/>
  <c r="H61" i="4"/>
  <c r="F61" i="4"/>
  <c r="D61" i="4"/>
  <c r="B61" i="4"/>
  <c r="J60" i="4"/>
  <c r="H60" i="4"/>
  <c r="F60" i="4"/>
  <c r="D60" i="4"/>
  <c r="B60" i="4"/>
  <c r="J59" i="4"/>
  <c r="H59" i="4"/>
  <c r="F59" i="4"/>
  <c r="D59" i="4"/>
  <c r="B59" i="4"/>
  <c r="J58" i="4"/>
  <c r="H58" i="4"/>
  <c r="F58" i="4"/>
  <c r="D58" i="4"/>
  <c r="B58" i="4"/>
  <c r="J57" i="4"/>
  <c r="H57" i="4"/>
  <c r="F57" i="4"/>
  <c r="D57" i="4"/>
  <c r="B57" i="4"/>
  <c r="J56" i="4"/>
  <c r="H56" i="4"/>
  <c r="F56" i="4"/>
  <c r="D56" i="4"/>
  <c r="B56" i="4"/>
  <c r="J55" i="4"/>
  <c r="H55" i="4"/>
  <c r="F55" i="4"/>
  <c r="D55" i="4"/>
  <c r="B55" i="4"/>
  <c r="J54" i="4"/>
  <c r="H54" i="4"/>
  <c r="F54" i="4"/>
  <c r="D54" i="4"/>
  <c r="B54" i="4"/>
  <c r="J53" i="4"/>
  <c r="H53" i="4"/>
  <c r="F53" i="4"/>
  <c r="D53" i="4"/>
  <c r="B53" i="4"/>
  <c r="J52" i="4"/>
  <c r="H52" i="4"/>
  <c r="F52" i="4"/>
  <c r="D52" i="4"/>
  <c r="B52" i="4"/>
  <c r="J51" i="4"/>
  <c r="H51" i="4"/>
  <c r="F51" i="4"/>
  <c r="D51" i="4"/>
  <c r="B51" i="4"/>
  <c r="J50" i="4"/>
  <c r="H50" i="4"/>
  <c r="F50" i="4"/>
  <c r="D50" i="4"/>
  <c r="B50" i="4"/>
  <c r="J49" i="4"/>
  <c r="H49" i="4"/>
  <c r="F49" i="4"/>
  <c r="D49" i="4"/>
  <c r="B49" i="4"/>
  <c r="J48" i="4"/>
  <c r="H48" i="4"/>
  <c r="F48" i="4"/>
  <c r="D48" i="4"/>
  <c r="B48" i="4"/>
  <c r="J47" i="4"/>
  <c r="H47" i="4"/>
  <c r="F47" i="4"/>
  <c r="D47" i="4"/>
  <c r="B47" i="4"/>
  <c r="J46" i="4"/>
  <c r="H46" i="4"/>
  <c r="F46" i="4"/>
  <c r="D46" i="4"/>
  <c r="B46" i="4"/>
  <c r="J45" i="4"/>
  <c r="H45" i="4"/>
  <c r="F45" i="4"/>
  <c r="D45" i="4"/>
  <c r="B45" i="4"/>
  <c r="J44" i="4"/>
  <c r="H44" i="4"/>
  <c r="F44" i="4"/>
  <c r="D44" i="4"/>
  <c r="B44" i="4"/>
  <c r="J43" i="4"/>
  <c r="H43" i="4"/>
  <c r="F43" i="4"/>
  <c r="D43" i="4"/>
  <c r="B43" i="4"/>
  <c r="J42" i="4"/>
  <c r="H42" i="4"/>
  <c r="F42" i="4"/>
  <c r="D42" i="4"/>
  <c r="B42" i="4"/>
  <c r="J41" i="4"/>
  <c r="H41" i="4"/>
  <c r="F41" i="4"/>
  <c r="D41" i="4"/>
  <c r="B41" i="4"/>
  <c r="J40" i="4"/>
  <c r="H40" i="4"/>
  <c r="F40" i="4"/>
  <c r="D40" i="4"/>
  <c r="B40" i="4"/>
  <c r="J39" i="4"/>
  <c r="H39" i="4"/>
  <c r="F39" i="4"/>
  <c r="D39" i="4"/>
  <c r="B39" i="4"/>
  <c r="J38" i="4"/>
  <c r="H38" i="4"/>
  <c r="F38" i="4"/>
  <c r="D38" i="4"/>
  <c r="B38" i="4"/>
  <c r="J37" i="4"/>
  <c r="H37" i="4"/>
  <c r="F37" i="4"/>
  <c r="D37" i="4"/>
  <c r="B37" i="4"/>
  <c r="J36" i="4"/>
  <c r="H36" i="4"/>
  <c r="F36" i="4"/>
  <c r="D36" i="4"/>
  <c r="B36" i="4"/>
  <c r="J35" i="4"/>
  <c r="H35" i="4"/>
  <c r="F35" i="4"/>
  <c r="D35" i="4"/>
  <c r="B35" i="4"/>
  <c r="J34" i="4"/>
  <c r="H34" i="4"/>
  <c r="F34" i="4"/>
  <c r="D34" i="4"/>
  <c r="B34" i="4"/>
  <c r="J33" i="4"/>
  <c r="H33" i="4"/>
  <c r="F33" i="4"/>
  <c r="D33" i="4"/>
  <c r="B33" i="4"/>
  <c r="J32" i="4"/>
  <c r="H32" i="4"/>
  <c r="F32" i="4"/>
  <c r="D32" i="4"/>
  <c r="B32" i="4"/>
  <c r="J31" i="4"/>
  <c r="H31" i="4"/>
  <c r="F31" i="4"/>
  <c r="D31" i="4"/>
  <c r="B31" i="4"/>
  <c r="J30" i="4"/>
  <c r="H30" i="4"/>
  <c r="F30" i="4"/>
  <c r="D30" i="4"/>
  <c r="B30" i="4"/>
  <c r="J29" i="4"/>
  <c r="H29" i="4"/>
  <c r="F29" i="4"/>
  <c r="D29" i="4"/>
  <c r="B29" i="4"/>
  <c r="J28" i="4"/>
  <c r="H28" i="4"/>
  <c r="F28" i="4"/>
  <c r="D28" i="4"/>
  <c r="B28" i="4"/>
  <c r="J27" i="4"/>
  <c r="H27" i="4"/>
  <c r="F27" i="4"/>
  <c r="D27" i="4"/>
  <c r="B27" i="4"/>
  <c r="J26" i="4"/>
  <c r="H26" i="4"/>
  <c r="F26" i="4"/>
  <c r="D26" i="4"/>
  <c r="B26" i="4"/>
  <c r="J25" i="4"/>
  <c r="H25" i="4"/>
  <c r="F25" i="4"/>
  <c r="D25" i="4"/>
  <c r="B25" i="4"/>
  <c r="J24" i="4"/>
  <c r="H24" i="4"/>
  <c r="F24" i="4"/>
  <c r="D24" i="4"/>
  <c r="B24" i="4"/>
  <c r="J23" i="4"/>
  <c r="H23" i="4"/>
  <c r="F23" i="4"/>
  <c r="D23" i="4"/>
  <c r="B23" i="4"/>
  <c r="J22" i="4"/>
  <c r="H22" i="4"/>
  <c r="F22" i="4"/>
  <c r="D22" i="4"/>
  <c r="B22" i="4"/>
  <c r="J21" i="4"/>
  <c r="H21" i="4"/>
  <c r="F21" i="4"/>
  <c r="D21" i="4"/>
  <c r="B21" i="4"/>
  <c r="J20" i="4"/>
  <c r="H20" i="4"/>
  <c r="F20" i="4"/>
  <c r="D20" i="4"/>
  <c r="B20" i="4"/>
  <c r="J19" i="4"/>
  <c r="H19" i="4"/>
  <c r="F19" i="4"/>
  <c r="D19" i="4"/>
  <c r="B19" i="4"/>
  <c r="J18" i="4"/>
  <c r="H18" i="4"/>
  <c r="F18" i="4"/>
  <c r="D18" i="4"/>
  <c r="B18" i="4"/>
  <c r="J17" i="4"/>
  <c r="H17" i="4"/>
  <c r="F17" i="4"/>
  <c r="D17" i="4"/>
  <c r="B17" i="4"/>
  <c r="J16" i="4"/>
  <c r="H16" i="4"/>
  <c r="F16" i="4"/>
  <c r="D16" i="4"/>
  <c r="B16" i="4"/>
  <c r="J15" i="4"/>
  <c r="H15" i="4"/>
  <c r="F15" i="4"/>
  <c r="D15" i="4"/>
  <c r="B15" i="4"/>
  <c r="J14" i="4"/>
  <c r="H14" i="4"/>
  <c r="F14" i="4"/>
  <c r="D14" i="4"/>
  <c r="B14" i="4"/>
  <c r="J13" i="4"/>
  <c r="H13" i="4"/>
  <c r="F13" i="4"/>
  <c r="D13" i="4"/>
  <c r="B13" i="4"/>
  <c r="J12" i="4"/>
  <c r="H12" i="4"/>
  <c r="F12" i="4"/>
  <c r="D12" i="4"/>
  <c r="B12" i="4"/>
  <c r="J11" i="4"/>
  <c r="H11" i="4"/>
  <c r="F11" i="4"/>
  <c r="D11" i="4"/>
  <c r="B11" i="4"/>
  <c r="J10" i="4"/>
  <c r="H10" i="4"/>
  <c r="F10" i="4"/>
  <c r="D10" i="4"/>
  <c r="B10" i="4"/>
  <c r="J9" i="4"/>
  <c r="H9" i="4"/>
  <c r="F9" i="4"/>
  <c r="D9" i="4"/>
  <c r="B9" i="4"/>
  <c r="J8" i="4"/>
  <c r="H8" i="4"/>
  <c r="F8" i="4"/>
  <c r="D8" i="4"/>
  <c r="B8" i="4"/>
  <c r="J7" i="4"/>
  <c r="H7" i="4"/>
  <c r="F7" i="4"/>
  <c r="D7" i="4"/>
  <c r="B7" i="4"/>
  <c r="J6" i="4"/>
  <c r="H6" i="4"/>
  <c r="F6" i="4"/>
  <c r="D6" i="4"/>
  <c r="B6" i="4"/>
  <c r="J5" i="4"/>
  <c r="H5" i="4"/>
  <c r="F5" i="4"/>
  <c r="D5" i="4"/>
  <c r="B5" i="4"/>
  <c r="R204" i="8"/>
  <c r="R203" i="8"/>
  <c r="R202" i="8"/>
  <c r="R201" i="8"/>
  <c r="R200" i="8"/>
  <c r="R199" i="8"/>
  <c r="R198" i="8"/>
  <c r="R197" i="8"/>
  <c r="R196" i="8"/>
  <c r="R195" i="8"/>
  <c r="R194" i="8"/>
  <c r="R193" i="8"/>
  <c r="R192" i="8"/>
  <c r="R191" i="8"/>
  <c r="R190" i="8"/>
  <c r="R189" i="8"/>
  <c r="R188" i="8"/>
  <c r="R187" i="8"/>
  <c r="R186" i="8"/>
  <c r="R185" i="8"/>
  <c r="R184" i="8"/>
  <c r="R183" i="8"/>
  <c r="R182" i="8"/>
  <c r="R181" i="8"/>
  <c r="R180" i="8"/>
  <c r="R179" i="8"/>
  <c r="R178" i="8"/>
  <c r="R177" i="8"/>
  <c r="R176" i="8"/>
  <c r="R175" i="8"/>
  <c r="R174" i="8"/>
  <c r="R173" i="8"/>
  <c r="R172" i="8"/>
  <c r="R171" i="8"/>
  <c r="R170" i="8"/>
  <c r="R169" i="8"/>
  <c r="R168" i="8"/>
  <c r="R167" i="8"/>
  <c r="R166" i="8"/>
  <c r="R165" i="8"/>
  <c r="R164" i="8"/>
  <c r="R163" i="8"/>
  <c r="R162" i="8"/>
  <c r="R161" i="8"/>
  <c r="R160" i="8"/>
  <c r="R159" i="8"/>
  <c r="R158" i="8"/>
  <c r="R157" i="8"/>
  <c r="R156" i="8"/>
  <c r="R155" i="8"/>
  <c r="R154" i="8"/>
  <c r="R153" i="8"/>
  <c r="R152" i="8"/>
  <c r="R151" i="8"/>
  <c r="R150" i="8"/>
  <c r="R149" i="8"/>
  <c r="R148" i="8"/>
  <c r="R147" i="8"/>
  <c r="R146" i="8"/>
  <c r="R145" i="8"/>
  <c r="R144" i="8"/>
  <c r="R143" i="8"/>
  <c r="R142" i="8"/>
  <c r="R141" i="8"/>
  <c r="R140" i="8"/>
  <c r="R139" i="8"/>
  <c r="R138" i="8"/>
  <c r="R137" i="8"/>
  <c r="R136" i="8"/>
  <c r="R135" i="8"/>
  <c r="R134" i="8"/>
  <c r="R133" i="8"/>
  <c r="R132" i="8"/>
  <c r="R131" i="8"/>
  <c r="R130" i="8"/>
  <c r="R129" i="8"/>
  <c r="R128" i="8"/>
  <c r="R127" i="8"/>
  <c r="R126" i="8"/>
  <c r="R125" i="8"/>
  <c r="R124" i="8"/>
  <c r="R123" i="8"/>
  <c r="R122" i="8"/>
  <c r="R121" i="8"/>
  <c r="R120" i="8"/>
  <c r="R119" i="8"/>
  <c r="R118" i="8"/>
  <c r="R117" i="8"/>
  <c r="R116" i="8"/>
  <c r="R115" i="8"/>
  <c r="R114" i="8"/>
  <c r="R113" i="8"/>
  <c r="R112" i="8"/>
  <c r="R111" i="8"/>
  <c r="R110" i="8"/>
  <c r="R109" i="8"/>
  <c r="R108" i="8"/>
  <c r="R107" i="8"/>
  <c r="R106" i="8"/>
  <c r="R105" i="8"/>
  <c r="R104" i="8"/>
  <c r="R103" i="8"/>
  <c r="R102" i="8"/>
  <c r="R101" i="8"/>
  <c r="R100" i="8"/>
  <c r="R99" i="8"/>
  <c r="R98" i="8"/>
  <c r="R97" i="8"/>
  <c r="R96" i="8"/>
  <c r="R95" i="8"/>
  <c r="R94" i="8"/>
  <c r="R93" i="8"/>
  <c r="R92" i="8"/>
  <c r="R91" i="8"/>
  <c r="R90" i="8"/>
  <c r="R89" i="8"/>
  <c r="R88" i="8"/>
  <c r="R87" i="8"/>
  <c r="R86" i="8"/>
  <c r="R85" i="8"/>
  <c r="R84" i="8"/>
  <c r="R83" i="8"/>
  <c r="R82" i="8"/>
  <c r="R81" i="8"/>
  <c r="R80" i="8"/>
  <c r="R79" i="8"/>
  <c r="R78" i="8"/>
  <c r="R77" i="8"/>
  <c r="R76" i="8"/>
  <c r="R75" i="8"/>
  <c r="R74" i="8"/>
  <c r="R73" i="8"/>
  <c r="R72" i="8"/>
  <c r="R71" i="8"/>
  <c r="R70" i="8"/>
  <c r="R69" i="8"/>
  <c r="R68" i="8"/>
  <c r="R67" i="8"/>
  <c r="R66" i="8"/>
  <c r="R65" i="8"/>
  <c r="R64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R4" i="8"/>
  <c r="H31" i="22" l="1"/>
  <c r="Y179" i="18" s="1"/>
  <c r="H103" i="22"/>
  <c r="P31" i="20"/>
  <c r="P127" i="21"/>
  <c r="P463" i="21"/>
  <c r="AH172" i="18" s="1"/>
  <c r="H175" i="23"/>
  <c r="H367" i="23"/>
  <c r="AA181" i="18" s="1"/>
  <c r="H559" i="23"/>
  <c r="H439" i="23"/>
  <c r="AD181" i="18" s="1"/>
  <c r="H103" i="23"/>
  <c r="H295" i="23"/>
  <c r="AC180" i="18" s="1"/>
  <c r="H79" i="23"/>
  <c r="H271" i="23"/>
  <c r="H463" i="23"/>
  <c r="H55" i="23"/>
  <c r="H7" i="23"/>
  <c r="H199" i="23"/>
  <c r="AD179" i="18" s="1"/>
  <c r="P31" i="22"/>
  <c r="P103" i="22"/>
  <c r="P175" i="21"/>
  <c r="P511" i="21"/>
  <c r="AJ172" i="18" s="1"/>
  <c r="P151" i="21"/>
  <c r="P487" i="21"/>
  <c r="AI172" i="18" s="1"/>
  <c r="P103" i="21"/>
  <c r="AH169" i="18" s="1"/>
  <c r="P295" i="21"/>
  <c r="AK170" i="18" s="1"/>
  <c r="P79" i="21"/>
  <c r="AL168" i="18" s="1"/>
  <c r="P271" i="21"/>
  <c r="AJ170" i="18" s="1"/>
  <c r="P415" i="21"/>
  <c r="P55" i="21"/>
  <c r="AK168" i="18" s="1"/>
  <c r="P247" i="21"/>
  <c r="P391" i="21"/>
  <c r="AJ171" i="18" s="1"/>
  <c r="P439" i="21"/>
  <c r="AL171" i="18" s="1"/>
  <c r="P31" i="21"/>
  <c r="P223" i="21"/>
  <c r="AH170" i="18" s="1"/>
  <c r="P367" i="21"/>
  <c r="AI171" i="18" s="1"/>
  <c r="P559" i="21"/>
  <c r="AL172" i="18" s="1"/>
  <c r="H127" i="21"/>
  <c r="H175" i="21"/>
  <c r="H103" i="21"/>
  <c r="Z169" i="18" s="1"/>
  <c r="H151" i="21"/>
  <c r="AB169" i="18" s="1"/>
  <c r="H199" i="21"/>
  <c r="AD169" i="18" s="1"/>
  <c r="H31" i="20"/>
  <c r="H151" i="23"/>
  <c r="AB179" i="18" s="1"/>
  <c r="H247" i="23"/>
  <c r="H31" i="23"/>
  <c r="H415" i="23"/>
  <c r="H127" i="23"/>
  <c r="AA179" i="18" s="1"/>
  <c r="H223" i="23"/>
  <c r="Z180" i="18" s="1"/>
  <c r="H319" i="23"/>
  <c r="AD180" i="18" s="1"/>
  <c r="H511" i="23"/>
  <c r="AB182" i="18" s="1"/>
  <c r="H391" i="23"/>
  <c r="AB181" i="18" s="1"/>
  <c r="H487" i="23"/>
  <c r="P79" i="22"/>
  <c r="AG181" i="18" s="1"/>
  <c r="H79" i="22"/>
  <c r="AI170" i="18"/>
  <c r="AK171" i="18"/>
  <c r="H223" i="21"/>
  <c r="Z170" i="18" s="1"/>
  <c r="H271" i="21"/>
  <c r="AB170" i="18" s="1"/>
  <c r="H319" i="21"/>
  <c r="AD170" i="18" s="1"/>
  <c r="H367" i="21"/>
  <c r="AA171" i="18" s="1"/>
  <c r="H415" i="21"/>
  <c r="H463" i="21"/>
  <c r="Z172" i="18" s="1"/>
  <c r="H511" i="21"/>
  <c r="AB172" i="18" s="1"/>
  <c r="H559" i="21"/>
  <c r="H247" i="21"/>
  <c r="AA170" i="18" s="1"/>
  <c r="H295" i="21"/>
  <c r="AC170" i="18" s="1"/>
  <c r="H391" i="21"/>
  <c r="AB171" i="18" s="1"/>
  <c r="H439" i="21"/>
  <c r="AD171" i="18" s="1"/>
  <c r="H487" i="21"/>
  <c r="AA172" i="18" s="1"/>
  <c r="H535" i="21"/>
  <c r="P79" i="20"/>
  <c r="AG171" i="18" s="1"/>
  <c r="P103" i="20"/>
  <c r="AG172" i="18" s="1"/>
  <c r="H103" i="20"/>
  <c r="Y172" i="18" s="1"/>
  <c r="H79" i="20"/>
  <c r="Y171" i="18" s="1"/>
  <c r="AL181" i="18"/>
  <c r="AK182" i="18"/>
  <c r="AC182" i="18"/>
  <c r="AC181" i="18"/>
  <c r="AD172" i="18"/>
  <c r="AC172" i="18"/>
  <c r="AG170" i="18"/>
  <c r="AK180" i="18"/>
  <c r="AH182" i="18"/>
  <c r="AL182" i="18"/>
  <c r="AH180" i="18"/>
  <c r="AK181" i="18"/>
  <c r="AJ182" i="18"/>
  <c r="AC178" i="18"/>
  <c r="AG180" i="18"/>
  <c r="Y180" i="18"/>
  <c r="Y170" i="18"/>
  <c r="J105" i="7"/>
  <c r="AB178" i="18"/>
  <c r="AK178" i="18"/>
  <c r="AJ179" i="18"/>
  <c r="AI180" i="18"/>
  <c r="AH181" i="18"/>
  <c r="AK179" i="18"/>
  <c r="AI181" i="18"/>
  <c r="AL178" i="18"/>
  <c r="AA180" i="18"/>
  <c r="AJ180" i="18"/>
  <c r="Z181" i="18"/>
  <c r="AI178" i="18"/>
  <c r="AD178" i="18"/>
  <c r="AC179" i="18"/>
  <c r="AL179" i="18"/>
  <c r="AB180" i="18"/>
  <c r="AJ181" i="18"/>
  <c r="Z182" i="18"/>
  <c r="AI182" i="18"/>
  <c r="AD182" i="18"/>
  <c r="AA178" i="18"/>
  <c r="AJ178" i="18"/>
  <c r="AI179" i="18"/>
  <c r="AL180" i="18"/>
  <c r="AA182" i="18"/>
  <c r="D182" i="18" s="1"/>
  <c r="H7" i="21"/>
  <c r="AA168" i="18" s="1"/>
  <c r="AJ168" i="18"/>
  <c r="AI168" i="18"/>
  <c r="AL169" i="18"/>
  <c r="H55" i="21"/>
  <c r="AC168" i="18" s="1"/>
  <c r="H343" i="21"/>
  <c r="Z171" i="18" s="1"/>
  <c r="AK169" i="18"/>
  <c r="AJ169" i="18"/>
  <c r="AH171" i="18"/>
  <c r="AK172" i="18"/>
  <c r="H31" i="21"/>
  <c r="AB168" i="18" s="1"/>
  <c r="H79" i="21"/>
  <c r="AD168" i="18" s="1"/>
  <c r="AC169" i="18"/>
  <c r="AC171" i="18"/>
  <c r="AL170" i="18"/>
  <c r="P7" i="22"/>
  <c r="AG178" i="18" s="1"/>
  <c r="Y181" i="18"/>
  <c r="AG182" i="18"/>
  <c r="H7" i="22"/>
  <c r="Y178" i="18" s="1"/>
  <c r="AG179" i="18"/>
  <c r="Y182" i="18"/>
  <c r="P7" i="20"/>
  <c r="AG168" i="18" s="1"/>
  <c r="Y169" i="18"/>
  <c r="H7" i="20"/>
  <c r="Y168" i="18" s="1"/>
  <c r="AG169" i="18"/>
  <c r="O3" i="16"/>
  <c r="AH179" i="18" s="1"/>
  <c r="G3" i="16"/>
  <c r="Z179" i="18" s="1"/>
  <c r="O3" i="15"/>
  <c r="AI169" i="18" s="1"/>
  <c r="T103" i="6"/>
  <c r="T102" i="6"/>
  <c r="T101" i="6"/>
  <c r="T100" i="6"/>
  <c r="T99" i="6"/>
  <c r="T98" i="6"/>
  <c r="T97" i="6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T83" i="6"/>
  <c r="T82" i="6"/>
  <c r="T81" i="6"/>
  <c r="T80" i="6"/>
  <c r="T79" i="6"/>
  <c r="T78" i="6"/>
  <c r="T77" i="6"/>
  <c r="T76" i="6"/>
  <c r="T75" i="6"/>
  <c r="T74" i="6"/>
  <c r="T73" i="6"/>
  <c r="T72" i="6"/>
  <c r="T71" i="6"/>
  <c r="T70" i="6"/>
  <c r="T69" i="6"/>
  <c r="T68" i="6"/>
  <c r="T67" i="6"/>
  <c r="T66" i="6"/>
  <c r="T65" i="6"/>
  <c r="T64" i="6"/>
  <c r="T63" i="6"/>
  <c r="T62" i="6"/>
  <c r="T61" i="6"/>
  <c r="T60" i="6"/>
  <c r="T59" i="6"/>
  <c r="T58" i="6"/>
  <c r="T57" i="6"/>
  <c r="T56" i="6"/>
  <c r="T55" i="6"/>
  <c r="T54" i="6"/>
  <c r="T53" i="6"/>
  <c r="T5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R103" i="6"/>
  <c r="R102" i="6"/>
  <c r="R101" i="6"/>
  <c r="R100" i="6"/>
  <c r="R99" i="6"/>
  <c r="R98" i="6"/>
  <c r="R97" i="6"/>
  <c r="S97" i="6" s="1"/>
  <c r="R96" i="6"/>
  <c r="R95" i="6"/>
  <c r="R94" i="6"/>
  <c r="R93" i="6"/>
  <c r="S93" i="6" s="1"/>
  <c r="R92" i="6"/>
  <c r="R91" i="6"/>
  <c r="R90" i="6"/>
  <c r="R89" i="6"/>
  <c r="S89" i="6" s="1"/>
  <c r="R88" i="6"/>
  <c r="R87" i="6"/>
  <c r="R86" i="6"/>
  <c r="R85" i="6"/>
  <c r="S85" i="6" s="1"/>
  <c r="R84" i="6"/>
  <c r="R83" i="6"/>
  <c r="R82" i="6"/>
  <c r="R81" i="6"/>
  <c r="S81" i="6" s="1"/>
  <c r="R80" i="6"/>
  <c r="R79" i="6"/>
  <c r="R78" i="6"/>
  <c r="R77" i="6"/>
  <c r="S77" i="6" s="1"/>
  <c r="R76" i="6"/>
  <c r="R75" i="6"/>
  <c r="R74" i="6"/>
  <c r="R73" i="6"/>
  <c r="S73" i="6" s="1"/>
  <c r="R72" i="6"/>
  <c r="R71" i="6"/>
  <c r="R70" i="6"/>
  <c r="R69" i="6"/>
  <c r="S69" i="6" s="1"/>
  <c r="R68" i="6"/>
  <c r="R67" i="6"/>
  <c r="R66" i="6"/>
  <c r="R65" i="6"/>
  <c r="S65" i="6" s="1"/>
  <c r="R64" i="6"/>
  <c r="R63" i="6"/>
  <c r="R62" i="6"/>
  <c r="R61" i="6"/>
  <c r="S61" i="6" s="1"/>
  <c r="R60" i="6"/>
  <c r="R59" i="6"/>
  <c r="R58" i="6"/>
  <c r="R57" i="6"/>
  <c r="S57" i="6" s="1"/>
  <c r="R56" i="6"/>
  <c r="R55" i="6"/>
  <c r="R54" i="6"/>
  <c r="R53" i="6"/>
  <c r="S53" i="6" s="1"/>
  <c r="R52" i="6"/>
  <c r="R51" i="6"/>
  <c r="R50" i="6"/>
  <c r="R49" i="6"/>
  <c r="S49" i="6" s="1"/>
  <c r="R48" i="6"/>
  <c r="R47" i="6"/>
  <c r="R46" i="6"/>
  <c r="R45" i="6"/>
  <c r="S45" i="6" s="1"/>
  <c r="R44" i="6"/>
  <c r="R43" i="6"/>
  <c r="R42" i="6"/>
  <c r="S42" i="6" s="1"/>
  <c r="R41" i="6"/>
  <c r="S41" i="6" s="1"/>
  <c r="R40" i="6"/>
  <c r="R39" i="6"/>
  <c r="R38" i="6"/>
  <c r="R37" i="6"/>
  <c r="S37" i="6" s="1"/>
  <c r="R36" i="6"/>
  <c r="R35" i="6"/>
  <c r="R34" i="6"/>
  <c r="R33" i="6"/>
  <c r="S33" i="6" s="1"/>
  <c r="R32" i="6"/>
  <c r="R31" i="6"/>
  <c r="R30" i="6"/>
  <c r="R29" i="6"/>
  <c r="S29" i="6" s="1"/>
  <c r="R28" i="6"/>
  <c r="R27" i="6"/>
  <c r="R26" i="6"/>
  <c r="R25" i="6"/>
  <c r="S25" i="6" s="1"/>
  <c r="R24" i="6"/>
  <c r="R23" i="6"/>
  <c r="R22" i="6"/>
  <c r="S22" i="6" s="1"/>
  <c r="R21" i="6"/>
  <c r="S21" i="6" s="1"/>
  <c r="R20" i="6"/>
  <c r="R19" i="6"/>
  <c r="R18" i="6"/>
  <c r="S18" i="6" s="1"/>
  <c r="R17" i="6"/>
  <c r="S17" i="6" s="1"/>
  <c r="R16" i="6"/>
  <c r="R15" i="6"/>
  <c r="R14" i="6"/>
  <c r="R13" i="6"/>
  <c r="S13" i="6" s="1"/>
  <c r="R12" i="6"/>
  <c r="R11" i="6"/>
  <c r="R10" i="6"/>
  <c r="S10" i="6" s="1"/>
  <c r="R9" i="6"/>
  <c r="S9" i="6" s="1"/>
  <c r="R8" i="6"/>
  <c r="R7" i="6"/>
  <c r="R6" i="6"/>
  <c r="S6" i="6" s="1"/>
  <c r="R5" i="6"/>
  <c r="S5" i="6" s="1"/>
  <c r="R4" i="6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N103" i="6"/>
  <c r="O103" i="6" s="1"/>
  <c r="N102" i="6"/>
  <c r="O102" i="6" s="1"/>
  <c r="N101" i="6"/>
  <c r="O101" i="6" s="1"/>
  <c r="N100" i="6"/>
  <c r="N99" i="6"/>
  <c r="O99" i="6" s="1"/>
  <c r="N98" i="6"/>
  <c r="O98" i="6" s="1"/>
  <c r="N97" i="6"/>
  <c r="O97" i="6" s="1"/>
  <c r="N96" i="6"/>
  <c r="N95" i="6"/>
  <c r="O95" i="6" s="1"/>
  <c r="N94" i="6"/>
  <c r="N93" i="6"/>
  <c r="O93" i="6" s="1"/>
  <c r="N92" i="6"/>
  <c r="N91" i="6"/>
  <c r="O91" i="6" s="1"/>
  <c r="N90" i="6"/>
  <c r="O90" i="6" s="1"/>
  <c r="N89" i="6"/>
  <c r="O89" i="6" s="1"/>
  <c r="N88" i="6"/>
  <c r="N87" i="6"/>
  <c r="O87" i="6" s="1"/>
  <c r="N86" i="6"/>
  <c r="O86" i="6" s="1"/>
  <c r="N85" i="6"/>
  <c r="O85" i="6" s="1"/>
  <c r="N84" i="6"/>
  <c r="N83" i="6"/>
  <c r="O83" i="6" s="1"/>
  <c r="N82" i="6"/>
  <c r="N81" i="6"/>
  <c r="O81" i="6" s="1"/>
  <c r="N80" i="6"/>
  <c r="N79" i="6"/>
  <c r="O79" i="6" s="1"/>
  <c r="N78" i="6"/>
  <c r="O78" i="6" s="1"/>
  <c r="N77" i="6"/>
  <c r="O77" i="6" s="1"/>
  <c r="N76" i="6"/>
  <c r="N75" i="6"/>
  <c r="O75" i="6" s="1"/>
  <c r="N74" i="6"/>
  <c r="O74" i="6" s="1"/>
  <c r="N73" i="6"/>
  <c r="O73" i="6" s="1"/>
  <c r="N72" i="6"/>
  <c r="N71" i="6"/>
  <c r="O71" i="6" s="1"/>
  <c r="N70" i="6"/>
  <c r="N69" i="6"/>
  <c r="O69" i="6" s="1"/>
  <c r="N68" i="6"/>
  <c r="N67" i="6"/>
  <c r="O67" i="6" s="1"/>
  <c r="N66" i="6"/>
  <c r="O66" i="6" s="1"/>
  <c r="N65" i="6"/>
  <c r="O65" i="6" s="1"/>
  <c r="N64" i="6"/>
  <c r="N63" i="6"/>
  <c r="O63" i="6" s="1"/>
  <c r="N62" i="6"/>
  <c r="O62" i="6" s="1"/>
  <c r="N61" i="6"/>
  <c r="O61" i="6" s="1"/>
  <c r="N60" i="6"/>
  <c r="N59" i="6"/>
  <c r="O59" i="6" s="1"/>
  <c r="N58" i="6"/>
  <c r="N57" i="6"/>
  <c r="O57" i="6" s="1"/>
  <c r="N56" i="6"/>
  <c r="N55" i="6"/>
  <c r="O55" i="6" s="1"/>
  <c r="N54" i="6"/>
  <c r="O54" i="6" s="1"/>
  <c r="N53" i="6"/>
  <c r="O53" i="6" s="1"/>
  <c r="N52" i="6"/>
  <c r="N51" i="6"/>
  <c r="O51" i="6" s="1"/>
  <c r="N50" i="6"/>
  <c r="O50" i="6" s="1"/>
  <c r="N49" i="6"/>
  <c r="O49" i="6" s="1"/>
  <c r="N48" i="6"/>
  <c r="N47" i="6"/>
  <c r="O47" i="6" s="1"/>
  <c r="N46" i="6"/>
  <c r="N45" i="6"/>
  <c r="O45" i="6" s="1"/>
  <c r="N44" i="6"/>
  <c r="N43" i="6"/>
  <c r="O43" i="6" s="1"/>
  <c r="N42" i="6"/>
  <c r="O42" i="6" s="1"/>
  <c r="N41" i="6"/>
  <c r="O41" i="6" s="1"/>
  <c r="N40" i="6"/>
  <c r="N39" i="6"/>
  <c r="O39" i="6" s="1"/>
  <c r="N38" i="6"/>
  <c r="O38" i="6" s="1"/>
  <c r="N37" i="6"/>
  <c r="O37" i="6" s="1"/>
  <c r="N36" i="6"/>
  <c r="N35" i="6"/>
  <c r="O35" i="6" s="1"/>
  <c r="N34" i="6"/>
  <c r="N33" i="6"/>
  <c r="O33" i="6" s="1"/>
  <c r="N32" i="6"/>
  <c r="N31" i="6"/>
  <c r="O31" i="6" s="1"/>
  <c r="N30" i="6"/>
  <c r="O30" i="6" s="1"/>
  <c r="N29" i="6"/>
  <c r="O29" i="6" s="1"/>
  <c r="N28" i="6"/>
  <c r="N27" i="6"/>
  <c r="O27" i="6" s="1"/>
  <c r="N26" i="6"/>
  <c r="O26" i="6" s="1"/>
  <c r="N25" i="6"/>
  <c r="O25" i="6" s="1"/>
  <c r="N24" i="6"/>
  <c r="O24" i="6" s="1"/>
  <c r="N23" i="6"/>
  <c r="O23" i="6" s="1"/>
  <c r="N22" i="6"/>
  <c r="N21" i="6"/>
  <c r="O21" i="6" s="1"/>
  <c r="N20" i="6"/>
  <c r="N19" i="6"/>
  <c r="O19" i="6" s="1"/>
  <c r="N18" i="6"/>
  <c r="O18" i="6" s="1"/>
  <c r="N17" i="6"/>
  <c r="O17" i="6" s="1"/>
  <c r="N16" i="6"/>
  <c r="N15" i="6"/>
  <c r="O15" i="6" s="1"/>
  <c r="N14" i="6"/>
  <c r="O14" i="6" s="1"/>
  <c r="N13" i="6"/>
  <c r="O13" i="6" s="1"/>
  <c r="N12" i="6"/>
  <c r="N11" i="6"/>
  <c r="O11" i="6" s="1"/>
  <c r="N10" i="6"/>
  <c r="N9" i="6"/>
  <c r="O9" i="6" s="1"/>
  <c r="N8" i="6"/>
  <c r="O8" i="6" s="1"/>
  <c r="N7" i="6"/>
  <c r="O7" i="6" s="1"/>
  <c r="N6" i="6"/>
  <c r="O6" i="6" s="1"/>
  <c r="N5" i="6"/>
  <c r="O5" i="6" s="1"/>
  <c r="N4" i="6"/>
  <c r="O4" i="6" s="1"/>
  <c r="T3" i="6"/>
  <c r="R3" i="6"/>
  <c r="S3" i="6" s="1"/>
  <c r="P3" i="6"/>
  <c r="N3" i="6"/>
  <c r="O3" i="6" s="1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H103" i="6"/>
  <c r="H102" i="6"/>
  <c r="I102" i="6" s="1"/>
  <c r="H101" i="6"/>
  <c r="H100" i="6"/>
  <c r="H99" i="6"/>
  <c r="H98" i="6"/>
  <c r="H97" i="6"/>
  <c r="H96" i="6"/>
  <c r="I96" i="6" s="1"/>
  <c r="H95" i="6"/>
  <c r="H94" i="6"/>
  <c r="I94" i="6" s="1"/>
  <c r="H93" i="6"/>
  <c r="H92" i="6"/>
  <c r="H91" i="6"/>
  <c r="H90" i="6"/>
  <c r="H89" i="6"/>
  <c r="H88" i="6"/>
  <c r="I88" i="6" s="1"/>
  <c r="H87" i="6"/>
  <c r="H86" i="6"/>
  <c r="H85" i="6"/>
  <c r="H84" i="6"/>
  <c r="H83" i="6"/>
  <c r="H82" i="6"/>
  <c r="H81" i="6"/>
  <c r="H80" i="6"/>
  <c r="H79" i="6"/>
  <c r="H78" i="6"/>
  <c r="I78" i="6" s="1"/>
  <c r="H77" i="6"/>
  <c r="H76" i="6"/>
  <c r="H75" i="6"/>
  <c r="H74" i="6"/>
  <c r="H73" i="6"/>
  <c r="H72" i="6"/>
  <c r="I72" i="6" s="1"/>
  <c r="H71" i="6"/>
  <c r="H70" i="6"/>
  <c r="I70" i="6" s="1"/>
  <c r="H69" i="6"/>
  <c r="H68" i="6"/>
  <c r="H67" i="6"/>
  <c r="H66" i="6"/>
  <c r="H65" i="6"/>
  <c r="H64" i="6"/>
  <c r="I64" i="6" s="1"/>
  <c r="H63" i="6"/>
  <c r="H62" i="6"/>
  <c r="H61" i="6"/>
  <c r="H60" i="6"/>
  <c r="H59" i="6"/>
  <c r="H58" i="6"/>
  <c r="H57" i="6"/>
  <c r="H56" i="6"/>
  <c r="H55" i="6"/>
  <c r="H54" i="6"/>
  <c r="I54" i="6" s="1"/>
  <c r="H53" i="6"/>
  <c r="H52" i="6"/>
  <c r="H51" i="6"/>
  <c r="H50" i="6"/>
  <c r="H49" i="6"/>
  <c r="H48" i="6"/>
  <c r="I48" i="6" s="1"/>
  <c r="H47" i="6"/>
  <c r="H46" i="6"/>
  <c r="I46" i="6" s="1"/>
  <c r="H45" i="6"/>
  <c r="H44" i="6"/>
  <c r="H43" i="6"/>
  <c r="H42" i="6"/>
  <c r="H41" i="6"/>
  <c r="H40" i="6"/>
  <c r="I40" i="6" s="1"/>
  <c r="H39" i="6"/>
  <c r="H38" i="6"/>
  <c r="H37" i="6"/>
  <c r="H36" i="6"/>
  <c r="H35" i="6"/>
  <c r="H34" i="6"/>
  <c r="H33" i="6"/>
  <c r="H32" i="6"/>
  <c r="H31" i="6"/>
  <c r="H30" i="6"/>
  <c r="I30" i="6" s="1"/>
  <c r="H29" i="6"/>
  <c r="H28" i="6"/>
  <c r="H27" i="6"/>
  <c r="H26" i="6"/>
  <c r="H25" i="6"/>
  <c r="H24" i="6"/>
  <c r="I24" i="6" s="1"/>
  <c r="H23" i="6"/>
  <c r="H22" i="6"/>
  <c r="I22" i="6" s="1"/>
  <c r="H21" i="6"/>
  <c r="H20" i="6"/>
  <c r="I20" i="6" s="1"/>
  <c r="H19" i="6"/>
  <c r="H18" i="6"/>
  <c r="H17" i="6"/>
  <c r="H16" i="6"/>
  <c r="I16" i="6" s="1"/>
  <c r="H15" i="6"/>
  <c r="H14" i="6"/>
  <c r="I14" i="6" s="1"/>
  <c r="H13" i="6"/>
  <c r="H12" i="6"/>
  <c r="I12" i="6" s="1"/>
  <c r="H11" i="6"/>
  <c r="H10" i="6"/>
  <c r="I10" i="6" s="1"/>
  <c r="H9" i="6"/>
  <c r="H8" i="6"/>
  <c r="I8" i="6" s="1"/>
  <c r="H7" i="6"/>
  <c r="H6" i="6"/>
  <c r="I6" i="6" s="1"/>
  <c r="H5" i="6"/>
  <c r="H4" i="6"/>
  <c r="I4" i="6" s="1"/>
  <c r="H3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D103" i="6"/>
  <c r="D102" i="6"/>
  <c r="D101" i="6"/>
  <c r="D100" i="6"/>
  <c r="D99" i="6"/>
  <c r="D98" i="6"/>
  <c r="E98" i="6" s="1"/>
  <c r="D97" i="6"/>
  <c r="D96" i="6"/>
  <c r="D95" i="6"/>
  <c r="D94" i="6"/>
  <c r="D93" i="6"/>
  <c r="D92" i="6"/>
  <c r="D91" i="6"/>
  <c r="D90" i="6"/>
  <c r="D89" i="6"/>
  <c r="D88" i="6"/>
  <c r="E88" i="6" s="1"/>
  <c r="D87" i="6"/>
  <c r="D86" i="6"/>
  <c r="D85" i="6"/>
  <c r="D84" i="6"/>
  <c r="D83" i="6"/>
  <c r="D82" i="6"/>
  <c r="E82" i="6" s="1"/>
  <c r="D81" i="6"/>
  <c r="D80" i="6"/>
  <c r="E80" i="6" s="1"/>
  <c r="D79" i="6"/>
  <c r="D78" i="6"/>
  <c r="D77" i="6"/>
  <c r="D76" i="6"/>
  <c r="D75" i="6"/>
  <c r="D74" i="6"/>
  <c r="E74" i="6" s="1"/>
  <c r="D73" i="6"/>
  <c r="D72" i="6"/>
  <c r="D71" i="6"/>
  <c r="D70" i="6"/>
  <c r="D69" i="6"/>
  <c r="D68" i="6"/>
  <c r="D67" i="6"/>
  <c r="D66" i="6"/>
  <c r="D65" i="6"/>
  <c r="D64" i="6"/>
  <c r="E64" i="6" s="1"/>
  <c r="D63" i="6"/>
  <c r="D62" i="6"/>
  <c r="D61" i="6"/>
  <c r="D60" i="6"/>
  <c r="D59" i="6"/>
  <c r="D58" i="6"/>
  <c r="E58" i="6" s="1"/>
  <c r="D57" i="6"/>
  <c r="D56" i="6"/>
  <c r="E56" i="6" s="1"/>
  <c r="D55" i="6"/>
  <c r="D54" i="6"/>
  <c r="D53" i="6"/>
  <c r="D52" i="6"/>
  <c r="D51" i="6"/>
  <c r="D50" i="6"/>
  <c r="E50" i="6" s="1"/>
  <c r="D49" i="6"/>
  <c r="D48" i="6"/>
  <c r="D47" i="6"/>
  <c r="D46" i="6"/>
  <c r="D45" i="6"/>
  <c r="D44" i="6"/>
  <c r="D43" i="6"/>
  <c r="D42" i="6"/>
  <c r="D41" i="6"/>
  <c r="D40" i="6"/>
  <c r="E40" i="6" s="1"/>
  <c r="D39" i="6"/>
  <c r="D38" i="6"/>
  <c r="D37" i="6"/>
  <c r="D36" i="6"/>
  <c r="D35" i="6"/>
  <c r="D34" i="6"/>
  <c r="E34" i="6" s="1"/>
  <c r="D33" i="6"/>
  <c r="D32" i="6"/>
  <c r="E32" i="6" s="1"/>
  <c r="D31" i="6"/>
  <c r="D30" i="6"/>
  <c r="D29" i="6"/>
  <c r="D28" i="6"/>
  <c r="D27" i="6"/>
  <c r="D26" i="6"/>
  <c r="E26" i="6" s="1"/>
  <c r="D25" i="6"/>
  <c r="D24" i="6"/>
  <c r="D23" i="6"/>
  <c r="D22" i="6"/>
  <c r="D21" i="6"/>
  <c r="D20" i="6"/>
  <c r="D19" i="6"/>
  <c r="D18" i="6"/>
  <c r="D17" i="6"/>
  <c r="D16" i="6"/>
  <c r="E16" i="6" s="1"/>
  <c r="D15" i="6"/>
  <c r="D14" i="6"/>
  <c r="D13" i="6"/>
  <c r="D12" i="6"/>
  <c r="D11" i="6"/>
  <c r="D10" i="6"/>
  <c r="E10" i="6" s="1"/>
  <c r="D9" i="6"/>
  <c r="D8" i="6"/>
  <c r="E8" i="6" s="1"/>
  <c r="D7" i="6"/>
  <c r="D6" i="6"/>
  <c r="E6" i="6" s="1"/>
  <c r="D5" i="6"/>
  <c r="D4" i="6"/>
  <c r="D3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T204" i="8"/>
  <c r="S204" i="8"/>
  <c r="T203" i="8"/>
  <c r="S203" i="8"/>
  <c r="T202" i="8"/>
  <c r="S202" i="8"/>
  <c r="T201" i="8"/>
  <c r="S201" i="8"/>
  <c r="T200" i="8"/>
  <c r="S200" i="8"/>
  <c r="T199" i="8"/>
  <c r="S199" i="8"/>
  <c r="T198" i="8"/>
  <c r="S198" i="8"/>
  <c r="T197" i="8"/>
  <c r="S197" i="8"/>
  <c r="T196" i="8"/>
  <c r="S196" i="8"/>
  <c r="T195" i="8"/>
  <c r="S195" i="8"/>
  <c r="T194" i="8"/>
  <c r="S194" i="8"/>
  <c r="T193" i="8"/>
  <c r="S193" i="8"/>
  <c r="T192" i="8"/>
  <c r="S192" i="8"/>
  <c r="T191" i="8"/>
  <c r="S191" i="8"/>
  <c r="T190" i="8"/>
  <c r="S190" i="8"/>
  <c r="T189" i="8"/>
  <c r="S189" i="8"/>
  <c r="T188" i="8"/>
  <c r="S188" i="8"/>
  <c r="T187" i="8"/>
  <c r="S187" i="8"/>
  <c r="T186" i="8"/>
  <c r="S186" i="8"/>
  <c r="T185" i="8"/>
  <c r="S185" i="8"/>
  <c r="T184" i="8"/>
  <c r="S184" i="8"/>
  <c r="T183" i="8"/>
  <c r="S183" i="8"/>
  <c r="T182" i="8"/>
  <c r="S182" i="8"/>
  <c r="T181" i="8"/>
  <c r="S181" i="8"/>
  <c r="T180" i="8"/>
  <c r="S180" i="8"/>
  <c r="T179" i="8"/>
  <c r="S179" i="8"/>
  <c r="T178" i="8"/>
  <c r="S178" i="8"/>
  <c r="T177" i="8"/>
  <c r="S177" i="8"/>
  <c r="T176" i="8"/>
  <c r="S176" i="8"/>
  <c r="T175" i="8"/>
  <c r="S175" i="8"/>
  <c r="T174" i="8"/>
  <c r="S174" i="8"/>
  <c r="T173" i="8"/>
  <c r="S173" i="8"/>
  <c r="T172" i="8"/>
  <c r="S172" i="8"/>
  <c r="T171" i="8"/>
  <c r="S171" i="8"/>
  <c r="T170" i="8"/>
  <c r="S170" i="8"/>
  <c r="T169" i="8"/>
  <c r="S169" i="8"/>
  <c r="T168" i="8"/>
  <c r="S168" i="8"/>
  <c r="T167" i="8"/>
  <c r="S167" i="8"/>
  <c r="T166" i="8"/>
  <c r="S166" i="8"/>
  <c r="T165" i="8"/>
  <c r="S165" i="8"/>
  <c r="T164" i="8"/>
  <c r="S164" i="8"/>
  <c r="T163" i="8"/>
  <c r="S163" i="8"/>
  <c r="T162" i="8"/>
  <c r="S162" i="8"/>
  <c r="T161" i="8"/>
  <c r="S161" i="8"/>
  <c r="T160" i="8"/>
  <c r="S160" i="8"/>
  <c r="T159" i="8"/>
  <c r="S159" i="8"/>
  <c r="T158" i="8"/>
  <c r="S158" i="8"/>
  <c r="T157" i="8"/>
  <c r="S157" i="8"/>
  <c r="T156" i="8"/>
  <c r="S156" i="8"/>
  <c r="T155" i="8"/>
  <c r="S155" i="8"/>
  <c r="T154" i="8"/>
  <c r="S154" i="8"/>
  <c r="T153" i="8"/>
  <c r="S153" i="8"/>
  <c r="T152" i="8"/>
  <c r="S152" i="8"/>
  <c r="T151" i="8"/>
  <c r="S151" i="8"/>
  <c r="T150" i="8"/>
  <c r="S150" i="8"/>
  <c r="T149" i="8"/>
  <c r="S149" i="8"/>
  <c r="T148" i="8"/>
  <c r="S148" i="8"/>
  <c r="T147" i="8"/>
  <c r="S147" i="8"/>
  <c r="T146" i="8"/>
  <c r="S146" i="8"/>
  <c r="T145" i="8"/>
  <c r="S145" i="8"/>
  <c r="T144" i="8"/>
  <c r="S144" i="8"/>
  <c r="T143" i="8"/>
  <c r="S143" i="8"/>
  <c r="T142" i="8"/>
  <c r="S142" i="8"/>
  <c r="T141" i="8"/>
  <c r="S141" i="8"/>
  <c r="T140" i="8"/>
  <c r="S140" i="8"/>
  <c r="T139" i="8"/>
  <c r="S139" i="8"/>
  <c r="T138" i="8"/>
  <c r="S138" i="8"/>
  <c r="T137" i="8"/>
  <c r="S137" i="8"/>
  <c r="T136" i="8"/>
  <c r="S136" i="8"/>
  <c r="T135" i="8"/>
  <c r="S135" i="8"/>
  <c r="T134" i="8"/>
  <c r="S134" i="8"/>
  <c r="T133" i="8"/>
  <c r="S133" i="8"/>
  <c r="T132" i="8"/>
  <c r="S132" i="8"/>
  <c r="T131" i="8"/>
  <c r="S131" i="8"/>
  <c r="T130" i="8"/>
  <c r="S130" i="8"/>
  <c r="T129" i="8"/>
  <c r="S129" i="8"/>
  <c r="T128" i="8"/>
  <c r="S128" i="8"/>
  <c r="T127" i="8"/>
  <c r="S127" i="8"/>
  <c r="T126" i="8"/>
  <c r="S126" i="8"/>
  <c r="T125" i="8"/>
  <c r="S125" i="8"/>
  <c r="T124" i="8"/>
  <c r="S124" i="8"/>
  <c r="T123" i="8"/>
  <c r="S123" i="8"/>
  <c r="T122" i="8"/>
  <c r="S122" i="8"/>
  <c r="T121" i="8"/>
  <c r="S121" i="8"/>
  <c r="T120" i="8"/>
  <c r="S120" i="8"/>
  <c r="T119" i="8"/>
  <c r="S119" i="8"/>
  <c r="T118" i="8"/>
  <c r="S118" i="8"/>
  <c r="T117" i="8"/>
  <c r="S117" i="8"/>
  <c r="T116" i="8"/>
  <c r="S116" i="8"/>
  <c r="T115" i="8"/>
  <c r="S115" i="8"/>
  <c r="T114" i="8"/>
  <c r="S114" i="8"/>
  <c r="T113" i="8"/>
  <c r="S113" i="8"/>
  <c r="T112" i="8"/>
  <c r="S112" i="8"/>
  <c r="T111" i="8"/>
  <c r="S111" i="8"/>
  <c r="T110" i="8"/>
  <c r="S110" i="8"/>
  <c r="T109" i="8"/>
  <c r="S109" i="8"/>
  <c r="T108" i="8"/>
  <c r="S108" i="8"/>
  <c r="T107" i="8"/>
  <c r="S107" i="8"/>
  <c r="T106" i="8"/>
  <c r="S106" i="8"/>
  <c r="T105" i="8"/>
  <c r="S105" i="8"/>
  <c r="T104" i="8"/>
  <c r="S104" i="8"/>
  <c r="T103" i="8"/>
  <c r="S103" i="8"/>
  <c r="T102" i="8"/>
  <c r="S102" i="8"/>
  <c r="T101" i="8"/>
  <c r="S101" i="8"/>
  <c r="T100" i="8"/>
  <c r="S100" i="8"/>
  <c r="T99" i="8"/>
  <c r="S99" i="8"/>
  <c r="T98" i="8"/>
  <c r="S98" i="8"/>
  <c r="T97" i="8"/>
  <c r="S97" i="8"/>
  <c r="T96" i="8"/>
  <c r="S96" i="8"/>
  <c r="T95" i="8"/>
  <c r="S95" i="8"/>
  <c r="T94" i="8"/>
  <c r="S94" i="8"/>
  <c r="T93" i="8"/>
  <c r="S93" i="8"/>
  <c r="T92" i="8"/>
  <c r="S92" i="8"/>
  <c r="T91" i="8"/>
  <c r="S91" i="8"/>
  <c r="T90" i="8"/>
  <c r="S90" i="8"/>
  <c r="T89" i="8"/>
  <c r="S89" i="8"/>
  <c r="T88" i="8"/>
  <c r="S88" i="8"/>
  <c r="T87" i="8"/>
  <c r="S87" i="8"/>
  <c r="T86" i="8"/>
  <c r="S86" i="8"/>
  <c r="T85" i="8"/>
  <c r="S85" i="8"/>
  <c r="T84" i="8"/>
  <c r="S84" i="8"/>
  <c r="T83" i="8"/>
  <c r="S83" i="8"/>
  <c r="T82" i="8"/>
  <c r="S82" i="8"/>
  <c r="T81" i="8"/>
  <c r="S81" i="8"/>
  <c r="T80" i="8"/>
  <c r="S80" i="8"/>
  <c r="T79" i="8"/>
  <c r="S79" i="8"/>
  <c r="T78" i="8"/>
  <c r="S78" i="8"/>
  <c r="T77" i="8"/>
  <c r="S77" i="8"/>
  <c r="T76" i="8"/>
  <c r="S76" i="8"/>
  <c r="T75" i="8"/>
  <c r="S75" i="8"/>
  <c r="T74" i="8"/>
  <c r="S74" i="8"/>
  <c r="T73" i="8"/>
  <c r="S73" i="8"/>
  <c r="T72" i="8"/>
  <c r="S72" i="8"/>
  <c r="T71" i="8"/>
  <c r="S71" i="8"/>
  <c r="T70" i="8"/>
  <c r="S70" i="8"/>
  <c r="T69" i="8"/>
  <c r="S69" i="8"/>
  <c r="T68" i="8"/>
  <c r="S68" i="8"/>
  <c r="T67" i="8"/>
  <c r="S67" i="8"/>
  <c r="T66" i="8"/>
  <c r="S66" i="8"/>
  <c r="T65" i="8"/>
  <c r="S65" i="8"/>
  <c r="T64" i="8"/>
  <c r="S64" i="8"/>
  <c r="T63" i="8"/>
  <c r="S63" i="8"/>
  <c r="T62" i="8"/>
  <c r="S62" i="8"/>
  <c r="T61" i="8"/>
  <c r="S61" i="8"/>
  <c r="T60" i="8"/>
  <c r="S60" i="8"/>
  <c r="T59" i="8"/>
  <c r="S59" i="8"/>
  <c r="T58" i="8"/>
  <c r="S58" i="8"/>
  <c r="T57" i="8"/>
  <c r="S57" i="8"/>
  <c r="T56" i="8"/>
  <c r="S56" i="8"/>
  <c r="T55" i="8"/>
  <c r="S55" i="8"/>
  <c r="T54" i="8"/>
  <c r="S54" i="8"/>
  <c r="T53" i="8"/>
  <c r="S53" i="8"/>
  <c r="T52" i="8"/>
  <c r="S52" i="8"/>
  <c r="T51" i="8"/>
  <c r="S51" i="8"/>
  <c r="T50" i="8"/>
  <c r="S50" i="8"/>
  <c r="T49" i="8"/>
  <c r="S49" i="8"/>
  <c r="T48" i="8"/>
  <c r="S48" i="8"/>
  <c r="T47" i="8"/>
  <c r="S47" i="8"/>
  <c r="T46" i="8"/>
  <c r="S46" i="8"/>
  <c r="T45" i="8"/>
  <c r="S45" i="8"/>
  <c r="T44" i="8"/>
  <c r="S44" i="8"/>
  <c r="T43" i="8"/>
  <c r="S43" i="8"/>
  <c r="T42" i="8"/>
  <c r="S42" i="8"/>
  <c r="T41" i="8"/>
  <c r="S41" i="8"/>
  <c r="T40" i="8"/>
  <c r="S40" i="8"/>
  <c r="T39" i="8"/>
  <c r="S39" i="8"/>
  <c r="T38" i="8"/>
  <c r="S38" i="8"/>
  <c r="T37" i="8"/>
  <c r="S37" i="8"/>
  <c r="T36" i="8"/>
  <c r="S36" i="8"/>
  <c r="T35" i="8"/>
  <c r="S35" i="8"/>
  <c r="T34" i="8"/>
  <c r="S34" i="8"/>
  <c r="T33" i="8"/>
  <c r="S33" i="8"/>
  <c r="T32" i="8"/>
  <c r="S32" i="8"/>
  <c r="T31" i="8"/>
  <c r="S31" i="8"/>
  <c r="T30" i="8"/>
  <c r="S30" i="8"/>
  <c r="T29" i="8"/>
  <c r="S29" i="8"/>
  <c r="T28" i="8"/>
  <c r="S28" i="8"/>
  <c r="T27" i="8"/>
  <c r="S27" i="8"/>
  <c r="T26" i="8"/>
  <c r="S26" i="8"/>
  <c r="T25" i="8"/>
  <c r="S25" i="8"/>
  <c r="T24" i="8"/>
  <c r="S24" i="8"/>
  <c r="T23" i="8"/>
  <c r="S23" i="8"/>
  <c r="T22" i="8"/>
  <c r="S22" i="8"/>
  <c r="T21" i="8"/>
  <c r="S21" i="8"/>
  <c r="T20" i="8"/>
  <c r="S20" i="8"/>
  <c r="T19" i="8"/>
  <c r="S19" i="8"/>
  <c r="T18" i="8"/>
  <c r="S18" i="8"/>
  <c r="T17" i="8"/>
  <c r="S17" i="8"/>
  <c r="T16" i="8"/>
  <c r="S16" i="8"/>
  <c r="T15" i="8"/>
  <c r="S15" i="8"/>
  <c r="T14" i="8"/>
  <c r="S14" i="8"/>
  <c r="T13" i="8"/>
  <c r="S13" i="8"/>
  <c r="T12" i="8"/>
  <c r="S12" i="8"/>
  <c r="T11" i="8"/>
  <c r="S11" i="8"/>
  <c r="T10" i="8"/>
  <c r="S10" i="8"/>
  <c r="T9" i="8"/>
  <c r="S9" i="8"/>
  <c r="T8" i="8"/>
  <c r="S8" i="8"/>
  <c r="T7" i="8"/>
  <c r="S7" i="8"/>
  <c r="T6" i="8"/>
  <c r="S6" i="8"/>
  <c r="T5" i="8"/>
  <c r="S5" i="8"/>
  <c r="T4" i="8"/>
  <c r="S4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H4" i="8"/>
  <c r="E3" i="6" l="1"/>
  <c r="E9" i="6"/>
  <c r="E21" i="6"/>
  <c r="E27" i="6"/>
  <c r="E33" i="6"/>
  <c r="E45" i="6"/>
  <c r="E51" i="6"/>
  <c r="E57" i="6"/>
  <c r="E69" i="6"/>
  <c r="E75" i="6"/>
  <c r="E81" i="6"/>
  <c r="E93" i="6"/>
  <c r="E99" i="6"/>
  <c r="I5" i="6"/>
  <c r="I11" i="6"/>
  <c r="I17" i="6"/>
  <c r="I23" i="6"/>
  <c r="I35" i="6"/>
  <c r="I41" i="6"/>
  <c r="I47" i="6"/>
  <c r="I59" i="6"/>
  <c r="I65" i="6"/>
  <c r="I71" i="6"/>
  <c r="I83" i="6"/>
  <c r="I89" i="6"/>
  <c r="I95" i="6"/>
  <c r="O10" i="6"/>
  <c r="O16" i="6"/>
  <c r="O22" i="6"/>
  <c r="O34" i="6"/>
  <c r="O46" i="6"/>
  <c r="O58" i="6"/>
  <c r="O70" i="6"/>
  <c r="O82" i="6"/>
  <c r="O94" i="6"/>
  <c r="S14" i="6"/>
  <c r="S26" i="6"/>
  <c r="S50" i="6"/>
  <c r="S74" i="6"/>
  <c r="S98" i="6"/>
  <c r="C181" i="18"/>
  <c r="E5" i="6"/>
  <c r="E11" i="6"/>
  <c r="E17" i="6"/>
  <c r="E29" i="6"/>
  <c r="E35" i="6"/>
  <c r="E41" i="6"/>
  <c r="E53" i="6"/>
  <c r="E59" i="6"/>
  <c r="E65" i="6"/>
  <c r="E77" i="6"/>
  <c r="E83" i="6"/>
  <c r="E89" i="6"/>
  <c r="E101" i="6"/>
  <c r="I7" i="6"/>
  <c r="I13" i="6"/>
  <c r="I19" i="6"/>
  <c r="I25" i="6"/>
  <c r="I31" i="6"/>
  <c r="I43" i="6"/>
  <c r="I49" i="6"/>
  <c r="I55" i="6"/>
  <c r="I67" i="6"/>
  <c r="I73" i="6"/>
  <c r="I79" i="6"/>
  <c r="I91" i="6"/>
  <c r="I97" i="6"/>
  <c r="I103" i="6"/>
  <c r="S34" i="6"/>
  <c r="S58" i="6"/>
  <c r="S82" i="6"/>
  <c r="S3" i="8"/>
  <c r="E18" i="6"/>
  <c r="E24" i="6"/>
  <c r="E42" i="6"/>
  <c r="E48" i="6"/>
  <c r="E66" i="6"/>
  <c r="E72" i="6"/>
  <c r="E90" i="6"/>
  <c r="E96" i="6"/>
  <c r="I32" i="6"/>
  <c r="I38" i="6"/>
  <c r="I56" i="6"/>
  <c r="I62" i="6"/>
  <c r="I80" i="6"/>
  <c r="I86" i="6"/>
  <c r="E13" i="6"/>
  <c r="E19" i="6"/>
  <c r="E25" i="6"/>
  <c r="E37" i="6"/>
  <c r="E43" i="6"/>
  <c r="E49" i="6"/>
  <c r="E61" i="6"/>
  <c r="E67" i="6"/>
  <c r="E73" i="6"/>
  <c r="E85" i="6"/>
  <c r="E91" i="6"/>
  <c r="E97" i="6"/>
  <c r="I3" i="6"/>
  <c r="I9" i="6"/>
  <c r="I15" i="6"/>
  <c r="I21" i="6"/>
  <c r="I27" i="6"/>
  <c r="I33" i="6"/>
  <c r="I39" i="6"/>
  <c r="I51" i="6"/>
  <c r="I57" i="6"/>
  <c r="I63" i="6"/>
  <c r="I75" i="6"/>
  <c r="I81" i="6"/>
  <c r="I87" i="6"/>
  <c r="I99" i="6"/>
  <c r="S66" i="6"/>
  <c r="S90" i="6"/>
  <c r="S11" i="6"/>
  <c r="S19" i="6"/>
  <c r="S27" i="6"/>
  <c r="S35" i="6"/>
  <c r="S43" i="6"/>
  <c r="S51" i="6"/>
  <c r="S59" i="6"/>
  <c r="S67" i="6"/>
  <c r="S75" i="6"/>
  <c r="S83" i="6"/>
  <c r="S91" i="6"/>
  <c r="S99" i="6"/>
  <c r="O12" i="6"/>
  <c r="O20" i="6"/>
  <c r="O28" i="6"/>
  <c r="O36" i="6"/>
  <c r="O44" i="6"/>
  <c r="O52" i="6"/>
  <c r="O60" i="6"/>
  <c r="O68" i="6"/>
  <c r="O76" i="6"/>
  <c r="O84" i="6"/>
  <c r="O92" i="6"/>
  <c r="O100" i="6"/>
  <c r="S4" i="6"/>
  <c r="S12" i="6"/>
  <c r="S20" i="6"/>
  <c r="S28" i="6"/>
  <c r="S36" i="6"/>
  <c r="S44" i="6"/>
  <c r="S52" i="6"/>
  <c r="S60" i="6"/>
  <c r="S68" i="6"/>
  <c r="S76" i="6"/>
  <c r="S84" i="6"/>
  <c r="S92" i="6"/>
  <c r="S100" i="6"/>
  <c r="S101" i="6"/>
  <c r="S30" i="6"/>
  <c r="S38" i="6"/>
  <c r="S46" i="6"/>
  <c r="S54" i="6"/>
  <c r="S62" i="6"/>
  <c r="S70" i="6"/>
  <c r="S78" i="6"/>
  <c r="S86" i="6"/>
  <c r="S94" i="6"/>
  <c r="S102" i="6"/>
  <c r="S7" i="6"/>
  <c r="S15" i="6"/>
  <c r="S23" i="6"/>
  <c r="S31" i="6"/>
  <c r="S39" i="6"/>
  <c r="S47" i="6"/>
  <c r="S55" i="6"/>
  <c r="S63" i="6"/>
  <c r="S71" i="6"/>
  <c r="S79" i="6"/>
  <c r="S87" i="6"/>
  <c r="S95" i="6"/>
  <c r="S103" i="6"/>
  <c r="O32" i="6"/>
  <c r="O40" i="6"/>
  <c r="O48" i="6"/>
  <c r="O56" i="6"/>
  <c r="O64" i="6"/>
  <c r="O72" i="6"/>
  <c r="O80" i="6"/>
  <c r="O88" i="6"/>
  <c r="O96" i="6"/>
  <c r="S8" i="6"/>
  <c r="S16" i="6"/>
  <c r="S24" i="6"/>
  <c r="S32" i="6"/>
  <c r="S40" i="6"/>
  <c r="S48" i="6"/>
  <c r="S56" i="6"/>
  <c r="S64" i="6"/>
  <c r="S72" i="6"/>
  <c r="S80" i="6"/>
  <c r="S88" i="6"/>
  <c r="S96" i="6"/>
  <c r="I3" i="8"/>
  <c r="E4" i="6"/>
  <c r="E12" i="6"/>
  <c r="E20" i="6"/>
  <c r="E28" i="6"/>
  <c r="E36" i="6"/>
  <c r="E44" i="6"/>
  <c r="E52" i="6"/>
  <c r="E60" i="6"/>
  <c r="E68" i="6"/>
  <c r="E76" i="6"/>
  <c r="E84" i="6"/>
  <c r="E92" i="6"/>
  <c r="E100" i="6"/>
  <c r="I18" i="6"/>
  <c r="I26" i="6"/>
  <c r="I34" i="6"/>
  <c r="I42" i="6"/>
  <c r="I50" i="6"/>
  <c r="I58" i="6"/>
  <c r="I66" i="6"/>
  <c r="I74" i="6"/>
  <c r="I82" i="6"/>
  <c r="I90" i="6"/>
  <c r="I98" i="6"/>
  <c r="E14" i="6"/>
  <c r="E22" i="6"/>
  <c r="E30" i="6"/>
  <c r="E38" i="6"/>
  <c r="E46" i="6"/>
  <c r="E54" i="6"/>
  <c r="E62" i="6"/>
  <c r="E70" i="6"/>
  <c r="E78" i="6"/>
  <c r="E86" i="6"/>
  <c r="E94" i="6"/>
  <c r="E102" i="6"/>
  <c r="I28" i="6"/>
  <c r="I36" i="6"/>
  <c r="I44" i="6"/>
  <c r="I52" i="6"/>
  <c r="I60" i="6"/>
  <c r="I68" i="6"/>
  <c r="I76" i="6"/>
  <c r="I84" i="6"/>
  <c r="I92" i="6"/>
  <c r="I100" i="6"/>
  <c r="E7" i="6"/>
  <c r="E15" i="6"/>
  <c r="E23" i="6"/>
  <c r="E31" i="6"/>
  <c r="E39" i="6"/>
  <c r="E47" i="6"/>
  <c r="E55" i="6"/>
  <c r="E63" i="6"/>
  <c r="E71" i="6"/>
  <c r="E79" i="6"/>
  <c r="E87" i="6"/>
  <c r="E95" i="6"/>
  <c r="E103" i="6"/>
  <c r="I29" i="6"/>
  <c r="I37" i="6"/>
  <c r="I45" i="6"/>
  <c r="I53" i="6"/>
  <c r="I61" i="6"/>
  <c r="I69" i="6"/>
  <c r="I77" i="6"/>
  <c r="I85" i="6"/>
  <c r="I93" i="6"/>
  <c r="I101" i="6"/>
  <c r="G181" i="18"/>
  <c r="F182" i="18"/>
  <c r="B170" i="18"/>
  <c r="C182" i="18"/>
  <c r="G182" i="18"/>
  <c r="G180" i="18"/>
  <c r="F178" i="18"/>
  <c r="B180" i="18"/>
  <c r="R105" i="6"/>
  <c r="N105" i="6"/>
  <c r="H105" i="6"/>
  <c r="H106" i="6"/>
  <c r="D106" i="6"/>
  <c r="D105" i="6"/>
  <c r="N106" i="6"/>
  <c r="R106" i="6"/>
  <c r="D181" i="18"/>
  <c r="E178" i="18"/>
  <c r="F181" i="18"/>
  <c r="E170" i="18"/>
  <c r="C180" i="18"/>
  <c r="B179" i="18"/>
  <c r="D179" i="18"/>
  <c r="E182" i="18"/>
  <c r="D180" i="18"/>
  <c r="E179" i="18"/>
  <c r="G170" i="18"/>
  <c r="C169" i="18"/>
  <c r="F168" i="18"/>
  <c r="D170" i="18"/>
  <c r="G179" i="18"/>
  <c r="F179" i="18"/>
  <c r="F170" i="18"/>
  <c r="E180" i="18"/>
  <c r="E181" i="18"/>
  <c r="D178" i="18"/>
  <c r="F180" i="18"/>
  <c r="C179" i="18"/>
  <c r="E172" i="18"/>
  <c r="F172" i="18"/>
  <c r="E171" i="18"/>
  <c r="D172" i="18"/>
  <c r="C171" i="18"/>
  <c r="D171" i="18"/>
  <c r="C170" i="18"/>
  <c r="G172" i="18"/>
  <c r="F169" i="18"/>
  <c r="G169" i="18"/>
  <c r="E169" i="18"/>
  <c r="G171" i="18"/>
  <c r="F171" i="18"/>
  <c r="E168" i="18"/>
  <c r="D168" i="18"/>
  <c r="B182" i="18"/>
  <c r="B178" i="18"/>
  <c r="B181" i="18"/>
  <c r="B168" i="18"/>
  <c r="B169" i="18"/>
  <c r="AK3" i="7" l="1"/>
  <c r="AJ3" i="7"/>
  <c r="K3" i="7"/>
  <c r="J3" i="7"/>
  <c r="AF3" i="4" l="1"/>
  <c r="AD3" i="4"/>
  <c r="AB3" i="4"/>
  <c r="Z3" i="4"/>
  <c r="N3" i="4"/>
  <c r="T3" i="4"/>
  <c r="R3" i="4"/>
  <c r="P3" i="4"/>
  <c r="D3" i="4"/>
  <c r="J3" i="4"/>
  <c r="H3" i="4"/>
  <c r="F3" i="4"/>
  <c r="G3" i="15" l="1"/>
  <c r="AA169" i="18" s="1"/>
  <c r="D169" i="18" s="1"/>
  <c r="D7" i="26"/>
  <c r="D6" i="26" s="1"/>
  <c r="F7" i="26"/>
  <c r="F6" i="2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mp Diff_2-3_21" type="6" refreshedVersion="3" background="1" saveData="1">
    <textPr codePage="437" sourceFile="S:\Agilent Network Analyzer\Measured Parameters\Power Divider\Tapered PDs\3-Way\6.58 inch\Compensated\20 R\Amp Diff_2-3_2.prn" space="1" comma="1" consecutive="1">
      <textFields count="2">
        <textField/>
        <textField/>
      </textFields>
    </textPr>
  </connection>
  <connection id="2" xr16:uid="{00000000-0015-0000-FFFF-FFFF01000000}" name="Amp Diff_2-31" type="6" refreshedVersion="3" background="1" saveData="1">
    <textPr codePage="437" sourceFile="S:\Agilent Network Analyzer\Measured Parameters\Power Divider\Tapered PDs\3-Way\6.58 inch\Compensated\20 R\Amp Diff_2-3.prn" space="1" comma="1" consecutive="1">
      <textFields count="2">
        <textField/>
        <textField/>
      </textFields>
    </textPr>
  </connection>
  <connection id="3" xr16:uid="{00000000-0015-0000-FFFF-FFFF02000000}" name="Amp Diff_2-41" type="6" refreshedVersion="3" background="1" saveData="1">
    <textPr codePage="437" sourceFile="S:\Agilent Network Analyzer\Measured Parameters\Power Divider\Tapered PDs\3-Way\6.58 inch\Compensated\20 R\Amp Diff_2-4.prn" space="1" comma="1" consecutive="1">
      <textFields count="2">
        <textField/>
        <textField/>
      </textFields>
    </textPr>
  </connection>
  <connection id="4" xr16:uid="{00000000-0015-0000-FFFF-FFFF03000000}" name="Common RL1" type="6" refreshedVersion="3" background="1" saveData="1">
    <textPr codePage="437" sourceFile="S:\Agilent Network Analyzer\Measured Parameters\Power Divider\Tapered PDs\3-Way\6.58 inch\Compensated\20 R\Common RL.prn" space="1" comma="1" consecutive="1">
      <textFields count="2">
        <textField/>
        <textField/>
      </textFields>
    </textPr>
  </connection>
  <connection id="5" xr16:uid="{00000000-0015-0000-FFFF-FFFF04000000}" name="IL_1-4_21" type="6" refreshedVersion="3" background="1" saveData="1">
    <textPr codePage="437" sourceFile="S:\Agilent Network Analyzer\Measured Parameters\Power Divider\Tapered PDs\3-Way\6.58 inch\Compensated\20 R\IL_1-4_2.prn" space="1" comma="1" consecutive="1">
      <textFields count="2">
        <textField/>
        <textField/>
      </textFields>
    </textPr>
  </connection>
  <connection id="6" xr16:uid="{00000000-0015-0000-FFFF-FFFF05000000}" name="IL_1-41" type="6" refreshedVersion="3" background="1" saveData="1">
    <textPr codePage="437" sourceFile="S:\Agilent Network Analyzer\Measured Parameters\Power Divider\Tapered PDs\3-Way\6.58 inch\Compensated\20 R\IL_1-4.prn" space="1" comma="1" consecutive="1">
      <textFields count="2">
        <textField/>
        <textField/>
      </textFields>
    </textPr>
  </connection>
  <connection id="7" xr16:uid="{00000000-0015-0000-FFFF-FFFF06000000}" name="Iso_2-3_21" type="6" refreshedVersion="3" background="1" saveData="1">
    <textPr codePage="437" sourceFile="S:\Agilent Network Analyzer\Measured Parameters\Power Divider\Tapered PDs\3-Way\6.58 inch\Compensated\20 R\Iso_2-3_2.prn" space="1" comma="1" consecutive="1">
      <textFields count="2">
        <textField/>
        <textField/>
      </textFields>
    </textPr>
  </connection>
  <connection id="8" xr16:uid="{00000000-0015-0000-FFFF-FFFF07000000}" name="Iso_2-31" type="6" refreshedVersion="3" background="1" saveData="1">
    <textPr codePage="437" sourceFile="S:\Agilent Network Analyzer\Measured Parameters\Power Divider\Tapered PDs\3-Way\6.58 inch\Compensated\20 R\Iso_2-3.prn" space="1" comma="1" consecutive="1">
      <textFields count="2">
        <textField/>
        <textField/>
      </textFields>
    </textPr>
  </connection>
  <connection id="9" xr16:uid="{00000000-0015-0000-FFFF-FFFF08000000}" name="Iso_2-4_21" type="6" refreshedVersion="3" background="1" saveData="1">
    <textPr codePage="437" sourceFile="S:\Agilent Network Analyzer\Measured Parameters\Power Divider\Tapered PDs\3-Way\6.58 inch\Compensated\20 R\Iso_2-4_2.prn" space="1" comma="1" consecutive="1">
      <textFields count="2">
        <textField/>
        <textField/>
      </textFields>
    </textPr>
  </connection>
  <connection id="10" xr16:uid="{00000000-0015-0000-FFFF-FFFF09000000}" name="Iso_2-41" type="6" refreshedVersion="3" background="1" saveData="1">
    <textPr codePage="437" sourceFile="S:\Agilent Network Analyzer\Measured Parameters\Power Divider\Tapered PDs\3-Way\6.58 inch\Compensated\20 R\Iso_2-4.prn" space="1" comma="1" consecutive="1">
      <textFields count="2">
        <textField/>
        <textField/>
      </textFields>
    </textPr>
  </connection>
  <connection id="11" xr16:uid="{00000000-0015-0000-FFFF-FFFF0A000000}" name="MT3H-0113_ConversionLoss_and_Isolation_A_+20dBm" type="6" refreshedVersion="6" background="1" saveData="1">
    <textPr codePage="437" sourceFile="S:\Agilent Network Analyzer\Mixers-Catalog\MT3\MT3H-0113_Datasheetfiles\MT3H-0113_ConversionLoss_and_Isolation_A_+20dBm.csv" tab="0" comma="1">
      <textFields count="4">
        <textField/>
        <textField/>
        <textField/>
        <textField/>
      </textFields>
    </textPr>
  </connection>
  <connection id="12" xr16:uid="{00000000-0015-0000-FFFF-FFFF0B000000}" name="MT3H-0113_ConversionLoss_and_Isolation_B" type="6" refreshedVersion="6" background="1" saveData="1">
    <textPr codePage="437" sourceFile="S:\Agilent Network Analyzer\Mixers-Catalog\MT3\MT3H-0113_Datasheetfiles\MT3H-0113_ConversionLoss_and_Isolation_B.csv" tab="0" comma="1">
      <textFields count="4">
        <textField/>
        <textField/>
        <textField/>
        <textField/>
      </textFields>
    </textPr>
  </connection>
  <connection id="13" xr16:uid="{00000000-0015-0000-FFFF-FFFF0C000000}" name="Output 3 RL1" type="6" refreshedVersion="3" background="1" saveData="1">
    <textPr codePage="437" sourceFile="S:\Agilent Network Analyzer\Measured Parameters\Power Divider\Tapered PDs\3-Way\6.58 inch\Compensated\20 R\Output 3 RL.prn" space="1" comma="1" consecutive="1">
      <textFields count="2">
        <textField/>
        <textField/>
      </textFields>
    </textPr>
  </connection>
  <connection id="14" xr16:uid="{00000000-0015-0000-FFFF-FFFF0D000000}" name="Output 4 RL1" type="6" refreshedVersion="3" background="1" saveData="1">
    <textPr codePage="437" sourceFile="S:\Agilent Network Analyzer\Measured Parameters\Power Divider\Tapered PDs\3-Way\6.58 inch\Compensated\20 R\Output 4 RL.prn" space="1" comma="1" consecutive="1">
      <textFields count="2">
        <textField/>
        <textField/>
      </textFields>
    </textPr>
  </connection>
  <connection id="15" xr16:uid="{00000000-0015-0000-FFFF-FFFF0E000000}" name="Phase Diff_2-3" type="6" refreshedVersion="3" background="1">
    <textPr codePage="437" sourceFile="S:\Agilent Network Analyzer\Measured Parameters\Power Divider\Tapered PDs\3-Way\6.58 inch\Compensated\20 R\Phase Diff_2-3.prn">
      <textFields>
        <textField/>
      </textFields>
    </textPr>
  </connection>
  <connection id="16" xr16:uid="{00000000-0015-0000-FFFF-FFFF0F000000}" name="Phase Diff_2-3_21" type="6" refreshedVersion="3" background="1" saveData="1">
    <textPr codePage="437" sourceFile="S:\Agilent Network Analyzer\Measured Parameters\Power Divider\Tapered PDs\3-Way\6.58 inch\Compensated\20 R\Phase Diff_2-3_2.prn" space="1" comma="1" consecutive="1">
      <textFields count="2">
        <textField/>
        <textField/>
      </textFields>
    </textPr>
  </connection>
  <connection id="17" xr16:uid="{00000000-0015-0000-FFFF-FFFF10000000}" name="Phase Diff_2-311" type="6" refreshedVersion="3" background="1" saveData="1">
    <textPr codePage="437" sourceFile="S:\Agilent Network Analyzer\Measured Parameters\Power Divider\Tapered PDs\3-Way\6.58 inch\Compensated\20 R\Phase Diff_2-3.prn" space="1" comma="1" consecutive="1">
      <textFields count="2">
        <textField/>
        <textField/>
      </textFields>
    </textPr>
  </connection>
  <connection id="18" xr16:uid="{00000000-0015-0000-FFFF-FFFF11000000}" name="Phase Diff_2-41" type="6" refreshedVersion="3" background="1" saveData="1">
    <textPr codePage="437" sourceFile="S:\Agilent Network Analyzer\Measured Parameters\Power Divider\Tapered PDs\3-Way\6.58 inch\Compensated\20 R\Phase Diff_2-4.prn" space="1" comma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<sst xmlns="http://schemas.openxmlformats.org/spreadsheetml/2006/main" count="1953" uniqueCount="370">
  <si>
    <t>LO - GHz</t>
  </si>
  <si>
    <t>RF (GHz)</t>
  </si>
  <si>
    <t>RF Frequency</t>
  </si>
  <si>
    <t>2xLO to IF</t>
  </si>
  <si>
    <t>2xLO to RF</t>
  </si>
  <si>
    <t>3xLO to IF</t>
  </si>
  <si>
    <t>3xLO to RF</t>
  </si>
  <si>
    <t>4xLO to IF</t>
  </si>
  <si>
    <t>4xLO to RF</t>
  </si>
  <si>
    <t>5xLO to IF</t>
  </si>
  <si>
    <t>5xLO to RF</t>
  </si>
  <si>
    <t>IF (GHz)</t>
  </si>
  <si>
    <t>Average=&gt;</t>
  </si>
  <si>
    <t>Average =&gt;</t>
  </si>
  <si>
    <t>B Data</t>
  </si>
  <si>
    <t>A Data</t>
  </si>
  <si>
    <t>A Configuration</t>
  </si>
  <si>
    <t>B Configuration</t>
  </si>
  <si>
    <t>A LO-IF Ampl</t>
  </si>
  <si>
    <t>A LO-RF Amp</t>
  </si>
  <si>
    <t>B LO-RF Amp</t>
  </si>
  <si>
    <t>B LO-IF Amp</t>
  </si>
  <si>
    <t>BEGIN CH2_DATA</t>
  </si>
  <si>
    <t>Freq(Hz)</t>
  </si>
  <si>
    <t>Calculated number in red is for -10 dBm</t>
  </si>
  <si>
    <t>END</t>
  </si>
  <si>
    <t>BEGIN CH3_DATA</t>
  </si>
  <si>
    <t>BEGIN CH4_DATA</t>
  </si>
  <si>
    <t>BEGIN CH5_DATA</t>
  </si>
  <si>
    <t>BEGIN CH6_DATA</t>
  </si>
  <si>
    <t>1Ix0L dBc Log Mag(dB)</t>
  </si>
  <si>
    <t>2Ix0L dBc Log Mag(dB)</t>
  </si>
  <si>
    <t>3Ix0L dBc Log Mag(dB)</t>
  </si>
  <si>
    <t>4Ix0L dBc Log Mag(dB)</t>
  </si>
  <si>
    <t>5Ix0L dBc Log Mag(dB)</t>
  </si>
  <si>
    <t>1Rx2L dBc Log Mag(dB)</t>
  </si>
  <si>
    <t>1Rx3L dBc Log Mag(dB)</t>
  </si>
  <si>
    <t>1Rx4L dBc Log Mag(dB)</t>
  </si>
  <si>
    <t>2Rx1L dBc Log Mag(dB)</t>
  </si>
  <si>
    <t>BEGIN CH7_DATA</t>
  </si>
  <si>
    <t>2Rx2L dBc Log Mag(dB)</t>
  </si>
  <si>
    <t>BEGIN CH8_DATA</t>
  </si>
  <si>
    <t>2Rx3L dBc Log Mag(dB)</t>
  </si>
  <si>
    <t>BEGIN CH9_DATA</t>
  </si>
  <si>
    <t>2Rx4L dBc Log Mag(dB)</t>
  </si>
  <si>
    <t>BEGIN CH10_DATA</t>
  </si>
  <si>
    <t>2Rx5L dBc Log Mag(dB)</t>
  </si>
  <si>
    <t>BEGIN CH11_DATA</t>
  </si>
  <si>
    <t>3Rx1L dBc Log Mag(dB)</t>
  </si>
  <si>
    <t>BEGIN CH12_DATA</t>
  </si>
  <si>
    <t>3Rx2L dBc Log Mag(dB)</t>
  </si>
  <si>
    <t>BEGIN CH13_DATA</t>
  </si>
  <si>
    <t>3Rx3L dBc Log Mag(dB)</t>
  </si>
  <si>
    <t>BEGIN CH14_DATA</t>
  </si>
  <si>
    <t>3Rx4L dBc Log Mag(dB)</t>
  </si>
  <si>
    <t>BEGIN CH15_DATA</t>
  </si>
  <si>
    <t>3Rx5L dBc Log Mag(dB)</t>
  </si>
  <si>
    <t>BEGIN CH16_DATA</t>
  </si>
  <si>
    <t>4Rx1L dBc Log Mag(dB)</t>
  </si>
  <si>
    <t>BEGIN CH17_DATA</t>
  </si>
  <si>
    <t>4Rx2L dBc Log Mag(dB)</t>
  </si>
  <si>
    <t>BEGIN CH18_DATA</t>
  </si>
  <si>
    <t>4Rx3L dBc Log Mag(dB)</t>
  </si>
  <si>
    <t>BEGIN CH19_DATA</t>
  </si>
  <si>
    <t>4Rx4L dBc Log Mag(dB)</t>
  </si>
  <si>
    <t>BEGIN CH20_DATA</t>
  </si>
  <si>
    <t>4Rx5L dBc Log Mag(dB)</t>
  </si>
  <si>
    <t>BEGIN CH21_DATA</t>
  </si>
  <si>
    <t>BEGIN CH22_DATA</t>
  </si>
  <si>
    <t>5Rx2L dBc Log Mag(dB)</t>
  </si>
  <si>
    <t>BEGIN CH23_DATA</t>
  </si>
  <si>
    <t>5Rx3L dBc Log Mag(dB)</t>
  </si>
  <si>
    <t>BEGIN CH24_DATA</t>
  </si>
  <si>
    <t>5Rx4L dBc Log Mag(dB)</t>
  </si>
  <si>
    <t>BEGIN CH25_DATA</t>
  </si>
  <si>
    <t>5Rx5L dBc Log Mag(dB)</t>
  </si>
  <si>
    <t>1Ix2L dBc Log Mag(dB)</t>
  </si>
  <si>
    <t>1Ix3L dBc Log Mag(dB)</t>
  </si>
  <si>
    <t>1Ix4L dBc Log Mag(dB)</t>
  </si>
  <si>
    <t>2Ix1L dBc Log Mag(dB)</t>
  </si>
  <si>
    <t>2Ix2L dBc Log Mag(dB)</t>
  </si>
  <si>
    <t>2Ix3L dBc Log Mag(dB)</t>
  </si>
  <si>
    <t>2Ix4L dBc Log Mag(dB)</t>
  </si>
  <si>
    <t>2Ix5L dBc Log Mag(dB)</t>
  </si>
  <si>
    <t>3Ix1L dBc Log Mag(dB)</t>
  </si>
  <si>
    <t>3Ix2L dBc Log Mag(dB)</t>
  </si>
  <si>
    <t>3Ix3L dBc Log Mag(dB)</t>
  </si>
  <si>
    <t>3Ix4L dBc Log Mag(dB)</t>
  </si>
  <si>
    <t>3Ix5L dBc Log Mag(dB)</t>
  </si>
  <si>
    <t>4Ix1L dBc Log Mag(dB)</t>
  </si>
  <si>
    <t>4Ix2L dBc Log Mag(dB)</t>
  </si>
  <si>
    <t>4Ix3L dBc Log Mag(dB)</t>
  </si>
  <si>
    <t>4Ix4L dBc Log Mag(dB)</t>
  </si>
  <si>
    <t>4Ix5L dBc Log Mag(dB)</t>
  </si>
  <si>
    <t>5Ix1L dBc Log Mag(dB)</t>
  </si>
  <si>
    <t>5Ix2L dBc Log Mag(dB)</t>
  </si>
  <si>
    <t>5Ix3L dBc Log Mag(dB)</t>
  </si>
  <si>
    <t>5Ix4L dBc Log Mag(dB)</t>
  </si>
  <si>
    <t>5Ix5L dBc Log Mag(dB)</t>
  </si>
  <si>
    <t>!CSV A.01.01</t>
  </si>
  <si>
    <t>!Agilent Technologies</t>
  </si>
  <si>
    <t>N5242A</t>
  </si>
  <si>
    <t>!Date: Monday</t>
  </si>
  <si>
    <t>!Source: Standard</t>
  </si>
  <si>
    <t>BEGIN CH1_DATA</t>
  </si>
  <si>
    <t>Conv. Loss Log Mag(dB)</t>
  </si>
  <si>
    <t>LO Return Loss Log Mag(dB)</t>
  </si>
  <si>
    <t>LO-RF Isolation Log Mag(dB)</t>
  </si>
  <si>
    <t>LO-IF Isolation Log Mag(dB)</t>
  </si>
  <si>
    <t>RF-IF Isolation Log Mag(dB)</t>
  </si>
  <si>
    <t>Calculated</t>
  </si>
  <si>
    <t>A Data -----&gt;</t>
  </si>
  <si>
    <t>B Data -----&gt;</t>
  </si>
  <si>
    <t>B Data ----&gt;</t>
  </si>
  <si>
    <t>Amplified Data ----&gt;</t>
  </si>
  <si>
    <t>PwrMain Log Mag(dBm)</t>
  </si>
  <si>
    <t>Pwr3 Log Mag(dBm)</t>
  </si>
  <si>
    <t>A Data ----&gt;</t>
  </si>
  <si>
    <t xml:space="preserve"> -10 dBm Calculated</t>
  </si>
  <si>
    <t>1Rx1L C.L. Log Mag(dB)</t>
  </si>
  <si>
    <t>2Rx2L Log Mag(dB)</t>
  </si>
  <si>
    <t>Values copied</t>
  </si>
  <si>
    <t>1Ix1L C.L. Log Mag(dB)</t>
  </si>
  <si>
    <t>2Ix1L Log Mag(dB)</t>
  </si>
  <si>
    <t>1Ix0L Log Mag(dB)</t>
  </si>
  <si>
    <t>2Ix0L Log Mag(dB)</t>
  </si>
  <si>
    <t>3Ix0L Log Mag(dB)</t>
  </si>
  <si>
    <t>4Ix0L Log Mag(dB)</t>
  </si>
  <si>
    <t>5Ix0L Log Mag(dB)</t>
  </si>
  <si>
    <t>1Rx2L Log Mag(dB)</t>
  </si>
  <si>
    <t>1Rx3L Log Mag(dB)</t>
  </si>
  <si>
    <t>1Rx4L Log Mag(dB)</t>
  </si>
  <si>
    <t>1Rx5L Log Mag(dB)</t>
  </si>
  <si>
    <t>2Rx1L Log Mag(dB)</t>
  </si>
  <si>
    <t>2Rx3L Log Mag(dB)</t>
  </si>
  <si>
    <t>2Rx4L Log Mag(dB)</t>
  </si>
  <si>
    <t>2Rx5L Log Mag(dB)</t>
  </si>
  <si>
    <t>3Rx1L Log Mag(dB)</t>
  </si>
  <si>
    <t>3Rx2L Log Mag(dB)</t>
  </si>
  <si>
    <t>3Rx3L Log Mag(dB)</t>
  </si>
  <si>
    <t>3Rx4L Log Mag(dB)</t>
  </si>
  <si>
    <t>3Rx5L Log Mag(dB)</t>
  </si>
  <si>
    <t>4Rx1L Log Mag(dB)</t>
  </si>
  <si>
    <t>4Rx2L Log Mag(dB)</t>
  </si>
  <si>
    <t>4Rx3L Log Mag(dB)</t>
  </si>
  <si>
    <t>4Rx4L Log Mag(dB)</t>
  </si>
  <si>
    <t>4Rx5L Log Mag(dB)</t>
  </si>
  <si>
    <t>5Rx1L Log Mag(dB)</t>
  </si>
  <si>
    <t>5Rx2L Log Mag(dB)</t>
  </si>
  <si>
    <t>5Rx3L Log Mag(dB)</t>
  </si>
  <si>
    <t>5Rx4L Log Mag(dB)</t>
  </si>
  <si>
    <t>5Rx5L Log Mag(dB)</t>
  </si>
  <si>
    <t>1Ix2L Log Mag(dB)</t>
  </si>
  <si>
    <t>1Ix3L Log Mag(dB)</t>
  </si>
  <si>
    <t>1Ix4L Log Mag(dB)</t>
  </si>
  <si>
    <t>1Ix5L Log Mag(dB)</t>
  </si>
  <si>
    <t>2Ix2L Log Mag(dB)</t>
  </si>
  <si>
    <t>2Ix3L Log Mag(dB)</t>
  </si>
  <si>
    <t>2Ix4L Log Mag(dB)</t>
  </si>
  <si>
    <t>2Ix5L Log Mag(dB)</t>
  </si>
  <si>
    <t>3Ix1L Log Mag(dB)</t>
  </si>
  <si>
    <t>3Ix2L Log Mag(dB)</t>
  </si>
  <si>
    <t>3Ix3L Log Mag(dB)</t>
  </si>
  <si>
    <t>3Ix4L Log Mag(dB)</t>
  </si>
  <si>
    <t>3Ix5L Log Mag(dB)</t>
  </si>
  <si>
    <t>4Ix1L Log Mag(dB)</t>
  </si>
  <si>
    <t>4Ix2L Log Mag(dB)</t>
  </si>
  <si>
    <t>4Ix3L Log Mag(dB)</t>
  </si>
  <si>
    <t>4Ix4L Log Mag(dB)</t>
  </si>
  <si>
    <t>4Ix5L Log Mag(dB)</t>
  </si>
  <si>
    <t>5Ix1L Log Mag(dB)</t>
  </si>
  <si>
    <t>5Ix2L Log Mag(dB)</t>
  </si>
  <si>
    <t>5Ix3L Log Mag(dB)</t>
  </si>
  <si>
    <t>5Ix4L Log Mag(dB)</t>
  </si>
  <si>
    <t>5Ix5L Log Mag(dB)</t>
  </si>
  <si>
    <t>LO Output GHz</t>
  </si>
  <si>
    <t>-10 dBm RF Input</t>
  </si>
  <si>
    <t>0xLO</t>
  </si>
  <si>
    <t>1xLO</t>
  </si>
  <si>
    <t>2xLO</t>
  </si>
  <si>
    <t>3xLO</t>
  </si>
  <si>
    <t>4xLO</t>
  </si>
  <si>
    <t>5xLO</t>
  </si>
  <si>
    <t>1xRF</t>
  </si>
  <si>
    <t>Reference</t>
  </si>
  <si>
    <t>2xRF</t>
  </si>
  <si>
    <t>3xRF</t>
  </si>
  <si>
    <t>4xRF</t>
  </si>
  <si>
    <t>5xRF</t>
  </si>
  <si>
    <t>A Configuration Downconversion</t>
  </si>
  <si>
    <t>B Configuration Downconversion</t>
  </si>
  <si>
    <t>1xIF</t>
  </si>
  <si>
    <t>2xIF</t>
  </si>
  <si>
    <t>3xIF</t>
  </si>
  <si>
    <t>4xIF</t>
  </si>
  <si>
    <t>5xIF</t>
  </si>
  <si>
    <t xml:space="preserve"> -10 dBm IF Input</t>
  </si>
  <si>
    <t>A Configuration Upconversion</t>
  </si>
  <si>
    <t>B Configuration Upconversion</t>
  </si>
  <si>
    <t>Remove 4X Traces if not applicable</t>
  </si>
  <si>
    <t>Remove 5X Traces if not applicable</t>
  </si>
  <si>
    <t>A (B) Configuration Downconversion</t>
  </si>
  <si>
    <t>A (B) Configuration Upconversion</t>
  </si>
  <si>
    <t>B Data LO-IF ----&gt;</t>
  </si>
  <si>
    <t>B Data LO-RF ----&gt;</t>
  </si>
  <si>
    <t>A Data LO-IF ----&gt;</t>
  </si>
  <si>
    <t>A Data LO-RF ----&gt;</t>
  </si>
  <si>
    <t>RF Freq - GHz</t>
  </si>
  <si>
    <t>from</t>
  </si>
  <si>
    <t>CL &amp;Data Tab</t>
  </si>
  <si>
    <t>Amplified Data not</t>
  </si>
  <si>
    <t>taken for this model</t>
  </si>
  <si>
    <t>Data is used</t>
  </si>
  <si>
    <t>two tabs</t>
  </si>
  <si>
    <t>for this tab</t>
  </si>
  <si>
    <t>and the</t>
  </si>
  <si>
    <t>following</t>
  </si>
  <si>
    <t>A.09.90.19</t>
  </si>
  <si>
    <t>!Agilent N5242A: A.09.90.19</t>
  </si>
  <si>
    <t>+20 dBm</t>
  </si>
  <si>
    <t>+18 dBm</t>
  </si>
  <si>
    <t>+16 dBm</t>
  </si>
  <si>
    <t>+14 dBm</t>
  </si>
  <si>
    <t>!Date: Thursday</t>
  </si>
  <si>
    <t>!Date: Wednesday</t>
  </si>
  <si>
    <t>Pin (dBm)</t>
  </si>
  <si>
    <t>+24 dBm</t>
  </si>
  <si>
    <t>+22 dBm</t>
  </si>
  <si>
    <t>A SqW Data -----&gt;</t>
  </si>
  <si>
    <t>B SqW Data -----&gt;</t>
  </si>
  <si>
    <t>A Configuration - Sine</t>
  </si>
  <si>
    <t>A Configuration - Square</t>
  </si>
  <si>
    <t>B Configuration - Square</t>
  </si>
  <si>
    <t>B Configuration - Sine</t>
  </si>
  <si>
    <t>Reference (dBm)</t>
  </si>
  <si>
    <t>LO (dBm)</t>
  </si>
  <si>
    <t>Output P1dB</t>
  </si>
  <si>
    <t>Input P1dB</t>
  </si>
  <si>
    <t>+1 dBm</t>
  </si>
  <si>
    <t>0 dBm Data</t>
  </si>
  <si>
    <t>+25 dBm</t>
  </si>
  <si>
    <t>+19 dBm</t>
  </si>
  <si>
    <t>+13 dBm</t>
  </si>
  <si>
    <t>SqW Data ---&gt;</t>
  </si>
  <si>
    <t>Configuration A - Square Wave</t>
  </si>
  <si>
    <t>Configuration A - Sine Wave</t>
  </si>
  <si>
    <t xml:space="preserve"> Configuration B - Sine Wave</t>
  </si>
  <si>
    <t>Configuration B - Square Wave</t>
  </si>
  <si>
    <t>1Rx0L Log Mag(dB)</t>
  </si>
  <si>
    <t>2Rx0L Log Mag(dB)</t>
  </si>
  <si>
    <t>3Rx0L Log Mag(dB)</t>
  </si>
  <si>
    <t>4Rx0L Log Mag(dB)</t>
  </si>
  <si>
    <t>5Rx0L Log Mag(dB)</t>
  </si>
  <si>
    <t>1Rx0L dBc Log Mag(dB)</t>
  </si>
  <si>
    <t>2Rx0L dBc Log Mag(dB)</t>
  </si>
  <si>
    <t>3Rx0L dBc Log Mag(dB)</t>
  </si>
  <si>
    <t>+13 dBm LO Log Mag(dB)</t>
  </si>
  <si>
    <t>+11 dBm LO Log Mag(dB)</t>
  </si>
  <si>
    <t>+9 dBm LO Log Mag(dB)</t>
  </si>
  <si>
    <t>+7 dBm LO Log Mag(dB)</t>
  </si>
  <si>
    <t>+15 dBm</t>
  </si>
  <si>
    <t>+11 dBm</t>
  </si>
  <si>
    <t>+9 dBm</t>
  </si>
  <si>
    <t>+7 dBm</t>
  </si>
  <si>
    <t>+5 dBm</t>
  </si>
  <si>
    <t>RF Return Loss Log Mag(dB)</t>
  </si>
  <si>
    <t>+11dBm</t>
  </si>
  <si>
    <t>+13dBm</t>
  </si>
  <si>
    <t>+15dBm</t>
  </si>
  <si>
    <t>+9dBm</t>
  </si>
  <si>
    <t>+7dBm</t>
  </si>
  <si>
    <t>+5dBm</t>
  </si>
  <si>
    <t xml:space="preserve"> March 01</t>
  </si>
  <si>
    <t>+17 dBm</t>
  </si>
  <si>
    <t>-5 dBm Data</t>
  </si>
  <si>
    <t>N5247A</t>
  </si>
  <si>
    <t>+5dBm LO Log Mag(dB)</t>
  </si>
  <si>
    <t>US50470141</t>
  </si>
  <si>
    <t>IF CL-HSLO 24G-RF Log Mag(dB)</t>
  </si>
  <si>
    <t>IF RL-HSLO 24G-RF Log Mag(dB)</t>
  </si>
  <si>
    <t>IF CL-LSLO 53-RF Log Mag(dB)</t>
  </si>
  <si>
    <t>IF RL-LSLO 53-RF Log Mag(dB)</t>
  </si>
  <si>
    <t>CL  Log Mag(dB)</t>
  </si>
  <si>
    <t>IP3 +13dBm LO Log Mag(dBm)</t>
  </si>
  <si>
    <t>OIP3 +13dBm LO Log Mag(dBm)</t>
  </si>
  <si>
    <t>IP3 +11dBm LO Log Mag(dBm)</t>
  </si>
  <si>
    <t>OIP3 +11dBm LO Log Mag(dBm)</t>
  </si>
  <si>
    <t>IP3 +9dBm LO Log Mag(dBm)</t>
  </si>
  <si>
    <t>OIP3 +9dBm LO Log Mag(dBm)</t>
  </si>
  <si>
    <t>IP3 +7dBm LO Log Mag(dBm)</t>
  </si>
  <si>
    <t>OIP3 +7dBm LO Log Mag(dBm)</t>
  </si>
  <si>
    <t>IP3 +5dBm LO Log Mag(dBm)</t>
  </si>
  <si>
    <t>OIP3 +5dBm LO Log Mag(dBm)</t>
  </si>
  <si>
    <t>N/A 4Rx0L dBc Log Mag(dB)</t>
  </si>
  <si>
    <t>N/A Log Mag(dB)</t>
  </si>
  <si>
    <t>-5RF1-2 0RF3-5</t>
  </si>
  <si>
    <t>1Rx5L dBc N/A Log Mag(dB)</t>
  </si>
  <si>
    <t>N/A 5Rx1L dBc Log Mag(dB)</t>
  </si>
  <si>
    <t>1Ix5L dBc N/A Log Mag(dB)</t>
  </si>
  <si>
    <t>-5RF1-2 0IF3-5</t>
  </si>
  <si>
    <t>!Keysight Technologies</t>
  </si>
  <si>
    <t xml:space="preserve"> November 09</t>
  </si>
  <si>
    <t>A.10.49.11</t>
  </si>
  <si>
    <t>!No Pad on IF</t>
  </si>
  <si>
    <t xml:space="preserve"> November 13</t>
  </si>
  <si>
    <t xml:space="preserve"> 2017 13:25:24</t>
  </si>
  <si>
    <t xml:space="preserve"> 2017 13:36:59</t>
  </si>
  <si>
    <t>1LO-IF/RF Isolation Log Mag(dB)</t>
  </si>
  <si>
    <t>2LO-IF/RF Isolation Log Mag(dB)</t>
  </si>
  <si>
    <t>3LO-IF/RF Isolation Log Mag(dB)</t>
  </si>
  <si>
    <t>4LO-IF/RF Isolation - N/A Log Mag(dB)</t>
  </si>
  <si>
    <t>5LO-IF/RF Isolation - N/A Log Mag(dB)</t>
  </si>
  <si>
    <t>!Date: Tuesday</t>
  </si>
  <si>
    <t xml:space="preserve"> November 21</t>
  </si>
  <si>
    <t xml:space="preserve"> 2017 09:07:15</t>
  </si>
  <si>
    <t xml:space="preserve"> 2017 09:11:26</t>
  </si>
  <si>
    <t xml:space="preserve"> 2017 10:23:28</t>
  </si>
  <si>
    <t xml:space="preserve"> 2017 10:27:46</t>
  </si>
  <si>
    <t xml:space="preserve"> 2017 09:36:46</t>
  </si>
  <si>
    <t xml:space="preserve"> 2017 09:38:56</t>
  </si>
  <si>
    <t xml:space="preserve"> 2017 10:00:33</t>
  </si>
  <si>
    <t xml:space="preserve"> 2017 10:02:51</t>
  </si>
  <si>
    <t xml:space="preserve"> 2017 10:53:16</t>
  </si>
  <si>
    <t xml:space="preserve"> 2017 10:54:59</t>
  </si>
  <si>
    <t xml:space="preserve"> 2017 11:13:07</t>
  </si>
  <si>
    <t xml:space="preserve"> 2017 11:14:41</t>
  </si>
  <si>
    <t>N/A</t>
  </si>
  <si>
    <t>Sheet names must be spelled correctly</t>
  </si>
  <si>
    <t xml:space="preserve">Axis column labels can be upper or lowercased. </t>
  </si>
  <si>
    <t>Number of lines must be indicated</t>
  </si>
  <si>
    <t>Conversion Loss</t>
  </si>
  <si>
    <t>Input IP3</t>
  </si>
  <si>
    <t>LO to RF Isolation</t>
  </si>
  <si>
    <t>Lines</t>
  </si>
  <si>
    <t>Label</t>
  </si>
  <si>
    <t>Sheet</t>
  </si>
  <si>
    <t>X axis</t>
  </si>
  <si>
    <t>Cell Min</t>
  </si>
  <si>
    <t>Cell Max</t>
  </si>
  <si>
    <t>Y axis</t>
  </si>
  <si>
    <t>Config A</t>
  </si>
  <si>
    <t>CL &amp; Data</t>
  </si>
  <si>
    <t>H</t>
  </si>
  <si>
    <t>I</t>
  </si>
  <si>
    <t>IP3</t>
  </si>
  <si>
    <t>J</t>
  </si>
  <si>
    <t>Isolations</t>
  </si>
  <si>
    <t>B</t>
  </si>
  <si>
    <t>F</t>
  </si>
  <si>
    <t>Config B</t>
  </si>
  <si>
    <t>S</t>
  </si>
  <si>
    <t>P</t>
  </si>
  <si>
    <t>LO to IF Isolation</t>
  </si>
  <si>
    <t>RF to IF Isolation</t>
  </si>
  <si>
    <t>IF Response</t>
  </si>
  <si>
    <t>R</t>
  </si>
  <si>
    <t>E</t>
  </si>
  <si>
    <t>O</t>
  </si>
  <si>
    <t>Conversion Loss vs. LO Power</t>
  </si>
  <si>
    <t>Input IP3 vs. LO Power</t>
  </si>
  <si>
    <t>CLvsLO</t>
  </si>
  <si>
    <t>G</t>
  </si>
  <si>
    <t>L</t>
  </si>
  <si>
    <t>M</t>
  </si>
  <si>
    <t>AM</t>
  </si>
  <si>
    <t>V</t>
  </si>
  <si>
    <t>Y</t>
  </si>
  <si>
    <t>U</t>
  </si>
  <si>
    <t>X</t>
  </si>
  <si>
    <t>Avoid using '-' in sheet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</si>
</sst>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NumberFormat="1"/>
    <xf numFmtId="0" fontId="0" fillId="0" borderId="0" xfId="0" applyNumberFormat="1" applyFill="1"/>
    <xf numFmtId="0" fontId="0" fillId="0" borderId="0" xfId="0" applyFill="1"/>
    <xf numFmtId="0" fontId="0" fillId="2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4" borderId="0" xfId="0" applyFill="1"/>
    <xf numFmtId="0" fontId="1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3" fillId="0" borderId="0" xfId="0" applyFont="1" applyAlignment="1">
      <alignment horizontal="center"/>
    </xf>
    <xf numFmtId="0" fontId="3" fillId="4" borderId="0" xfId="0" applyFont="1" applyFill="1"/>
    <xf numFmtId="0" fontId="3" fillId="0" borderId="0" xfId="0" applyFont="1"/>
    <xf numFmtId="164" fontId="3" fillId="3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3" borderId="0" xfId="0" applyFill="1" applyAlignment="1"/>
    <xf numFmtId="164" fontId="0" fillId="3" borderId="0" xfId="0" applyNumberFormat="1" applyFill="1" applyAlignment="1"/>
    <xf numFmtId="0" fontId="3" fillId="2" borderId="0" xfId="0" applyNumberFormat="1" applyFont="1" applyFill="1"/>
    <xf numFmtId="0" fontId="5" fillId="0" borderId="0" xfId="0" applyFont="1" applyFill="1"/>
    <xf numFmtId="0" fontId="4" fillId="2" borderId="0" xfId="0" applyNumberFormat="1" applyFont="1" applyFill="1"/>
    <xf numFmtId="0" fontId="1" fillId="2" borderId="0" xfId="0" applyNumberFormat="1" applyFont="1" applyFill="1"/>
    <xf numFmtId="2" fontId="0" fillId="0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/>
    <xf numFmtId="2" fontId="3" fillId="0" borderId="0" xfId="0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0" fontId="6" fillId="0" borderId="0" xfId="0" applyFont="1" applyFill="1"/>
    <xf numFmtId="0" fontId="6" fillId="2" borderId="0" xfId="0" applyNumberFormat="1" applyFont="1" applyFill="1"/>
    <xf numFmtId="0" fontId="6" fillId="2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right"/>
    </xf>
    <xf numFmtId="0" fontId="0" fillId="3" borderId="0" xfId="0" applyFill="1"/>
    <xf numFmtId="0" fontId="5" fillId="0" borderId="0" xfId="0" applyFont="1" applyAlignment="1">
      <alignment horizontal="center"/>
    </xf>
    <xf numFmtId="0" fontId="0" fillId="0" borderId="0" xfId="0" applyAlignment="1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2" fontId="0" fillId="3" borderId="0" xfId="0" applyNumberFormat="1" applyFill="1" applyAlignment="1"/>
    <xf numFmtId="2" fontId="0" fillId="3" borderId="0" xfId="0" applyNumberFormat="1" applyFill="1" applyAlignment="1">
      <alignment horizontal="left"/>
    </xf>
    <xf numFmtId="2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0" fillId="2" borderId="0" xfId="0" applyNumberFormat="1" applyFill="1" applyAlignment="1">
      <alignment horizontal="center"/>
    </xf>
    <xf numFmtId="2" fontId="3" fillId="5" borderId="0" xfId="0" applyNumberFormat="1" applyFont="1" applyFill="1" applyAlignment="1">
      <alignment horizontal="right"/>
    </xf>
    <xf numFmtId="2" fontId="1" fillId="5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right"/>
    </xf>
    <xf numFmtId="2" fontId="10" fillId="5" borderId="0" xfId="0" applyNumberFormat="1" applyFont="1" applyFill="1" applyAlignment="1">
      <alignment horizontal="right"/>
    </xf>
    <xf numFmtId="1" fontId="3" fillId="2" borderId="0" xfId="0" applyNumberFormat="1" applyFont="1" applyFill="1" applyAlignment="1">
      <alignment horizontal="center"/>
    </xf>
    <xf numFmtId="1" fontId="0" fillId="2" borderId="0" xfId="0" applyNumberFormat="1" applyFill="1"/>
    <xf numFmtId="1" fontId="8" fillId="2" borderId="1" xfId="0" applyNumberFormat="1" applyFont="1" applyFill="1" applyBorder="1" applyAlignment="1">
      <alignment horizontal="center" vertical="center" wrapText="1"/>
    </xf>
    <xf numFmtId="1" fontId="9" fillId="2" borderId="2" xfId="0" applyNumberFormat="1" applyFont="1" applyFill="1" applyBorder="1" applyAlignment="1">
      <alignment horizontal="center" vertical="center" wrapText="1"/>
    </xf>
    <xf numFmtId="1" fontId="9" fillId="2" borderId="3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1" fontId="9" fillId="2" borderId="5" xfId="0" applyNumberFormat="1" applyFont="1" applyFill="1" applyBorder="1" applyAlignment="1">
      <alignment horizontal="center" vertical="center" wrapText="1"/>
    </xf>
    <xf numFmtId="1" fontId="9" fillId="2" borderId="6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1" fontId="9" fillId="2" borderId="8" xfId="0" applyNumberFormat="1" applyFont="1" applyFill="1" applyBorder="1" applyAlignment="1">
      <alignment horizontal="center" vertical="center" wrapText="1"/>
    </xf>
    <xf numFmtId="1" fontId="9" fillId="2" borderId="9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1" fontId="9" fillId="0" borderId="2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" fontId="9" fillId="0" borderId="4" xfId="0" applyNumberFormat="1" applyFont="1" applyFill="1" applyBorder="1" applyAlignment="1">
      <alignment horizontal="center" vertical="center" wrapText="1"/>
    </xf>
    <xf numFmtId="2" fontId="9" fillId="0" borderId="5" xfId="0" applyNumberFormat="1" applyFont="1" applyFill="1" applyBorder="1" applyAlignment="1">
      <alignment horizontal="center" vertical="center" wrapText="1"/>
    </xf>
    <xf numFmtId="1" fontId="9" fillId="0" borderId="5" xfId="0" applyNumberFormat="1" applyFont="1" applyFill="1" applyBorder="1" applyAlignment="1">
      <alignment horizontal="center" vertical="center" wrapText="1"/>
    </xf>
    <xf numFmtId="1" fontId="9" fillId="0" borderId="7" xfId="0" applyNumberFormat="1" applyFont="1" applyFill="1" applyBorder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0" fillId="0" borderId="0" xfId="0" quotePrefix="1" applyFill="1" applyAlignment="1">
      <alignment horizontal="center"/>
    </xf>
    <xf numFmtId="0" fontId="11" fillId="0" borderId="0" xfId="0" applyFont="1"/>
    <xf numFmtId="0" fontId="1" fillId="3" borderId="0" xfId="0" applyFont="1" applyFill="1" applyAlignment="1"/>
    <xf numFmtId="0" fontId="1" fillId="3" borderId="0" xfId="0" applyFont="1" applyFill="1"/>
    <xf numFmtId="0" fontId="1" fillId="0" borderId="0" xfId="0" applyFont="1"/>
    <xf numFmtId="0" fontId="0" fillId="3" borderId="0" xfId="0" quotePrefix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/>
    <xf numFmtId="0" fontId="3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1" fontId="8" fillId="0" borderId="1" xfId="0" applyNumberFormat="1" applyFont="1" applyBorder="1" applyAlignment="1">
      <alignment horizontal="center" vertical="center" wrapText="1"/>
    </xf>
    <xf numFmtId="1" fontId="9" fillId="0" borderId="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4" xfId="0" applyNumberFormat="1" applyFont="1" applyBorder="1" applyAlignment="1">
      <alignment horizontal="center" vertical="center" wrapText="1"/>
    </xf>
    <xf numFmtId="1" fontId="9" fillId="0" borderId="5" xfId="0" applyNumberFormat="1" applyFont="1" applyBorder="1" applyAlignment="1">
      <alignment horizontal="center" vertical="center" wrapText="1"/>
    </xf>
    <xf numFmtId="1" fontId="9" fillId="0" borderId="6" xfId="0" applyNumberFormat="1" applyFont="1" applyBorder="1" applyAlignment="1">
      <alignment horizontal="center" vertical="center" wrapText="1"/>
    </xf>
    <xf numFmtId="0" fontId="0" fillId="0" borderId="0" xfId="0" quotePrefix="1"/>
    <xf numFmtId="1" fontId="9" fillId="0" borderId="7" xfId="0" applyNumberFormat="1" applyFont="1" applyBorder="1" applyAlignment="1">
      <alignment horizontal="center" vertical="center" wrapText="1"/>
    </xf>
    <xf numFmtId="1" fontId="9" fillId="0" borderId="8" xfId="0" applyNumberFormat="1" applyFont="1" applyBorder="1" applyAlignment="1">
      <alignment horizontal="center" vertical="center" wrapText="1"/>
    </xf>
    <xf numFmtId="1" fontId="9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Conversion Loss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39257752089319986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8</c:v>
                </c:pt>
                <c:pt idx="1">
                  <c:v>8.2945449999999994</c:v>
                </c:pt>
                <c:pt idx="2">
                  <c:v>8.5890900000000006</c:v>
                </c:pt>
                <c:pt idx="3">
                  <c:v>8.8836349999999999</c:v>
                </c:pt>
                <c:pt idx="4">
                  <c:v>9.1781799999999993</c:v>
                </c:pt>
                <c:pt idx="5">
                  <c:v>9.4727250000000005</c:v>
                </c:pt>
                <c:pt idx="6">
                  <c:v>9.7672699999999999</c:v>
                </c:pt>
                <c:pt idx="7">
                  <c:v>10.061814999999999</c:v>
                </c:pt>
                <c:pt idx="8">
                  <c:v>10.35636</c:v>
                </c:pt>
                <c:pt idx="9">
                  <c:v>10.650905</c:v>
                </c:pt>
                <c:pt idx="10">
                  <c:v>10.945449999999999</c:v>
                </c:pt>
                <c:pt idx="11">
                  <c:v>11.239995</c:v>
                </c:pt>
                <c:pt idx="12">
                  <c:v>11.53454</c:v>
                </c:pt>
                <c:pt idx="13">
                  <c:v>11.829084999999999</c:v>
                </c:pt>
                <c:pt idx="14">
                  <c:v>12.12363</c:v>
                </c:pt>
                <c:pt idx="15">
                  <c:v>12.418175</c:v>
                </c:pt>
                <c:pt idx="16">
                  <c:v>12.712719999999999</c:v>
                </c:pt>
                <c:pt idx="17">
                  <c:v>13.007265</c:v>
                </c:pt>
                <c:pt idx="18">
                  <c:v>13.30181</c:v>
                </c:pt>
                <c:pt idx="19">
                  <c:v>13.596355000000001</c:v>
                </c:pt>
                <c:pt idx="20">
                  <c:v>13.8909</c:v>
                </c:pt>
                <c:pt idx="21">
                  <c:v>14.185445</c:v>
                </c:pt>
                <c:pt idx="22">
                  <c:v>14.479990000000001</c:v>
                </c:pt>
                <c:pt idx="23">
                  <c:v>14.774535</c:v>
                </c:pt>
                <c:pt idx="24">
                  <c:v>15.06908</c:v>
                </c:pt>
                <c:pt idx="25">
                  <c:v>15.363625000000001</c:v>
                </c:pt>
                <c:pt idx="26">
                  <c:v>15.65817</c:v>
                </c:pt>
                <c:pt idx="27">
                  <c:v>15.952715</c:v>
                </c:pt>
                <c:pt idx="28">
                  <c:v>16.247260000000001</c:v>
                </c:pt>
                <c:pt idx="29">
                  <c:v>16.541805</c:v>
                </c:pt>
                <c:pt idx="30">
                  <c:v>16.836349999999999</c:v>
                </c:pt>
                <c:pt idx="31">
                  <c:v>17.130894999999999</c:v>
                </c:pt>
                <c:pt idx="32">
                  <c:v>17.425439999999998</c:v>
                </c:pt>
                <c:pt idx="33">
                  <c:v>17.719985000000001</c:v>
                </c:pt>
                <c:pt idx="34">
                  <c:v>18.014530000000001</c:v>
                </c:pt>
                <c:pt idx="35">
                  <c:v>18.309075</c:v>
                </c:pt>
                <c:pt idx="36">
                  <c:v>18.603619999999999</c:v>
                </c:pt>
                <c:pt idx="37">
                  <c:v>18.898164999999999</c:v>
                </c:pt>
                <c:pt idx="38">
                  <c:v>19.192710000000002</c:v>
                </c:pt>
                <c:pt idx="39">
                  <c:v>19.487255000000001</c:v>
                </c:pt>
                <c:pt idx="40">
                  <c:v>19.7818</c:v>
                </c:pt>
                <c:pt idx="41">
                  <c:v>20.076345</c:v>
                </c:pt>
                <c:pt idx="42">
                  <c:v>20.370889999999999</c:v>
                </c:pt>
                <c:pt idx="43">
                  <c:v>20.665434999999999</c:v>
                </c:pt>
                <c:pt idx="44">
                  <c:v>20.959980000000002</c:v>
                </c:pt>
                <c:pt idx="45">
                  <c:v>21.254525000000001</c:v>
                </c:pt>
                <c:pt idx="46">
                  <c:v>21.54907</c:v>
                </c:pt>
                <c:pt idx="47">
                  <c:v>21.843615</c:v>
                </c:pt>
                <c:pt idx="48">
                  <c:v>22.138159999999999</c:v>
                </c:pt>
                <c:pt idx="49">
                  <c:v>22.432704999999999</c:v>
                </c:pt>
                <c:pt idx="50">
                  <c:v>22.727250000000002</c:v>
                </c:pt>
                <c:pt idx="51">
                  <c:v>23.021795000000001</c:v>
                </c:pt>
                <c:pt idx="52">
                  <c:v>23.31634</c:v>
                </c:pt>
                <c:pt idx="53">
                  <c:v>23.610885</c:v>
                </c:pt>
                <c:pt idx="54">
                  <c:v>23.905429999999999</c:v>
                </c:pt>
                <c:pt idx="55">
                  <c:v>24.199974999999998</c:v>
                </c:pt>
                <c:pt idx="56">
                  <c:v>24.494520000000001</c:v>
                </c:pt>
                <c:pt idx="57">
                  <c:v>24.789065000000001</c:v>
                </c:pt>
                <c:pt idx="58">
                  <c:v>25.08361</c:v>
                </c:pt>
                <c:pt idx="59">
                  <c:v>25.378155</c:v>
                </c:pt>
                <c:pt idx="60">
                  <c:v>25.672699999999999</c:v>
                </c:pt>
                <c:pt idx="61">
                  <c:v>25.967244999999998</c:v>
                </c:pt>
                <c:pt idx="62">
                  <c:v>26.261790000000001</c:v>
                </c:pt>
                <c:pt idx="63">
                  <c:v>26.556335000000001</c:v>
                </c:pt>
                <c:pt idx="64">
                  <c:v>26.85088</c:v>
                </c:pt>
                <c:pt idx="65">
                  <c:v>27.145424999999999</c:v>
                </c:pt>
                <c:pt idx="66">
                  <c:v>27.439969999999999</c:v>
                </c:pt>
                <c:pt idx="67">
                  <c:v>27.734514999999998</c:v>
                </c:pt>
                <c:pt idx="68">
                  <c:v>28.029060000000001</c:v>
                </c:pt>
                <c:pt idx="69">
                  <c:v>28.323605000000001</c:v>
                </c:pt>
                <c:pt idx="70">
                  <c:v>28.61815</c:v>
                </c:pt>
                <c:pt idx="71">
                  <c:v>28.912694999999999</c:v>
                </c:pt>
                <c:pt idx="72">
                  <c:v>29.207239999999999</c:v>
                </c:pt>
                <c:pt idx="73">
                  <c:v>29.501785000000002</c:v>
                </c:pt>
                <c:pt idx="74">
                  <c:v>29.796330000000001</c:v>
                </c:pt>
                <c:pt idx="75">
                  <c:v>30.090875</c:v>
                </c:pt>
                <c:pt idx="76">
                  <c:v>30.38542</c:v>
                </c:pt>
                <c:pt idx="77">
                  <c:v>30.679964999999999</c:v>
                </c:pt>
                <c:pt idx="78">
                  <c:v>30.974509999999999</c:v>
                </c:pt>
                <c:pt idx="79">
                  <c:v>31.269055000000002</c:v>
                </c:pt>
                <c:pt idx="80">
                  <c:v>31.563600000000001</c:v>
                </c:pt>
                <c:pt idx="81">
                  <c:v>31.858145</c:v>
                </c:pt>
                <c:pt idx="82">
                  <c:v>32.15269</c:v>
                </c:pt>
                <c:pt idx="83">
                  <c:v>32.447234999999999</c:v>
                </c:pt>
                <c:pt idx="84">
                  <c:v>32.741779999999999</c:v>
                </c:pt>
                <c:pt idx="85">
                  <c:v>33.036324999999998</c:v>
                </c:pt>
                <c:pt idx="86">
                  <c:v>33.330869999999997</c:v>
                </c:pt>
                <c:pt idx="87">
                  <c:v>33.625414999999997</c:v>
                </c:pt>
                <c:pt idx="88">
                  <c:v>33.919960000000003</c:v>
                </c:pt>
                <c:pt idx="89">
                  <c:v>34.214505000000003</c:v>
                </c:pt>
                <c:pt idx="90">
                  <c:v>34.509050000000002</c:v>
                </c:pt>
                <c:pt idx="91">
                  <c:v>34.803595000000001</c:v>
                </c:pt>
                <c:pt idx="92">
                  <c:v>35.098140000000001</c:v>
                </c:pt>
                <c:pt idx="93">
                  <c:v>35.392685</c:v>
                </c:pt>
                <c:pt idx="94">
                  <c:v>35.68723</c:v>
                </c:pt>
                <c:pt idx="95">
                  <c:v>35.981774999999999</c:v>
                </c:pt>
                <c:pt idx="96">
                  <c:v>36.276319999999998</c:v>
                </c:pt>
                <c:pt idx="97">
                  <c:v>36.570864999999998</c:v>
                </c:pt>
                <c:pt idx="98">
                  <c:v>36.865409999999997</c:v>
                </c:pt>
                <c:pt idx="99">
                  <c:v>37.159954999999997</c:v>
                </c:pt>
                <c:pt idx="100">
                  <c:v>37.454500000000003</c:v>
                </c:pt>
                <c:pt idx="101">
                  <c:v>37.749045000000002</c:v>
                </c:pt>
                <c:pt idx="102">
                  <c:v>38.043590000000002</c:v>
                </c:pt>
                <c:pt idx="103">
                  <c:v>38.338135000000001</c:v>
                </c:pt>
                <c:pt idx="104">
                  <c:v>38.632680000000001</c:v>
                </c:pt>
                <c:pt idx="105">
                  <c:v>38.927225</c:v>
                </c:pt>
                <c:pt idx="106">
                  <c:v>39.221769999999999</c:v>
                </c:pt>
                <c:pt idx="107">
                  <c:v>39.516314999999999</c:v>
                </c:pt>
                <c:pt idx="108">
                  <c:v>39.810859999999998</c:v>
                </c:pt>
                <c:pt idx="109">
                  <c:v>40.105404999999998</c:v>
                </c:pt>
                <c:pt idx="110">
                  <c:v>40.399949999999997</c:v>
                </c:pt>
                <c:pt idx="111">
                  <c:v>40.694495000000003</c:v>
                </c:pt>
                <c:pt idx="112">
                  <c:v>40.989040000000003</c:v>
                </c:pt>
                <c:pt idx="113">
                  <c:v>41.283585000000002</c:v>
                </c:pt>
                <c:pt idx="114">
                  <c:v>41.578130000000002</c:v>
                </c:pt>
                <c:pt idx="115">
                  <c:v>41.872675000000001</c:v>
                </c:pt>
                <c:pt idx="116">
                  <c:v>42.16722</c:v>
                </c:pt>
                <c:pt idx="117">
                  <c:v>42.461765</c:v>
                </c:pt>
                <c:pt idx="118">
                  <c:v>42.756309999999999</c:v>
                </c:pt>
                <c:pt idx="119">
                  <c:v>43.050854999999999</c:v>
                </c:pt>
                <c:pt idx="120">
                  <c:v>43.345399999999998</c:v>
                </c:pt>
                <c:pt idx="121">
                  <c:v>43.639944999999997</c:v>
                </c:pt>
                <c:pt idx="122">
                  <c:v>43.934489999999997</c:v>
                </c:pt>
                <c:pt idx="123">
                  <c:v>44.229035000000003</c:v>
                </c:pt>
                <c:pt idx="124">
                  <c:v>44.523580000000003</c:v>
                </c:pt>
                <c:pt idx="125">
                  <c:v>44.818125000000002</c:v>
                </c:pt>
                <c:pt idx="126">
                  <c:v>45.112670000000001</c:v>
                </c:pt>
                <c:pt idx="127">
                  <c:v>45.407215000000001</c:v>
                </c:pt>
                <c:pt idx="128">
                  <c:v>45.70176</c:v>
                </c:pt>
                <c:pt idx="129">
                  <c:v>45.996305</c:v>
                </c:pt>
                <c:pt idx="130">
                  <c:v>46.290849999999999</c:v>
                </c:pt>
                <c:pt idx="131">
                  <c:v>46.585394999999998</c:v>
                </c:pt>
                <c:pt idx="132">
                  <c:v>46.879939999999998</c:v>
                </c:pt>
                <c:pt idx="133">
                  <c:v>47.174484999999997</c:v>
                </c:pt>
                <c:pt idx="134">
                  <c:v>47.469029999999997</c:v>
                </c:pt>
                <c:pt idx="135">
                  <c:v>47.763575000000003</c:v>
                </c:pt>
                <c:pt idx="136">
                  <c:v>48.058120000000002</c:v>
                </c:pt>
                <c:pt idx="137">
                  <c:v>48.352665000000002</c:v>
                </c:pt>
                <c:pt idx="138">
                  <c:v>48.647210000000001</c:v>
                </c:pt>
                <c:pt idx="139">
                  <c:v>48.941755000000001</c:v>
                </c:pt>
                <c:pt idx="140">
                  <c:v>49.2363</c:v>
                </c:pt>
                <c:pt idx="141">
                  <c:v>49.530844999999999</c:v>
                </c:pt>
                <c:pt idx="142">
                  <c:v>49.825389999999999</c:v>
                </c:pt>
                <c:pt idx="143">
                  <c:v>50.119934999999998</c:v>
                </c:pt>
                <c:pt idx="144">
                  <c:v>50.414479999999998</c:v>
                </c:pt>
                <c:pt idx="145">
                  <c:v>50.709024999999997</c:v>
                </c:pt>
                <c:pt idx="146">
                  <c:v>51.003570000000003</c:v>
                </c:pt>
                <c:pt idx="147">
                  <c:v>51.298115000000003</c:v>
                </c:pt>
                <c:pt idx="148">
                  <c:v>51.592660000000002</c:v>
                </c:pt>
                <c:pt idx="149">
                  <c:v>51.887205000000002</c:v>
                </c:pt>
                <c:pt idx="150">
                  <c:v>52.181750000000001</c:v>
                </c:pt>
                <c:pt idx="151">
                  <c:v>52.476295</c:v>
                </c:pt>
                <c:pt idx="152">
                  <c:v>52.77084</c:v>
                </c:pt>
                <c:pt idx="153">
                  <c:v>53.065384999999999</c:v>
                </c:pt>
                <c:pt idx="154">
                  <c:v>53.359929999999999</c:v>
                </c:pt>
                <c:pt idx="155">
                  <c:v>53.654474999999998</c:v>
                </c:pt>
                <c:pt idx="156">
                  <c:v>53.949019999999997</c:v>
                </c:pt>
                <c:pt idx="157">
                  <c:v>54.243564999999997</c:v>
                </c:pt>
                <c:pt idx="158">
                  <c:v>54.538110000000003</c:v>
                </c:pt>
                <c:pt idx="159">
                  <c:v>54.832655000000003</c:v>
                </c:pt>
                <c:pt idx="160">
                  <c:v>55.127200000000002</c:v>
                </c:pt>
                <c:pt idx="161">
                  <c:v>55.421745000000001</c:v>
                </c:pt>
                <c:pt idx="162">
                  <c:v>55.716290000000001</c:v>
                </c:pt>
                <c:pt idx="163">
                  <c:v>56.010835</c:v>
                </c:pt>
                <c:pt idx="164">
                  <c:v>56.30538</c:v>
                </c:pt>
                <c:pt idx="165">
                  <c:v>56.599924999999999</c:v>
                </c:pt>
                <c:pt idx="166">
                  <c:v>56.894469999999998</c:v>
                </c:pt>
                <c:pt idx="167">
                  <c:v>57.189014999999998</c:v>
                </c:pt>
                <c:pt idx="168">
                  <c:v>57.483559999999997</c:v>
                </c:pt>
                <c:pt idx="169">
                  <c:v>57.778104999999996</c:v>
                </c:pt>
                <c:pt idx="170">
                  <c:v>58.072650000000003</c:v>
                </c:pt>
                <c:pt idx="171">
                  <c:v>58.367195000000002</c:v>
                </c:pt>
                <c:pt idx="172">
                  <c:v>58.661740000000002</c:v>
                </c:pt>
                <c:pt idx="173">
                  <c:v>58.956285000000001</c:v>
                </c:pt>
                <c:pt idx="174">
                  <c:v>59.250830000000001</c:v>
                </c:pt>
                <c:pt idx="175">
                  <c:v>59.545375</c:v>
                </c:pt>
                <c:pt idx="176">
                  <c:v>59.839919999999999</c:v>
                </c:pt>
                <c:pt idx="177">
                  <c:v>60.134464999999999</c:v>
                </c:pt>
                <c:pt idx="178">
                  <c:v>60.429009999999998</c:v>
                </c:pt>
                <c:pt idx="179">
                  <c:v>60.723554999999998</c:v>
                </c:pt>
                <c:pt idx="180">
                  <c:v>61.018099999999997</c:v>
                </c:pt>
                <c:pt idx="181">
                  <c:v>61.312645000000003</c:v>
                </c:pt>
                <c:pt idx="182">
                  <c:v>61.607190000000003</c:v>
                </c:pt>
                <c:pt idx="183">
                  <c:v>61.901735000000002</c:v>
                </c:pt>
                <c:pt idx="184">
                  <c:v>62.196280000000002</c:v>
                </c:pt>
                <c:pt idx="185">
                  <c:v>62.490825000000001</c:v>
                </c:pt>
                <c:pt idx="186">
                  <c:v>62.78537</c:v>
                </c:pt>
                <c:pt idx="187">
                  <c:v>63.079915</c:v>
                </c:pt>
                <c:pt idx="188">
                  <c:v>63.374459999999999</c:v>
                </c:pt>
                <c:pt idx="189">
                  <c:v>63.669004999999999</c:v>
                </c:pt>
                <c:pt idx="190">
                  <c:v>63.963549999999998</c:v>
                </c:pt>
                <c:pt idx="191">
                  <c:v>64.258094999999997</c:v>
                </c:pt>
                <c:pt idx="192">
                  <c:v>64.552639999999997</c:v>
                </c:pt>
                <c:pt idx="193">
                  <c:v>64.847184999999996</c:v>
                </c:pt>
                <c:pt idx="194">
                  <c:v>65.141729999999995</c:v>
                </c:pt>
                <c:pt idx="195">
                  <c:v>65.436274999999995</c:v>
                </c:pt>
                <c:pt idx="196">
                  <c:v>65.730819999999994</c:v>
                </c:pt>
                <c:pt idx="197">
                  <c:v>66.025364999999994</c:v>
                </c:pt>
                <c:pt idx="198">
                  <c:v>66.319909999999993</c:v>
                </c:pt>
                <c:pt idx="199">
                  <c:v>66.614455000000007</c:v>
                </c:pt>
                <c:pt idx="200">
                  <c:v>66.909000000000006</c:v>
                </c:pt>
              </c:numCache>
            </c:numRef>
          </c:xVal>
          <c:yVal>
            <c:numRef>
              <c:f>'CL &amp; Data'!$I$4:$I$204</c:f>
              <c:numCache>
                <c:formatCode>General</c:formatCode>
                <c:ptCount val="201"/>
                <c:pt idx="0">
                  <c:v>-62.405453000000001</c:v>
                </c:pt>
                <c:pt idx="1">
                  <c:v>-61.663817999999999</c:v>
                </c:pt>
                <c:pt idx="2">
                  <c:v>-60.672268000000003</c:v>
                </c:pt>
                <c:pt idx="3">
                  <c:v>-59.880111999999997</c:v>
                </c:pt>
                <c:pt idx="4">
                  <c:v>-58.070025999999999</c:v>
                </c:pt>
                <c:pt idx="5">
                  <c:v>-56.272410999999998</c:v>
                </c:pt>
                <c:pt idx="6">
                  <c:v>-53.990524000000001</c:v>
                </c:pt>
                <c:pt idx="7">
                  <c:v>-51.982750000000003</c:v>
                </c:pt>
                <c:pt idx="8">
                  <c:v>-49.014389000000001</c:v>
                </c:pt>
                <c:pt idx="9">
                  <c:v>-46.751151999999998</c:v>
                </c:pt>
                <c:pt idx="10">
                  <c:v>-43.961055999999999</c:v>
                </c:pt>
                <c:pt idx="11">
                  <c:v>-41.083942</c:v>
                </c:pt>
                <c:pt idx="12">
                  <c:v>-37.946232000000002</c:v>
                </c:pt>
                <c:pt idx="13">
                  <c:v>-35.632052999999999</c:v>
                </c:pt>
                <c:pt idx="14">
                  <c:v>-32.901505</c:v>
                </c:pt>
                <c:pt idx="15">
                  <c:v>-30.533262000000001</c:v>
                </c:pt>
                <c:pt idx="16">
                  <c:v>-28.670096999999998</c:v>
                </c:pt>
                <c:pt idx="17">
                  <c:v>-27.314067999999999</c:v>
                </c:pt>
                <c:pt idx="18">
                  <c:v>-25.467758</c:v>
                </c:pt>
                <c:pt idx="19">
                  <c:v>-23.795584000000002</c:v>
                </c:pt>
                <c:pt idx="20">
                  <c:v>-22.046806</c:v>
                </c:pt>
                <c:pt idx="21">
                  <c:v>-20.056643999999999</c:v>
                </c:pt>
                <c:pt idx="22">
                  <c:v>-17.731117000000001</c:v>
                </c:pt>
                <c:pt idx="23">
                  <c:v>-15.543766</c:v>
                </c:pt>
                <c:pt idx="24">
                  <c:v>-13.737195</c:v>
                </c:pt>
                <c:pt idx="25">
                  <c:v>-12.369778</c:v>
                </c:pt>
                <c:pt idx="26">
                  <c:v>-11.211194000000001</c:v>
                </c:pt>
                <c:pt idx="27">
                  <c:v>-10.313787</c:v>
                </c:pt>
                <c:pt idx="28">
                  <c:v>-9.5790843999999993</c:v>
                </c:pt>
                <c:pt idx="29">
                  <c:v>-8.9045181000000007</c:v>
                </c:pt>
                <c:pt idx="30">
                  <c:v>-8.3430985999999994</c:v>
                </c:pt>
                <c:pt idx="31">
                  <c:v>-7.8551278</c:v>
                </c:pt>
                <c:pt idx="32">
                  <c:v>-7.4568542999999998</c:v>
                </c:pt>
                <c:pt idx="33">
                  <c:v>-7.1380935000000001</c:v>
                </c:pt>
                <c:pt idx="34">
                  <c:v>-6.8893279999999999</c:v>
                </c:pt>
                <c:pt idx="35">
                  <c:v>-6.6866383999999996</c:v>
                </c:pt>
                <c:pt idx="36">
                  <c:v>-6.5197225000000003</c:v>
                </c:pt>
                <c:pt idx="37">
                  <c:v>-6.3773312999999998</c:v>
                </c:pt>
                <c:pt idx="38">
                  <c:v>-6.2582436000000001</c:v>
                </c:pt>
                <c:pt idx="39">
                  <c:v>-6.1686686999999996</c:v>
                </c:pt>
                <c:pt idx="40">
                  <c:v>-6.1034341000000003</c:v>
                </c:pt>
                <c:pt idx="41">
                  <c:v>-6.0533900000000003</c:v>
                </c:pt>
                <c:pt idx="42">
                  <c:v>-6.0224418999999996</c:v>
                </c:pt>
                <c:pt idx="43">
                  <c:v>-6.0376691999999998</c:v>
                </c:pt>
                <c:pt idx="44">
                  <c:v>-6.0361748000000004</c:v>
                </c:pt>
                <c:pt idx="45">
                  <c:v>-6.0516949000000002</c:v>
                </c:pt>
                <c:pt idx="46">
                  <c:v>-6.0621461999999999</c:v>
                </c:pt>
                <c:pt idx="47">
                  <c:v>-6.0827321999999997</c:v>
                </c:pt>
                <c:pt idx="48">
                  <c:v>-6.0873179000000004</c:v>
                </c:pt>
                <c:pt idx="49">
                  <c:v>-6.1287966000000003</c:v>
                </c:pt>
                <c:pt idx="50">
                  <c:v>-6.1772561000000001</c:v>
                </c:pt>
                <c:pt idx="51">
                  <c:v>-6.2282776999999996</c:v>
                </c:pt>
                <c:pt idx="52">
                  <c:v>-6.2780914000000001</c:v>
                </c:pt>
                <c:pt idx="53">
                  <c:v>-6.3352431999999999</c:v>
                </c:pt>
                <c:pt idx="54">
                  <c:v>-6.3922420000000004</c:v>
                </c:pt>
                <c:pt idx="55">
                  <c:v>-6.4368724999999998</c:v>
                </c:pt>
                <c:pt idx="56">
                  <c:v>-6.4844112000000003</c:v>
                </c:pt>
                <c:pt idx="57">
                  <c:v>-6.5403608999999996</c:v>
                </c:pt>
                <c:pt idx="58">
                  <c:v>-6.5898599999999998</c:v>
                </c:pt>
                <c:pt idx="59">
                  <c:v>-6.6475239000000004</c:v>
                </c:pt>
                <c:pt idx="60">
                  <c:v>-6.7164516000000001</c:v>
                </c:pt>
                <c:pt idx="61">
                  <c:v>-6.7867531999999997</c:v>
                </c:pt>
                <c:pt idx="62">
                  <c:v>-6.8534702999999997</c:v>
                </c:pt>
                <c:pt idx="63">
                  <c:v>-6.9274554000000004</c:v>
                </c:pt>
                <c:pt idx="64">
                  <c:v>-7.0013069999999997</c:v>
                </c:pt>
                <c:pt idx="65">
                  <c:v>-7.0703782999999998</c:v>
                </c:pt>
                <c:pt idx="66">
                  <c:v>-7.1533232</c:v>
                </c:pt>
                <c:pt idx="67">
                  <c:v>-7.2290524999999999</c:v>
                </c:pt>
                <c:pt idx="68">
                  <c:v>-7.3070678999999998</c:v>
                </c:pt>
                <c:pt idx="69">
                  <c:v>-7.3790544999999996</c:v>
                </c:pt>
                <c:pt idx="70">
                  <c:v>-7.4521556000000002</c:v>
                </c:pt>
                <c:pt idx="71">
                  <c:v>-7.4917902999999999</c:v>
                </c:pt>
                <c:pt idx="72">
                  <c:v>-7.515676</c:v>
                </c:pt>
                <c:pt idx="73">
                  <c:v>-7.5288062</c:v>
                </c:pt>
                <c:pt idx="74">
                  <c:v>-7.5696373000000001</c:v>
                </c:pt>
                <c:pt idx="75">
                  <c:v>-7.6066823000000001</c:v>
                </c:pt>
                <c:pt idx="76">
                  <c:v>-7.6658735</c:v>
                </c:pt>
                <c:pt idx="77">
                  <c:v>-7.7488755999999999</c:v>
                </c:pt>
                <c:pt idx="78">
                  <c:v>-7.8223022999999996</c:v>
                </c:pt>
                <c:pt idx="79">
                  <c:v>-7.8663496999999998</c:v>
                </c:pt>
                <c:pt idx="80">
                  <c:v>-7.9092612000000004</c:v>
                </c:pt>
                <c:pt idx="81">
                  <c:v>-7.9416422999999998</c:v>
                </c:pt>
                <c:pt idx="82">
                  <c:v>-7.9589800999999998</c:v>
                </c:pt>
                <c:pt idx="83">
                  <c:v>-8.0029316000000001</c:v>
                </c:pt>
                <c:pt idx="84">
                  <c:v>-8.0818128999999992</c:v>
                </c:pt>
                <c:pt idx="85">
                  <c:v>-8.1930531999999996</c:v>
                </c:pt>
                <c:pt idx="86">
                  <c:v>-8.3198823999999991</c:v>
                </c:pt>
                <c:pt idx="87">
                  <c:v>-8.4639071999999995</c:v>
                </c:pt>
                <c:pt idx="88">
                  <c:v>-8.5861607000000006</c:v>
                </c:pt>
                <c:pt idx="89">
                  <c:v>-8.6696671999999992</c:v>
                </c:pt>
                <c:pt idx="90">
                  <c:v>-8.6905059999999992</c:v>
                </c:pt>
                <c:pt idx="91">
                  <c:v>-8.6671742999999992</c:v>
                </c:pt>
                <c:pt idx="92">
                  <c:v>-8.6115273999999999</c:v>
                </c:pt>
                <c:pt idx="93">
                  <c:v>-8.5439339000000007</c:v>
                </c:pt>
                <c:pt idx="94">
                  <c:v>-8.4659490999999996</c:v>
                </c:pt>
                <c:pt idx="95">
                  <c:v>-8.4045792000000006</c:v>
                </c:pt>
                <c:pt idx="96">
                  <c:v>-8.3601074000000004</c:v>
                </c:pt>
                <c:pt idx="97">
                  <c:v>-8.3125210000000003</c:v>
                </c:pt>
                <c:pt idx="98">
                  <c:v>-8.2763243000000006</c:v>
                </c:pt>
                <c:pt idx="99">
                  <c:v>-8.2240371999999997</c:v>
                </c:pt>
                <c:pt idx="100">
                  <c:v>-8.1593570999999994</c:v>
                </c:pt>
                <c:pt idx="101">
                  <c:v>-8.0746517000000004</c:v>
                </c:pt>
                <c:pt idx="102">
                  <c:v>-7.9920378000000003</c:v>
                </c:pt>
                <c:pt idx="103">
                  <c:v>-7.8986492000000004</c:v>
                </c:pt>
                <c:pt idx="104">
                  <c:v>-7.8032804000000002</c:v>
                </c:pt>
                <c:pt idx="105">
                  <c:v>-7.7153558999999996</c:v>
                </c:pt>
                <c:pt idx="106">
                  <c:v>-7.6340937999999996</c:v>
                </c:pt>
                <c:pt idx="107">
                  <c:v>-7.5655226999999998</c:v>
                </c:pt>
                <c:pt idx="108">
                  <c:v>-7.5057244000000001</c:v>
                </c:pt>
                <c:pt idx="109">
                  <c:v>-7.4740643999999996</c:v>
                </c:pt>
                <c:pt idx="110">
                  <c:v>-7.4723534999999996</c:v>
                </c:pt>
                <c:pt idx="111">
                  <c:v>-7.4956073999999999</c:v>
                </c:pt>
                <c:pt idx="112">
                  <c:v>-7.5440453999999999</c:v>
                </c:pt>
                <c:pt idx="113">
                  <c:v>-7.6264523999999998</c:v>
                </c:pt>
                <c:pt idx="114">
                  <c:v>-7.7203654999999998</c:v>
                </c:pt>
                <c:pt idx="115">
                  <c:v>-7.7932991999999999</c:v>
                </c:pt>
                <c:pt idx="116">
                  <c:v>-7.8632249999999999</c:v>
                </c:pt>
                <c:pt idx="117">
                  <c:v>-7.9228253000000004</c:v>
                </c:pt>
                <c:pt idx="118">
                  <c:v>-7.9530716000000004</c:v>
                </c:pt>
                <c:pt idx="119">
                  <c:v>-7.9782089999999997</c:v>
                </c:pt>
                <c:pt idx="120">
                  <c:v>-8.0141820999999993</c:v>
                </c:pt>
                <c:pt idx="121">
                  <c:v>-8.0484819000000005</c:v>
                </c:pt>
                <c:pt idx="122">
                  <c:v>-8.0914506999999993</c:v>
                </c:pt>
                <c:pt idx="123">
                  <c:v>-8.1413364000000001</c:v>
                </c:pt>
                <c:pt idx="124">
                  <c:v>-8.1932668999999994</c:v>
                </c:pt>
                <c:pt idx="125">
                  <c:v>-8.2457999999999991</c:v>
                </c:pt>
                <c:pt idx="126">
                  <c:v>-8.3199015000000003</c:v>
                </c:pt>
                <c:pt idx="127">
                  <c:v>-8.3893451999999993</c:v>
                </c:pt>
                <c:pt idx="128">
                  <c:v>-8.4636154000000001</c:v>
                </c:pt>
                <c:pt idx="129">
                  <c:v>-8.5464058000000005</c:v>
                </c:pt>
                <c:pt idx="130">
                  <c:v>-8.6395921999999992</c:v>
                </c:pt>
                <c:pt idx="131">
                  <c:v>-8.7319268999999995</c:v>
                </c:pt>
                <c:pt idx="132">
                  <c:v>-8.8280840000000005</c:v>
                </c:pt>
                <c:pt idx="133">
                  <c:v>-8.9193192000000003</c:v>
                </c:pt>
                <c:pt idx="134">
                  <c:v>-8.9976272999999996</c:v>
                </c:pt>
                <c:pt idx="135">
                  <c:v>-9.0738734999999995</c:v>
                </c:pt>
                <c:pt idx="136">
                  <c:v>-9.1449803999999997</c:v>
                </c:pt>
                <c:pt idx="137">
                  <c:v>-9.1946144000000007</c:v>
                </c:pt>
                <c:pt idx="138">
                  <c:v>-9.2357005999999995</c:v>
                </c:pt>
                <c:pt idx="139">
                  <c:v>-9.2700356999999993</c:v>
                </c:pt>
                <c:pt idx="140">
                  <c:v>-9.2871342000000006</c:v>
                </c:pt>
                <c:pt idx="141">
                  <c:v>-9.2810345000000005</c:v>
                </c:pt>
                <c:pt idx="142">
                  <c:v>-9.2701577999999998</c:v>
                </c:pt>
                <c:pt idx="143">
                  <c:v>-9.2505626999999997</c:v>
                </c:pt>
                <c:pt idx="144">
                  <c:v>-9.2166595000000004</c:v>
                </c:pt>
                <c:pt idx="145">
                  <c:v>-9.1760482999999997</c:v>
                </c:pt>
                <c:pt idx="146">
                  <c:v>-9.1199770000000004</c:v>
                </c:pt>
                <c:pt idx="147">
                  <c:v>-9.0591278000000006</c:v>
                </c:pt>
                <c:pt idx="148">
                  <c:v>-8.9557590000000005</c:v>
                </c:pt>
                <c:pt idx="149">
                  <c:v>-8.8425083000000004</c:v>
                </c:pt>
                <c:pt idx="150">
                  <c:v>-8.7925567999999998</c:v>
                </c:pt>
                <c:pt idx="151">
                  <c:v>-8.7448616000000001</c:v>
                </c:pt>
                <c:pt idx="152">
                  <c:v>-8.7189522000000004</c:v>
                </c:pt>
                <c:pt idx="153">
                  <c:v>-8.7410096999999993</c:v>
                </c:pt>
                <c:pt idx="154">
                  <c:v>-8.7762823000000001</c:v>
                </c:pt>
                <c:pt idx="155">
                  <c:v>-8.7463035999999992</c:v>
                </c:pt>
                <c:pt idx="156">
                  <c:v>-8.7322102000000008</c:v>
                </c:pt>
                <c:pt idx="157">
                  <c:v>-8.7135134000000001</c:v>
                </c:pt>
                <c:pt idx="158">
                  <c:v>-8.7065163000000005</c:v>
                </c:pt>
                <c:pt idx="159">
                  <c:v>-8.7126923000000005</c:v>
                </c:pt>
                <c:pt idx="160">
                  <c:v>-8.7402668000000006</c:v>
                </c:pt>
                <c:pt idx="161">
                  <c:v>-8.7937059000000009</c:v>
                </c:pt>
                <c:pt idx="162">
                  <c:v>-8.8419237000000006</c:v>
                </c:pt>
                <c:pt idx="163">
                  <c:v>-8.8944416000000004</c:v>
                </c:pt>
                <c:pt idx="164">
                  <c:v>-8.9079876000000002</c:v>
                </c:pt>
                <c:pt idx="165">
                  <c:v>-9.0344514999999994</c:v>
                </c:pt>
                <c:pt idx="166">
                  <c:v>-9.1718911999999992</c:v>
                </c:pt>
                <c:pt idx="167">
                  <c:v>-9.3762816999999998</c:v>
                </c:pt>
                <c:pt idx="168">
                  <c:v>-9.6415910999999994</c:v>
                </c:pt>
                <c:pt idx="169">
                  <c:v>-9.9803733999999995</c:v>
                </c:pt>
                <c:pt idx="170">
                  <c:v>-10.228236000000001</c:v>
                </c:pt>
                <c:pt idx="171">
                  <c:v>-10.505105</c:v>
                </c:pt>
                <c:pt idx="172">
                  <c:v>-10.689207</c:v>
                </c:pt>
                <c:pt idx="173">
                  <c:v>-10.907227000000001</c:v>
                </c:pt>
                <c:pt idx="174">
                  <c:v>-11.137183</c:v>
                </c:pt>
                <c:pt idx="175">
                  <c:v>-11.381563</c:v>
                </c:pt>
                <c:pt idx="176">
                  <c:v>-11.618964999999999</c:v>
                </c:pt>
                <c:pt idx="177">
                  <c:v>-11.904301</c:v>
                </c:pt>
                <c:pt idx="178">
                  <c:v>-12.119338000000001</c:v>
                </c:pt>
                <c:pt idx="179">
                  <c:v>-12.324622</c:v>
                </c:pt>
                <c:pt idx="180">
                  <c:v>-12.537671</c:v>
                </c:pt>
                <c:pt idx="181">
                  <c:v>-12.758417</c:v>
                </c:pt>
                <c:pt idx="182">
                  <c:v>-13.044256000000001</c:v>
                </c:pt>
                <c:pt idx="183">
                  <c:v>-13.308939000000001</c:v>
                </c:pt>
                <c:pt idx="184">
                  <c:v>-13.599536000000001</c:v>
                </c:pt>
                <c:pt idx="185">
                  <c:v>-13.828412999999999</c:v>
                </c:pt>
                <c:pt idx="186">
                  <c:v>-13.994351999999999</c:v>
                </c:pt>
                <c:pt idx="187">
                  <c:v>-14.074446</c:v>
                </c:pt>
                <c:pt idx="188">
                  <c:v>-14.032681999999999</c:v>
                </c:pt>
                <c:pt idx="189">
                  <c:v>-13.929679999999999</c:v>
                </c:pt>
                <c:pt idx="190">
                  <c:v>-13.846139000000001</c:v>
                </c:pt>
                <c:pt idx="191">
                  <c:v>-13.770111</c:v>
                </c:pt>
                <c:pt idx="192">
                  <c:v>-13.738735</c:v>
                </c:pt>
                <c:pt idx="193">
                  <c:v>-13.829480999999999</c:v>
                </c:pt>
                <c:pt idx="194">
                  <c:v>-13.951784</c:v>
                </c:pt>
                <c:pt idx="195">
                  <c:v>-14.017282</c:v>
                </c:pt>
                <c:pt idx="196">
                  <c:v>-14.138005</c:v>
                </c:pt>
                <c:pt idx="197">
                  <c:v>-14.232951</c:v>
                </c:pt>
                <c:pt idx="198">
                  <c:v>-14.357459</c:v>
                </c:pt>
                <c:pt idx="199">
                  <c:v>-14.446619999999999</c:v>
                </c:pt>
                <c:pt idx="200">
                  <c:v>-14.577788999999999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46-4C0F-B6F4-04DE9F776E96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8</c:v>
                </c:pt>
                <c:pt idx="1">
                  <c:v>8.2945449999999994</c:v>
                </c:pt>
                <c:pt idx="2">
                  <c:v>8.5890900000000006</c:v>
                </c:pt>
                <c:pt idx="3">
                  <c:v>8.8836349999999999</c:v>
                </c:pt>
                <c:pt idx="4">
                  <c:v>9.1781799999999993</c:v>
                </c:pt>
                <c:pt idx="5">
                  <c:v>9.4727250000000005</c:v>
                </c:pt>
                <c:pt idx="6">
                  <c:v>9.7672699999999999</c:v>
                </c:pt>
                <c:pt idx="7">
                  <c:v>10.061814999999999</c:v>
                </c:pt>
                <c:pt idx="8">
                  <c:v>10.35636</c:v>
                </c:pt>
                <c:pt idx="9">
                  <c:v>10.650905</c:v>
                </c:pt>
                <c:pt idx="10">
                  <c:v>10.945449999999999</c:v>
                </c:pt>
                <c:pt idx="11">
                  <c:v>11.239995</c:v>
                </c:pt>
                <c:pt idx="12">
                  <c:v>11.53454</c:v>
                </c:pt>
                <c:pt idx="13">
                  <c:v>11.829084999999999</c:v>
                </c:pt>
                <c:pt idx="14">
                  <c:v>12.12363</c:v>
                </c:pt>
                <c:pt idx="15">
                  <c:v>12.418175</c:v>
                </c:pt>
                <c:pt idx="16">
                  <c:v>12.712719999999999</c:v>
                </c:pt>
                <c:pt idx="17">
                  <c:v>13.007265</c:v>
                </c:pt>
                <c:pt idx="18">
                  <c:v>13.30181</c:v>
                </c:pt>
                <c:pt idx="19">
                  <c:v>13.596355000000001</c:v>
                </c:pt>
                <c:pt idx="20">
                  <c:v>13.8909</c:v>
                </c:pt>
                <c:pt idx="21">
                  <c:v>14.185445</c:v>
                </c:pt>
                <c:pt idx="22">
                  <c:v>14.479990000000001</c:v>
                </c:pt>
                <c:pt idx="23">
                  <c:v>14.774535</c:v>
                </c:pt>
                <c:pt idx="24">
                  <c:v>15.06908</c:v>
                </c:pt>
                <c:pt idx="25">
                  <c:v>15.363625000000001</c:v>
                </c:pt>
                <c:pt idx="26">
                  <c:v>15.65817</c:v>
                </c:pt>
                <c:pt idx="27">
                  <c:v>15.952715</c:v>
                </c:pt>
                <c:pt idx="28">
                  <c:v>16.247260000000001</c:v>
                </c:pt>
                <c:pt idx="29">
                  <c:v>16.541805</c:v>
                </c:pt>
                <c:pt idx="30">
                  <c:v>16.836349999999999</c:v>
                </c:pt>
                <c:pt idx="31">
                  <c:v>17.130894999999999</c:v>
                </c:pt>
                <c:pt idx="32">
                  <c:v>17.425439999999998</c:v>
                </c:pt>
                <c:pt idx="33">
                  <c:v>17.719985000000001</c:v>
                </c:pt>
                <c:pt idx="34">
                  <c:v>18.014530000000001</c:v>
                </c:pt>
                <c:pt idx="35">
                  <c:v>18.309075</c:v>
                </c:pt>
                <c:pt idx="36">
                  <c:v>18.603619999999999</c:v>
                </c:pt>
                <c:pt idx="37">
                  <c:v>18.898164999999999</c:v>
                </c:pt>
                <c:pt idx="38">
                  <c:v>19.192710000000002</c:v>
                </c:pt>
                <c:pt idx="39">
                  <c:v>19.487255000000001</c:v>
                </c:pt>
                <c:pt idx="40">
                  <c:v>19.7818</c:v>
                </c:pt>
                <c:pt idx="41">
                  <c:v>20.076345</c:v>
                </c:pt>
                <c:pt idx="42">
                  <c:v>20.370889999999999</c:v>
                </c:pt>
                <c:pt idx="43">
                  <c:v>20.665434999999999</c:v>
                </c:pt>
                <c:pt idx="44">
                  <c:v>20.959980000000002</c:v>
                </c:pt>
                <c:pt idx="45">
                  <c:v>21.254525000000001</c:v>
                </c:pt>
                <c:pt idx="46">
                  <c:v>21.54907</c:v>
                </c:pt>
                <c:pt idx="47">
                  <c:v>21.843615</c:v>
                </c:pt>
                <c:pt idx="48">
                  <c:v>22.138159999999999</c:v>
                </c:pt>
                <c:pt idx="49">
                  <c:v>22.432704999999999</c:v>
                </c:pt>
                <c:pt idx="50">
                  <c:v>22.727250000000002</c:v>
                </c:pt>
                <c:pt idx="51">
                  <c:v>23.021795000000001</c:v>
                </c:pt>
                <c:pt idx="52">
                  <c:v>23.31634</c:v>
                </c:pt>
                <c:pt idx="53">
                  <c:v>23.610885</c:v>
                </c:pt>
                <c:pt idx="54">
                  <c:v>23.905429999999999</c:v>
                </c:pt>
                <c:pt idx="55">
                  <c:v>24.199974999999998</c:v>
                </c:pt>
                <c:pt idx="56">
                  <c:v>24.494520000000001</c:v>
                </c:pt>
                <c:pt idx="57">
                  <c:v>24.789065000000001</c:v>
                </c:pt>
                <c:pt idx="58">
                  <c:v>25.08361</c:v>
                </c:pt>
                <c:pt idx="59">
                  <c:v>25.378155</c:v>
                </c:pt>
                <c:pt idx="60">
                  <c:v>25.672699999999999</c:v>
                </c:pt>
                <c:pt idx="61">
                  <c:v>25.967244999999998</c:v>
                </c:pt>
                <c:pt idx="62">
                  <c:v>26.261790000000001</c:v>
                </c:pt>
                <c:pt idx="63">
                  <c:v>26.556335000000001</c:v>
                </c:pt>
                <c:pt idx="64">
                  <c:v>26.85088</c:v>
                </c:pt>
                <c:pt idx="65">
                  <c:v>27.145424999999999</c:v>
                </c:pt>
                <c:pt idx="66">
                  <c:v>27.439969999999999</c:v>
                </c:pt>
                <c:pt idx="67">
                  <c:v>27.734514999999998</c:v>
                </c:pt>
                <c:pt idx="68">
                  <c:v>28.029060000000001</c:v>
                </c:pt>
                <c:pt idx="69">
                  <c:v>28.323605000000001</c:v>
                </c:pt>
                <c:pt idx="70">
                  <c:v>28.61815</c:v>
                </c:pt>
                <c:pt idx="71">
                  <c:v>28.912694999999999</c:v>
                </c:pt>
                <c:pt idx="72">
                  <c:v>29.207239999999999</c:v>
                </c:pt>
                <c:pt idx="73">
                  <c:v>29.501785000000002</c:v>
                </c:pt>
                <c:pt idx="74">
                  <c:v>29.796330000000001</c:v>
                </c:pt>
                <c:pt idx="75">
                  <c:v>30.090875</c:v>
                </c:pt>
                <c:pt idx="76">
                  <c:v>30.38542</c:v>
                </c:pt>
                <c:pt idx="77">
                  <c:v>30.679964999999999</c:v>
                </c:pt>
                <c:pt idx="78">
                  <c:v>30.974509999999999</c:v>
                </c:pt>
                <c:pt idx="79">
                  <c:v>31.269055000000002</c:v>
                </c:pt>
                <c:pt idx="80">
                  <c:v>31.563600000000001</c:v>
                </c:pt>
                <c:pt idx="81">
                  <c:v>31.858145</c:v>
                </c:pt>
                <c:pt idx="82">
                  <c:v>32.15269</c:v>
                </c:pt>
                <c:pt idx="83">
                  <c:v>32.447234999999999</c:v>
                </c:pt>
                <c:pt idx="84">
                  <c:v>32.741779999999999</c:v>
                </c:pt>
                <c:pt idx="85">
                  <c:v>33.036324999999998</c:v>
                </c:pt>
                <c:pt idx="86">
                  <c:v>33.330869999999997</c:v>
                </c:pt>
                <c:pt idx="87">
                  <c:v>33.625414999999997</c:v>
                </c:pt>
                <c:pt idx="88">
                  <c:v>33.919960000000003</c:v>
                </c:pt>
                <c:pt idx="89">
                  <c:v>34.214505000000003</c:v>
                </c:pt>
                <c:pt idx="90">
                  <c:v>34.509050000000002</c:v>
                </c:pt>
                <c:pt idx="91">
                  <c:v>34.803595000000001</c:v>
                </c:pt>
                <c:pt idx="92">
                  <c:v>35.098140000000001</c:v>
                </c:pt>
                <c:pt idx="93">
                  <c:v>35.392685</c:v>
                </c:pt>
                <c:pt idx="94">
                  <c:v>35.68723</c:v>
                </c:pt>
                <c:pt idx="95">
                  <c:v>35.981774999999999</c:v>
                </c:pt>
                <c:pt idx="96">
                  <c:v>36.276319999999998</c:v>
                </c:pt>
                <c:pt idx="97">
                  <c:v>36.570864999999998</c:v>
                </c:pt>
                <c:pt idx="98">
                  <c:v>36.865409999999997</c:v>
                </c:pt>
                <c:pt idx="99">
                  <c:v>37.159954999999997</c:v>
                </c:pt>
                <c:pt idx="100">
                  <c:v>37.454500000000003</c:v>
                </c:pt>
                <c:pt idx="101">
                  <c:v>37.749045000000002</c:v>
                </c:pt>
                <c:pt idx="102">
                  <c:v>38.043590000000002</c:v>
                </c:pt>
                <c:pt idx="103">
                  <c:v>38.338135000000001</c:v>
                </c:pt>
                <c:pt idx="104">
                  <c:v>38.632680000000001</c:v>
                </c:pt>
                <c:pt idx="105">
                  <c:v>38.927225</c:v>
                </c:pt>
                <c:pt idx="106">
                  <c:v>39.221769999999999</c:v>
                </c:pt>
                <c:pt idx="107">
                  <c:v>39.516314999999999</c:v>
                </c:pt>
                <c:pt idx="108">
                  <c:v>39.810859999999998</c:v>
                </c:pt>
                <c:pt idx="109">
                  <c:v>40.105404999999998</c:v>
                </c:pt>
                <c:pt idx="110">
                  <c:v>40.399949999999997</c:v>
                </c:pt>
                <c:pt idx="111">
                  <c:v>40.694495000000003</c:v>
                </c:pt>
                <c:pt idx="112">
                  <c:v>40.989040000000003</c:v>
                </c:pt>
                <c:pt idx="113">
                  <c:v>41.283585000000002</c:v>
                </c:pt>
                <c:pt idx="114">
                  <c:v>41.578130000000002</c:v>
                </c:pt>
                <c:pt idx="115">
                  <c:v>41.872675000000001</c:v>
                </c:pt>
                <c:pt idx="116">
                  <c:v>42.16722</c:v>
                </c:pt>
                <c:pt idx="117">
                  <c:v>42.461765</c:v>
                </c:pt>
                <c:pt idx="118">
                  <c:v>42.756309999999999</c:v>
                </c:pt>
                <c:pt idx="119">
                  <c:v>43.050854999999999</c:v>
                </c:pt>
                <c:pt idx="120">
                  <c:v>43.345399999999998</c:v>
                </c:pt>
                <c:pt idx="121">
                  <c:v>43.639944999999997</c:v>
                </c:pt>
                <c:pt idx="122">
                  <c:v>43.934489999999997</c:v>
                </c:pt>
                <c:pt idx="123">
                  <c:v>44.229035000000003</c:v>
                </c:pt>
                <c:pt idx="124">
                  <c:v>44.523580000000003</c:v>
                </c:pt>
                <c:pt idx="125">
                  <c:v>44.818125000000002</c:v>
                </c:pt>
                <c:pt idx="126">
                  <c:v>45.112670000000001</c:v>
                </c:pt>
                <c:pt idx="127">
                  <c:v>45.407215000000001</c:v>
                </c:pt>
                <c:pt idx="128">
                  <c:v>45.70176</c:v>
                </c:pt>
                <c:pt idx="129">
                  <c:v>45.996305</c:v>
                </c:pt>
                <c:pt idx="130">
                  <c:v>46.290849999999999</c:v>
                </c:pt>
                <c:pt idx="131">
                  <c:v>46.585394999999998</c:v>
                </c:pt>
                <c:pt idx="132">
                  <c:v>46.879939999999998</c:v>
                </c:pt>
                <c:pt idx="133">
                  <c:v>47.174484999999997</c:v>
                </c:pt>
                <c:pt idx="134">
                  <c:v>47.469029999999997</c:v>
                </c:pt>
                <c:pt idx="135">
                  <c:v>47.763575000000003</c:v>
                </c:pt>
                <c:pt idx="136">
                  <c:v>48.058120000000002</c:v>
                </c:pt>
                <c:pt idx="137">
                  <c:v>48.352665000000002</c:v>
                </c:pt>
                <c:pt idx="138">
                  <c:v>48.647210000000001</c:v>
                </c:pt>
                <c:pt idx="139">
                  <c:v>48.941755000000001</c:v>
                </c:pt>
                <c:pt idx="140">
                  <c:v>49.2363</c:v>
                </c:pt>
                <c:pt idx="141">
                  <c:v>49.530844999999999</c:v>
                </c:pt>
                <c:pt idx="142">
                  <c:v>49.825389999999999</c:v>
                </c:pt>
                <c:pt idx="143">
                  <c:v>50.119934999999998</c:v>
                </c:pt>
                <c:pt idx="144">
                  <c:v>50.414479999999998</c:v>
                </c:pt>
                <c:pt idx="145">
                  <c:v>50.709024999999997</c:v>
                </c:pt>
                <c:pt idx="146">
                  <c:v>51.003570000000003</c:v>
                </c:pt>
                <c:pt idx="147">
                  <c:v>51.298115000000003</c:v>
                </c:pt>
                <c:pt idx="148">
                  <c:v>51.592660000000002</c:v>
                </c:pt>
                <c:pt idx="149">
                  <c:v>51.887205000000002</c:v>
                </c:pt>
                <c:pt idx="150">
                  <c:v>52.181750000000001</c:v>
                </c:pt>
                <c:pt idx="151">
                  <c:v>52.476295</c:v>
                </c:pt>
                <c:pt idx="152">
                  <c:v>52.77084</c:v>
                </c:pt>
                <c:pt idx="153">
                  <c:v>53.065384999999999</c:v>
                </c:pt>
                <c:pt idx="154">
                  <c:v>53.359929999999999</c:v>
                </c:pt>
                <c:pt idx="155">
                  <c:v>53.654474999999998</c:v>
                </c:pt>
                <c:pt idx="156">
                  <c:v>53.949019999999997</c:v>
                </c:pt>
                <c:pt idx="157">
                  <c:v>54.243564999999997</c:v>
                </c:pt>
                <c:pt idx="158">
                  <c:v>54.538110000000003</c:v>
                </c:pt>
                <c:pt idx="159">
                  <c:v>54.832655000000003</c:v>
                </c:pt>
                <c:pt idx="160">
                  <c:v>55.127200000000002</c:v>
                </c:pt>
                <c:pt idx="161">
                  <c:v>55.421745000000001</c:v>
                </c:pt>
                <c:pt idx="162">
                  <c:v>55.716290000000001</c:v>
                </c:pt>
                <c:pt idx="163">
                  <c:v>56.010835</c:v>
                </c:pt>
                <c:pt idx="164">
                  <c:v>56.30538</c:v>
                </c:pt>
                <c:pt idx="165">
                  <c:v>56.599924999999999</c:v>
                </c:pt>
                <c:pt idx="166">
                  <c:v>56.894469999999998</c:v>
                </c:pt>
                <c:pt idx="167">
                  <c:v>57.189014999999998</c:v>
                </c:pt>
                <c:pt idx="168">
                  <c:v>57.483559999999997</c:v>
                </c:pt>
                <c:pt idx="169">
                  <c:v>57.778104999999996</c:v>
                </c:pt>
                <c:pt idx="170">
                  <c:v>58.072650000000003</c:v>
                </c:pt>
                <c:pt idx="171">
                  <c:v>58.367195000000002</c:v>
                </c:pt>
                <c:pt idx="172">
                  <c:v>58.661740000000002</c:v>
                </c:pt>
                <c:pt idx="173">
                  <c:v>58.956285000000001</c:v>
                </c:pt>
                <c:pt idx="174">
                  <c:v>59.250830000000001</c:v>
                </c:pt>
                <c:pt idx="175">
                  <c:v>59.545375</c:v>
                </c:pt>
                <c:pt idx="176">
                  <c:v>59.839919999999999</c:v>
                </c:pt>
                <c:pt idx="177">
                  <c:v>60.134464999999999</c:v>
                </c:pt>
                <c:pt idx="178">
                  <c:v>60.429009999999998</c:v>
                </c:pt>
                <c:pt idx="179">
                  <c:v>60.723554999999998</c:v>
                </c:pt>
                <c:pt idx="180">
                  <c:v>61.018099999999997</c:v>
                </c:pt>
                <c:pt idx="181">
                  <c:v>61.312645000000003</c:v>
                </c:pt>
                <c:pt idx="182">
                  <c:v>61.607190000000003</c:v>
                </c:pt>
                <c:pt idx="183">
                  <c:v>61.901735000000002</c:v>
                </c:pt>
                <c:pt idx="184">
                  <c:v>62.196280000000002</c:v>
                </c:pt>
                <c:pt idx="185">
                  <c:v>62.490825000000001</c:v>
                </c:pt>
                <c:pt idx="186">
                  <c:v>62.78537</c:v>
                </c:pt>
                <c:pt idx="187">
                  <c:v>63.079915</c:v>
                </c:pt>
                <c:pt idx="188">
                  <c:v>63.374459999999999</c:v>
                </c:pt>
                <c:pt idx="189">
                  <c:v>63.669004999999999</c:v>
                </c:pt>
                <c:pt idx="190">
                  <c:v>63.963549999999998</c:v>
                </c:pt>
                <c:pt idx="191">
                  <c:v>64.258094999999997</c:v>
                </c:pt>
                <c:pt idx="192">
                  <c:v>64.552639999999997</c:v>
                </c:pt>
                <c:pt idx="193">
                  <c:v>64.847184999999996</c:v>
                </c:pt>
                <c:pt idx="194">
                  <c:v>65.141729999999995</c:v>
                </c:pt>
                <c:pt idx="195">
                  <c:v>65.436274999999995</c:v>
                </c:pt>
                <c:pt idx="196">
                  <c:v>65.730819999999994</c:v>
                </c:pt>
                <c:pt idx="197">
                  <c:v>66.025364999999994</c:v>
                </c:pt>
                <c:pt idx="198">
                  <c:v>66.319909999999993</c:v>
                </c:pt>
                <c:pt idx="199">
                  <c:v>66.614455000000007</c:v>
                </c:pt>
                <c:pt idx="200">
                  <c:v>66.909000000000006</c:v>
                </c:pt>
              </c:numCache>
            </c:numRef>
          </c:xVal>
          <c:yVal>
            <c:numRef>
              <c:f>'CL &amp; Data'!$S$4:$S$204</c:f>
              <c:numCache>
                <c:formatCode>General</c:formatCode>
                <c:ptCount val="201"/>
                <c:pt idx="0">
                  <c:v>-51.286200999999998</c:v>
                </c:pt>
                <c:pt idx="1">
                  <c:v>-49.839123000000001</c:v>
                </c:pt>
                <c:pt idx="2">
                  <c:v>-48.086342000000002</c:v>
                </c:pt>
                <c:pt idx="3">
                  <c:v>-45.697243</c:v>
                </c:pt>
                <c:pt idx="4">
                  <c:v>-42.841701999999998</c:v>
                </c:pt>
                <c:pt idx="5">
                  <c:v>-40.115219000000003</c:v>
                </c:pt>
                <c:pt idx="6">
                  <c:v>-37.775120000000001</c:v>
                </c:pt>
                <c:pt idx="7">
                  <c:v>-35.559756999999998</c:v>
                </c:pt>
                <c:pt idx="8">
                  <c:v>-33.696368999999997</c:v>
                </c:pt>
                <c:pt idx="9">
                  <c:v>-32.480988000000004</c:v>
                </c:pt>
                <c:pt idx="10">
                  <c:v>-31.377220000000001</c:v>
                </c:pt>
                <c:pt idx="11">
                  <c:v>-30.416021000000001</c:v>
                </c:pt>
                <c:pt idx="12">
                  <c:v>-29.553673</c:v>
                </c:pt>
                <c:pt idx="13">
                  <c:v>-28.879802999999999</c:v>
                </c:pt>
                <c:pt idx="14">
                  <c:v>-28.194286000000002</c:v>
                </c:pt>
                <c:pt idx="15">
                  <c:v>-27.510387000000001</c:v>
                </c:pt>
                <c:pt idx="16">
                  <c:v>-26.824494999999999</c:v>
                </c:pt>
                <c:pt idx="17">
                  <c:v>-26.035917000000001</c:v>
                </c:pt>
                <c:pt idx="18">
                  <c:v>-25.114364999999999</c:v>
                </c:pt>
                <c:pt idx="19">
                  <c:v>-24.021463000000001</c:v>
                </c:pt>
                <c:pt idx="20">
                  <c:v>-22.975204000000002</c:v>
                </c:pt>
                <c:pt idx="21">
                  <c:v>-21.870111000000001</c:v>
                </c:pt>
                <c:pt idx="22">
                  <c:v>-20.742266000000001</c:v>
                </c:pt>
                <c:pt idx="23">
                  <c:v>-19.702908999999998</c:v>
                </c:pt>
                <c:pt idx="24">
                  <c:v>-18.783297999999998</c:v>
                </c:pt>
                <c:pt idx="25">
                  <c:v>-17.917120000000001</c:v>
                </c:pt>
                <c:pt idx="26">
                  <c:v>-17.113197</c:v>
                </c:pt>
                <c:pt idx="27">
                  <c:v>-16.352383</c:v>
                </c:pt>
                <c:pt idx="28">
                  <c:v>-15.575248</c:v>
                </c:pt>
                <c:pt idx="29">
                  <c:v>-14.803042</c:v>
                </c:pt>
                <c:pt idx="30">
                  <c:v>-14.023496</c:v>
                </c:pt>
                <c:pt idx="31">
                  <c:v>-13.259978</c:v>
                </c:pt>
                <c:pt idx="32">
                  <c:v>-12.538798</c:v>
                </c:pt>
                <c:pt idx="33">
                  <c:v>-11.858043</c:v>
                </c:pt>
                <c:pt idx="34">
                  <c:v>-11.230705</c:v>
                </c:pt>
                <c:pt idx="35">
                  <c:v>-10.668419</c:v>
                </c:pt>
                <c:pt idx="36">
                  <c:v>-10.151619</c:v>
                </c:pt>
                <c:pt idx="37">
                  <c:v>-9.6580648</c:v>
                </c:pt>
                <c:pt idx="38">
                  <c:v>-9.1939220000000006</c:v>
                </c:pt>
                <c:pt idx="39">
                  <c:v>-8.7599592000000008</c:v>
                </c:pt>
                <c:pt idx="40">
                  <c:v>-8.3583411999999999</c:v>
                </c:pt>
                <c:pt idx="41">
                  <c:v>-7.9932331999999997</c:v>
                </c:pt>
                <c:pt idx="42">
                  <c:v>-7.7016381999999997</c:v>
                </c:pt>
                <c:pt idx="43">
                  <c:v>-7.4550213999999997</c:v>
                </c:pt>
                <c:pt idx="44">
                  <c:v>-7.2332353999999999</c:v>
                </c:pt>
                <c:pt idx="45">
                  <c:v>-7.0490364999999997</c:v>
                </c:pt>
                <c:pt idx="46">
                  <c:v>-6.8870554000000004</c:v>
                </c:pt>
                <c:pt idx="47">
                  <c:v>-6.7374796999999997</c:v>
                </c:pt>
                <c:pt idx="48">
                  <c:v>-6.6178755999999996</c:v>
                </c:pt>
                <c:pt idx="49">
                  <c:v>-6.5369653999999997</c:v>
                </c:pt>
                <c:pt idx="50">
                  <c:v>-6.4747481000000002</c:v>
                </c:pt>
                <c:pt idx="51">
                  <c:v>-6.4383197000000001</c:v>
                </c:pt>
                <c:pt idx="52">
                  <c:v>-6.4174743000000003</c:v>
                </c:pt>
                <c:pt idx="53">
                  <c:v>-6.4139141999999998</c:v>
                </c:pt>
                <c:pt idx="54">
                  <c:v>-6.4264368999999997</c:v>
                </c:pt>
                <c:pt idx="55">
                  <c:v>-6.4582362</c:v>
                </c:pt>
                <c:pt idx="56">
                  <c:v>-6.5106143999999997</c:v>
                </c:pt>
                <c:pt idx="57">
                  <c:v>-6.5945897000000002</c:v>
                </c:pt>
                <c:pt idx="58">
                  <c:v>-6.6625060999999999</c:v>
                </c:pt>
                <c:pt idx="59">
                  <c:v>-6.7105750999999998</c:v>
                </c:pt>
                <c:pt idx="60">
                  <c:v>-6.7502851000000001</c:v>
                </c:pt>
                <c:pt idx="61">
                  <c:v>-6.7900824999999996</c:v>
                </c:pt>
                <c:pt idx="62">
                  <c:v>-6.8166399000000002</c:v>
                </c:pt>
                <c:pt idx="63">
                  <c:v>-6.8687439000000001</c:v>
                </c:pt>
                <c:pt idx="64">
                  <c:v>-6.9286884999999998</c:v>
                </c:pt>
                <c:pt idx="65">
                  <c:v>-6.9919013999999997</c:v>
                </c:pt>
                <c:pt idx="66">
                  <c:v>-7.0541925000000001</c:v>
                </c:pt>
                <c:pt idx="67">
                  <c:v>-7.1121702000000004</c:v>
                </c:pt>
                <c:pt idx="68">
                  <c:v>-7.1406220999999999</c:v>
                </c:pt>
                <c:pt idx="69">
                  <c:v>-7.1721963999999998</c:v>
                </c:pt>
                <c:pt idx="70">
                  <c:v>-7.2187896</c:v>
                </c:pt>
                <c:pt idx="71">
                  <c:v>-7.2648339000000002</c:v>
                </c:pt>
                <c:pt idx="72">
                  <c:v>-7.3037156999999997</c:v>
                </c:pt>
                <c:pt idx="73">
                  <c:v>-7.3582134000000003</c:v>
                </c:pt>
                <c:pt idx="74">
                  <c:v>-7.4312877999999998</c:v>
                </c:pt>
                <c:pt idx="75">
                  <c:v>-7.4756226999999997</c:v>
                </c:pt>
                <c:pt idx="76">
                  <c:v>-7.4930481999999996</c:v>
                </c:pt>
                <c:pt idx="77">
                  <c:v>-7.5021443000000003</c:v>
                </c:pt>
                <c:pt idx="78">
                  <c:v>-7.5060830000000003</c:v>
                </c:pt>
                <c:pt idx="79">
                  <c:v>-7.4981283999999997</c:v>
                </c:pt>
                <c:pt idx="80">
                  <c:v>-7.5070332999999998</c:v>
                </c:pt>
                <c:pt idx="81">
                  <c:v>-7.5537967999999998</c:v>
                </c:pt>
                <c:pt idx="82">
                  <c:v>-7.6306114000000003</c:v>
                </c:pt>
                <c:pt idx="83">
                  <c:v>-7.7377805999999998</c:v>
                </c:pt>
                <c:pt idx="84">
                  <c:v>-7.8387045999999998</c:v>
                </c:pt>
                <c:pt idx="85">
                  <c:v>-7.8993726000000004</c:v>
                </c:pt>
                <c:pt idx="86">
                  <c:v>-7.9061402999999997</c:v>
                </c:pt>
                <c:pt idx="87">
                  <c:v>-7.8558731000000002</c:v>
                </c:pt>
                <c:pt idx="88">
                  <c:v>-7.7615442000000003</c:v>
                </c:pt>
                <c:pt idx="89">
                  <c:v>-7.6405640000000004</c:v>
                </c:pt>
                <c:pt idx="90">
                  <c:v>-7.5337601000000003</c:v>
                </c:pt>
                <c:pt idx="91">
                  <c:v>-7.4414954</c:v>
                </c:pt>
                <c:pt idx="92">
                  <c:v>-7.3717436999999997</c:v>
                </c:pt>
                <c:pt idx="93">
                  <c:v>-7.3323298000000001</c:v>
                </c:pt>
                <c:pt idx="94">
                  <c:v>-7.3364738999999997</c:v>
                </c:pt>
                <c:pt idx="95">
                  <c:v>-7.3573050000000002</c:v>
                </c:pt>
                <c:pt idx="96">
                  <c:v>-7.3975014999999997</c:v>
                </c:pt>
                <c:pt idx="97">
                  <c:v>-7.4628296000000001</c:v>
                </c:pt>
                <c:pt idx="98">
                  <c:v>-7.5310725999999999</c:v>
                </c:pt>
                <c:pt idx="99">
                  <c:v>-7.5986528</c:v>
                </c:pt>
                <c:pt idx="100">
                  <c:v>-7.6733760999999996</c:v>
                </c:pt>
                <c:pt idx="101">
                  <c:v>-7.7374767999999996</c:v>
                </c:pt>
                <c:pt idx="102">
                  <c:v>-7.7906399000000004</c:v>
                </c:pt>
                <c:pt idx="103">
                  <c:v>-7.8469062000000003</c:v>
                </c:pt>
                <c:pt idx="104">
                  <c:v>-7.9051970999999996</c:v>
                </c:pt>
                <c:pt idx="105">
                  <c:v>-7.9950476000000004</c:v>
                </c:pt>
                <c:pt idx="106">
                  <c:v>-8.1040896999999994</c:v>
                </c:pt>
                <c:pt idx="107">
                  <c:v>-8.2244682000000005</c:v>
                </c:pt>
                <c:pt idx="108">
                  <c:v>-8.3516034999999995</c:v>
                </c:pt>
                <c:pt idx="109">
                  <c:v>-8.4738121</c:v>
                </c:pt>
                <c:pt idx="110">
                  <c:v>-8.5700330999999998</c:v>
                </c:pt>
                <c:pt idx="111">
                  <c:v>-8.6667699999999996</c:v>
                </c:pt>
                <c:pt idx="112">
                  <c:v>-8.7467728000000005</c:v>
                </c:pt>
                <c:pt idx="113">
                  <c:v>-8.8427276999999993</c:v>
                </c:pt>
                <c:pt idx="114">
                  <c:v>-8.8955707999999998</c:v>
                </c:pt>
                <c:pt idx="115">
                  <c:v>-8.9225291999999996</c:v>
                </c:pt>
                <c:pt idx="116">
                  <c:v>-8.9226989999999997</c:v>
                </c:pt>
                <c:pt idx="117">
                  <c:v>-8.9110680000000002</c:v>
                </c:pt>
                <c:pt idx="118">
                  <c:v>-8.8443688999999992</c:v>
                </c:pt>
                <c:pt idx="119">
                  <c:v>-8.8086766999999995</c:v>
                </c:pt>
                <c:pt idx="120">
                  <c:v>-8.7763910000000003</c:v>
                </c:pt>
                <c:pt idx="121">
                  <c:v>-8.7446231999999995</c:v>
                </c:pt>
                <c:pt idx="122">
                  <c:v>-8.7078647999999994</c:v>
                </c:pt>
                <c:pt idx="123">
                  <c:v>-8.6801691000000005</c:v>
                </c:pt>
                <c:pt idx="124">
                  <c:v>-8.6582650999999995</c:v>
                </c:pt>
                <c:pt idx="125">
                  <c:v>-8.6240740000000002</c:v>
                </c:pt>
                <c:pt idx="126">
                  <c:v>-8.5880156000000003</c:v>
                </c:pt>
                <c:pt idx="127">
                  <c:v>-8.5658139999999996</c:v>
                </c:pt>
                <c:pt idx="128">
                  <c:v>-8.5368004000000006</c:v>
                </c:pt>
                <c:pt idx="129">
                  <c:v>-8.4910078000000002</c:v>
                </c:pt>
                <c:pt idx="130">
                  <c:v>-8.4480953000000003</c:v>
                </c:pt>
                <c:pt idx="131">
                  <c:v>-8.4051170000000006</c:v>
                </c:pt>
                <c:pt idx="132">
                  <c:v>-8.3564948999999995</c:v>
                </c:pt>
                <c:pt idx="133">
                  <c:v>-8.3220405999999993</c:v>
                </c:pt>
                <c:pt idx="134">
                  <c:v>-8.2893352999999994</c:v>
                </c:pt>
                <c:pt idx="135">
                  <c:v>-8.2744397999999997</c:v>
                </c:pt>
                <c:pt idx="136">
                  <c:v>-8.2770738999999995</c:v>
                </c:pt>
                <c:pt idx="137">
                  <c:v>-8.2900887000000001</c:v>
                </c:pt>
                <c:pt idx="138">
                  <c:v>-8.3115749000000001</c:v>
                </c:pt>
                <c:pt idx="139">
                  <c:v>-8.3606482</c:v>
                </c:pt>
                <c:pt idx="140">
                  <c:v>-8.4190321000000008</c:v>
                </c:pt>
                <c:pt idx="141">
                  <c:v>-8.4942960999999997</c:v>
                </c:pt>
                <c:pt idx="142">
                  <c:v>-8.5742148999999994</c:v>
                </c:pt>
                <c:pt idx="143">
                  <c:v>-8.6733904000000006</c:v>
                </c:pt>
                <c:pt idx="144">
                  <c:v>-8.7778044000000008</c:v>
                </c:pt>
                <c:pt idx="145">
                  <c:v>-8.8971967999999997</c:v>
                </c:pt>
                <c:pt idx="146">
                  <c:v>-9.0316943999999992</c:v>
                </c:pt>
                <c:pt idx="147">
                  <c:v>-9.1752491000000003</c:v>
                </c:pt>
                <c:pt idx="148">
                  <c:v>-9.2676697000000008</c:v>
                </c:pt>
                <c:pt idx="149">
                  <c:v>-9.3544426000000005</c:v>
                </c:pt>
                <c:pt idx="150">
                  <c:v>-9.5014763000000002</c:v>
                </c:pt>
                <c:pt idx="151">
                  <c:v>-9.6221560999999998</c:v>
                </c:pt>
                <c:pt idx="152">
                  <c:v>-9.7849053999999995</c:v>
                </c:pt>
                <c:pt idx="153">
                  <c:v>-10.004562999999999</c:v>
                </c:pt>
                <c:pt idx="154">
                  <c:v>-10.247859</c:v>
                </c:pt>
                <c:pt idx="155">
                  <c:v>-10.447526999999999</c:v>
                </c:pt>
                <c:pt idx="156">
                  <c:v>-10.648311</c:v>
                </c:pt>
                <c:pt idx="157">
                  <c:v>-10.81719</c:v>
                </c:pt>
                <c:pt idx="158">
                  <c:v>-10.996251000000001</c:v>
                </c:pt>
                <c:pt idx="159">
                  <c:v>-11.162476</c:v>
                </c:pt>
                <c:pt idx="160">
                  <c:v>-11.307027</c:v>
                </c:pt>
                <c:pt idx="161">
                  <c:v>-11.471166</c:v>
                </c:pt>
                <c:pt idx="162">
                  <c:v>-11.625363999999999</c:v>
                </c:pt>
                <c:pt idx="163">
                  <c:v>-11.729659</c:v>
                </c:pt>
                <c:pt idx="164">
                  <c:v>-11.748607</c:v>
                </c:pt>
                <c:pt idx="165">
                  <c:v>-11.825087999999999</c:v>
                </c:pt>
                <c:pt idx="166">
                  <c:v>-11.892879000000001</c:v>
                </c:pt>
                <c:pt idx="167">
                  <c:v>-11.961251000000001</c:v>
                </c:pt>
                <c:pt idx="168">
                  <c:v>-12.038284000000001</c:v>
                </c:pt>
                <c:pt idx="169">
                  <c:v>-12.176080000000001</c:v>
                </c:pt>
                <c:pt idx="170">
                  <c:v>-12.204050000000001</c:v>
                </c:pt>
                <c:pt idx="171">
                  <c:v>-12.184661</c:v>
                </c:pt>
                <c:pt idx="172">
                  <c:v>-12.058915000000001</c:v>
                </c:pt>
                <c:pt idx="173">
                  <c:v>-11.96457</c:v>
                </c:pt>
                <c:pt idx="174">
                  <c:v>-11.859667</c:v>
                </c:pt>
                <c:pt idx="175">
                  <c:v>-11.769038</c:v>
                </c:pt>
                <c:pt idx="176">
                  <c:v>-11.691592</c:v>
                </c:pt>
                <c:pt idx="177">
                  <c:v>-11.675526</c:v>
                </c:pt>
                <c:pt idx="178">
                  <c:v>-11.629277999999999</c:v>
                </c:pt>
                <c:pt idx="179">
                  <c:v>-11.577367000000001</c:v>
                </c:pt>
                <c:pt idx="180">
                  <c:v>-11.493523</c:v>
                </c:pt>
                <c:pt idx="181">
                  <c:v>-11.348668</c:v>
                </c:pt>
                <c:pt idx="182">
                  <c:v>-11.168041000000001</c:v>
                </c:pt>
                <c:pt idx="183">
                  <c:v>-10.966347000000001</c:v>
                </c:pt>
                <c:pt idx="184">
                  <c:v>-10.772845999999999</c:v>
                </c:pt>
                <c:pt idx="185">
                  <c:v>-10.668938000000001</c:v>
                </c:pt>
                <c:pt idx="186">
                  <c:v>-10.662682</c:v>
                </c:pt>
                <c:pt idx="187">
                  <c:v>-10.763109999999999</c:v>
                </c:pt>
                <c:pt idx="188">
                  <c:v>-10.856954999999999</c:v>
                </c:pt>
                <c:pt idx="189">
                  <c:v>-11.008881000000001</c:v>
                </c:pt>
                <c:pt idx="190">
                  <c:v>-11.132051000000001</c:v>
                </c:pt>
                <c:pt idx="191">
                  <c:v>-11.264426</c:v>
                </c:pt>
                <c:pt idx="192">
                  <c:v>-11.40227</c:v>
                </c:pt>
                <c:pt idx="193">
                  <c:v>-11.642382</c:v>
                </c:pt>
                <c:pt idx="194">
                  <c:v>-11.879982</c:v>
                </c:pt>
                <c:pt idx="195">
                  <c:v>-12.119344</c:v>
                </c:pt>
                <c:pt idx="196">
                  <c:v>-12.439361999999999</c:v>
                </c:pt>
                <c:pt idx="197">
                  <c:v>-12.819391</c:v>
                </c:pt>
                <c:pt idx="198">
                  <c:v>-13.201794</c:v>
                </c:pt>
                <c:pt idx="199">
                  <c:v>-13.536116</c:v>
                </c:pt>
                <c:pt idx="200">
                  <c:v>-13.849043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46-4C0F-B6F4-04DE9F776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54240"/>
        <c:axId val="111356160"/>
      </c:scatterChart>
      <c:valAx>
        <c:axId val="111354240"/>
        <c:scaling>
          <c:orientation val="minMax"/>
          <c:max val="64"/>
          <c:min val="1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356160"/>
        <c:crosses val="autoZero"/>
        <c:crossBetween val="midCat"/>
        <c:majorUnit val="5"/>
      </c:valAx>
      <c:valAx>
        <c:axId val="111356160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354240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27921537277303"/>
          <c:y val="0.65970706261624024"/>
          <c:w val="0.29674586190826119"/>
          <c:h val="0.1261420269899390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Output IP3 (dBm)</a:t>
            </a:r>
            <a:r>
              <a:rPr lang="en-US" sz="1000" baseline="30000"/>
              <a:t>1-4</a:t>
            </a:r>
            <a:endParaRPr lang="en-US" sz="1000" baseline="0"/>
          </a:p>
        </c:rich>
      </c:tx>
      <c:layout>
        <c:manualLayout>
          <c:xMode val="edge"/>
          <c:yMode val="edge"/>
          <c:x val="0.41200008103394087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'IP3'!$L$5:$L$103</c:f>
              <c:numCache>
                <c:formatCode>General</c:formatCode>
                <c:ptCount val="99"/>
                <c:pt idx="0">
                  <c:v>8</c:v>
                </c:pt>
                <c:pt idx="1">
                  <c:v>8.5816326530612006</c:v>
                </c:pt>
                <c:pt idx="2">
                  <c:v>9.1632653061223994</c:v>
                </c:pt>
                <c:pt idx="3">
                  <c:v>9.7448979591837013</c:v>
                </c:pt>
                <c:pt idx="4">
                  <c:v>10.326530612245001</c:v>
                </c:pt>
                <c:pt idx="5">
                  <c:v>10.908163265305999</c:v>
                </c:pt>
                <c:pt idx="6">
                  <c:v>11.489795918367001</c:v>
                </c:pt>
                <c:pt idx="7">
                  <c:v>12.071428571429001</c:v>
                </c:pt>
                <c:pt idx="8">
                  <c:v>12.653061224489999</c:v>
                </c:pt>
                <c:pt idx="9">
                  <c:v>13.234693877551001</c:v>
                </c:pt>
                <c:pt idx="10">
                  <c:v>13.816326530611999</c:v>
                </c:pt>
                <c:pt idx="11">
                  <c:v>14.397959183673001</c:v>
                </c:pt>
                <c:pt idx="12">
                  <c:v>14.979591836735</c:v>
                </c:pt>
                <c:pt idx="13">
                  <c:v>15.561224489796</c:v>
                </c:pt>
                <c:pt idx="14">
                  <c:v>16.142857142857</c:v>
                </c:pt>
                <c:pt idx="15">
                  <c:v>16.724489795918</c:v>
                </c:pt>
                <c:pt idx="16">
                  <c:v>17.306122448979998</c:v>
                </c:pt>
                <c:pt idx="17">
                  <c:v>17.887755102041002</c:v>
                </c:pt>
                <c:pt idx="18">
                  <c:v>18.469387755102002</c:v>
                </c:pt>
                <c:pt idx="19">
                  <c:v>19.051020408162998</c:v>
                </c:pt>
                <c:pt idx="20">
                  <c:v>19.632653061223998</c:v>
                </c:pt>
                <c:pt idx="21">
                  <c:v>20.214285714286</c:v>
                </c:pt>
                <c:pt idx="22">
                  <c:v>20.795918367346999</c:v>
                </c:pt>
                <c:pt idx="23">
                  <c:v>21.377551020407999</c:v>
                </c:pt>
                <c:pt idx="24">
                  <c:v>21.959183673469003</c:v>
                </c:pt>
                <c:pt idx="25">
                  <c:v>22.540816326530997</c:v>
                </c:pt>
                <c:pt idx="26">
                  <c:v>23.122448979592001</c:v>
                </c:pt>
                <c:pt idx="27">
                  <c:v>23.704081632653001</c:v>
                </c:pt>
                <c:pt idx="28">
                  <c:v>24.285714285714</c:v>
                </c:pt>
                <c:pt idx="29">
                  <c:v>24.867346938776002</c:v>
                </c:pt>
                <c:pt idx="30">
                  <c:v>25.448979591837002</c:v>
                </c:pt>
                <c:pt idx="31">
                  <c:v>26.030612244897998</c:v>
                </c:pt>
                <c:pt idx="32">
                  <c:v>26.612244897958998</c:v>
                </c:pt>
                <c:pt idx="33">
                  <c:v>27.193877551020002</c:v>
                </c:pt>
                <c:pt idx="34">
                  <c:v>27.775510204082</c:v>
                </c:pt>
                <c:pt idx="35">
                  <c:v>28.357142857143003</c:v>
                </c:pt>
                <c:pt idx="36">
                  <c:v>28.938775510204</c:v>
                </c:pt>
                <c:pt idx="37">
                  <c:v>29.520408163265</c:v>
                </c:pt>
                <c:pt idx="38">
                  <c:v>30.102040816327001</c:v>
                </c:pt>
                <c:pt idx="39">
                  <c:v>30.683673469388001</c:v>
                </c:pt>
                <c:pt idx="40">
                  <c:v>31.265306122449001</c:v>
                </c:pt>
                <c:pt idx="41">
                  <c:v>31.846938775509997</c:v>
                </c:pt>
                <c:pt idx="42">
                  <c:v>32.428571428570997</c:v>
                </c:pt>
                <c:pt idx="43">
                  <c:v>33.010204081632999</c:v>
                </c:pt>
                <c:pt idx="44">
                  <c:v>33.591836734693999</c:v>
                </c:pt>
                <c:pt idx="45">
                  <c:v>34.173469387754999</c:v>
                </c:pt>
                <c:pt idx="46">
                  <c:v>34.755102040815999</c:v>
                </c:pt>
                <c:pt idx="47">
                  <c:v>35.336734693878</c:v>
                </c:pt>
                <c:pt idx="48">
                  <c:v>35.918367346939</c:v>
                </c:pt>
                <c:pt idx="49">
                  <c:v>36.5</c:v>
                </c:pt>
                <c:pt idx="50">
                  <c:v>37.081632653061</c:v>
                </c:pt>
                <c:pt idx="51">
                  <c:v>37.663265306122</c:v>
                </c:pt>
                <c:pt idx="52">
                  <c:v>38.244897959184001</c:v>
                </c:pt>
                <c:pt idx="53">
                  <c:v>38.826530612245001</c:v>
                </c:pt>
                <c:pt idx="54">
                  <c:v>39.408163265306001</c:v>
                </c:pt>
                <c:pt idx="55">
                  <c:v>39.989795918366994</c:v>
                </c:pt>
                <c:pt idx="56">
                  <c:v>40.571428571429003</c:v>
                </c:pt>
                <c:pt idx="57">
                  <c:v>41.153061224489996</c:v>
                </c:pt>
                <c:pt idx="58">
                  <c:v>41.734693877551003</c:v>
                </c:pt>
                <c:pt idx="59">
                  <c:v>42.316326530612002</c:v>
                </c:pt>
                <c:pt idx="60">
                  <c:v>42.897959183672995</c:v>
                </c:pt>
                <c:pt idx="61">
                  <c:v>43.479591836735004</c:v>
                </c:pt>
                <c:pt idx="62">
                  <c:v>44.061224489795997</c:v>
                </c:pt>
                <c:pt idx="63">
                  <c:v>44.642857142857004</c:v>
                </c:pt>
                <c:pt idx="64">
                  <c:v>45.224489795917997</c:v>
                </c:pt>
                <c:pt idx="65">
                  <c:v>45.806122448980005</c:v>
                </c:pt>
                <c:pt idx="66">
                  <c:v>46.387755102040998</c:v>
                </c:pt>
                <c:pt idx="67">
                  <c:v>46.969387755101998</c:v>
                </c:pt>
                <c:pt idx="68">
                  <c:v>47.551020408163005</c:v>
                </c:pt>
                <c:pt idx="69">
                  <c:v>48.132653061223998</c:v>
                </c:pt>
                <c:pt idx="70">
                  <c:v>48.714285714286007</c:v>
                </c:pt>
                <c:pt idx="71">
                  <c:v>49.295918367346999</c:v>
                </c:pt>
                <c:pt idx="72">
                  <c:v>49.877551020407999</c:v>
                </c:pt>
                <c:pt idx="73">
                  <c:v>50.459183673468999</c:v>
                </c:pt>
                <c:pt idx="74">
                  <c:v>51.040816326531001</c:v>
                </c:pt>
                <c:pt idx="75">
                  <c:v>51.622448979592001</c:v>
                </c:pt>
                <c:pt idx="76">
                  <c:v>52.204081632653001</c:v>
                </c:pt>
                <c:pt idx="77">
                  <c:v>52.785714285713993</c:v>
                </c:pt>
                <c:pt idx="78">
                  <c:v>53.367346938776002</c:v>
                </c:pt>
                <c:pt idx="79">
                  <c:v>53.948979591836995</c:v>
                </c:pt>
                <c:pt idx="80">
                  <c:v>54.530612244898002</c:v>
                </c:pt>
                <c:pt idx="81">
                  <c:v>55.112244897959002</c:v>
                </c:pt>
                <c:pt idx="82">
                  <c:v>55.693877551019995</c:v>
                </c:pt>
                <c:pt idx="83">
                  <c:v>56.275510204082003</c:v>
                </c:pt>
                <c:pt idx="84">
                  <c:v>56.857142857142996</c:v>
                </c:pt>
                <c:pt idx="85">
                  <c:v>57.438775510204003</c:v>
                </c:pt>
                <c:pt idx="86">
                  <c:v>58.020408163264996</c:v>
                </c:pt>
                <c:pt idx="87">
                  <c:v>58.602040816327005</c:v>
                </c:pt>
                <c:pt idx="88">
                  <c:v>59.183673469387998</c:v>
                </c:pt>
                <c:pt idx="89">
                  <c:v>59.765306122448997</c:v>
                </c:pt>
                <c:pt idx="90">
                  <c:v>60.346938775510004</c:v>
                </c:pt>
                <c:pt idx="91">
                  <c:v>60.928571428570997</c:v>
                </c:pt>
                <c:pt idx="92">
                  <c:v>61.510204081633006</c:v>
                </c:pt>
                <c:pt idx="93">
                  <c:v>62.091836734693999</c:v>
                </c:pt>
                <c:pt idx="94">
                  <c:v>62.673469387754999</c:v>
                </c:pt>
                <c:pt idx="95">
                  <c:v>63.255102040815999</c:v>
                </c:pt>
                <c:pt idx="96">
                  <c:v>63.836734693878</c:v>
                </c:pt>
                <c:pt idx="97">
                  <c:v>64.418367346939007</c:v>
                </c:pt>
                <c:pt idx="98">
                  <c:v>65</c:v>
                </c:pt>
              </c:numCache>
            </c:numRef>
          </c:xVal>
          <c:yVal>
            <c:numRef>
              <c:f>'IP3'!$N$5:$N$103</c:f>
              <c:numCache>
                <c:formatCode>General</c:formatCode>
                <c:ptCount val="99"/>
                <c:pt idx="0">
                  <c:v>-71.174476999999996</c:v>
                </c:pt>
                <c:pt idx="1">
                  <c:v>-59.579456</c:v>
                </c:pt>
                <c:pt idx="2">
                  <c:v>-54.448070999999999</c:v>
                </c:pt>
                <c:pt idx="3">
                  <c:v>-51.618481000000003</c:v>
                </c:pt>
                <c:pt idx="4">
                  <c:v>-44.911560000000001</c:v>
                </c:pt>
                <c:pt idx="5">
                  <c:v>-41.358378999999999</c:v>
                </c:pt>
                <c:pt idx="6">
                  <c:v>-36.983378999999999</c:v>
                </c:pt>
                <c:pt idx="7">
                  <c:v>-27.870370999999999</c:v>
                </c:pt>
                <c:pt idx="8">
                  <c:v>-26.189485999999999</c:v>
                </c:pt>
                <c:pt idx="9">
                  <c:v>-18.865190999999999</c:v>
                </c:pt>
                <c:pt idx="10">
                  <c:v>-18.515722</c:v>
                </c:pt>
                <c:pt idx="11">
                  <c:v>-11.757999999999999</c:v>
                </c:pt>
                <c:pt idx="12">
                  <c:v>-4.2789377999999996</c:v>
                </c:pt>
                <c:pt idx="13">
                  <c:v>-0.23035096999999999</c:v>
                </c:pt>
                <c:pt idx="14">
                  <c:v>-0.52262127000000003</c:v>
                </c:pt>
                <c:pt idx="15">
                  <c:v>-1.2330551000000001</c:v>
                </c:pt>
                <c:pt idx="16">
                  <c:v>-1.8430960000000001</c:v>
                </c:pt>
                <c:pt idx="17">
                  <c:v>-1.5690227999999999</c:v>
                </c:pt>
                <c:pt idx="18">
                  <c:v>-1.7900798</c:v>
                </c:pt>
                <c:pt idx="19">
                  <c:v>-1.0831947</c:v>
                </c:pt>
                <c:pt idx="20">
                  <c:v>-1.0107900999999999</c:v>
                </c:pt>
                <c:pt idx="21">
                  <c:v>0.50779194000000005</c:v>
                </c:pt>
                <c:pt idx="22">
                  <c:v>1.5373319000000001</c:v>
                </c:pt>
                <c:pt idx="23">
                  <c:v>2.7630601000000001</c:v>
                </c:pt>
                <c:pt idx="24">
                  <c:v>2.817256</c:v>
                </c:pt>
                <c:pt idx="25">
                  <c:v>3.4114463000000002</c:v>
                </c:pt>
                <c:pt idx="26">
                  <c:v>2.7736166</c:v>
                </c:pt>
                <c:pt idx="27">
                  <c:v>3.4896962999999999</c:v>
                </c:pt>
                <c:pt idx="28">
                  <c:v>3.9988575000000002</c:v>
                </c:pt>
                <c:pt idx="29">
                  <c:v>4.1052546999999997</c:v>
                </c:pt>
                <c:pt idx="30">
                  <c:v>5.4146671</c:v>
                </c:pt>
                <c:pt idx="31">
                  <c:v>6.2760854000000004</c:v>
                </c:pt>
                <c:pt idx="32">
                  <c:v>6.2138200000000001</c:v>
                </c:pt>
                <c:pt idx="33">
                  <c:v>7.173305</c:v>
                </c:pt>
                <c:pt idx="34">
                  <c:v>7.1966533999999998</c:v>
                </c:pt>
                <c:pt idx="35">
                  <c:v>6.0346736999999999</c:v>
                </c:pt>
                <c:pt idx="36">
                  <c:v>5.8776970000000004</c:v>
                </c:pt>
                <c:pt idx="37">
                  <c:v>6.3591404000000002</c:v>
                </c:pt>
                <c:pt idx="38">
                  <c:v>6.5884552000000003</c:v>
                </c:pt>
                <c:pt idx="39">
                  <c:v>8.0197877999999996</c:v>
                </c:pt>
                <c:pt idx="40">
                  <c:v>10.167074</c:v>
                </c:pt>
                <c:pt idx="41">
                  <c:v>14.498405999999999</c:v>
                </c:pt>
                <c:pt idx="42">
                  <c:v>10.978391999999999</c:v>
                </c:pt>
                <c:pt idx="43">
                  <c:v>9.9249401000000006</c:v>
                </c:pt>
                <c:pt idx="44">
                  <c:v>10.823</c:v>
                </c:pt>
                <c:pt idx="45">
                  <c:v>8.4535379000000006</c:v>
                </c:pt>
                <c:pt idx="46">
                  <c:v>6.2565985</c:v>
                </c:pt>
                <c:pt idx="47">
                  <c:v>5.6359344</c:v>
                </c:pt>
                <c:pt idx="48">
                  <c:v>5.6517233999999998</c:v>
                </c:pt>
                <c:pt idx="49">
                  <c:v>5.5614809999999997</c:v>
                </c:pt>
                <c:pt idx="50">
                  <c:v>5.0930647999999996</c:v>
                </c:pt>
                <c:pt idx="51">
                  <c:v>4.3887929999999997</c:v>
                </c:pt>
                <c:pt idx="52">
                  <c:v>4.2875056000000002</c:v>
                </c:pt>
                <c:pt idx="53">
                  <c:v>4.2533484000000001</c:v>
                </c:pt>
                <c:pt idx="54">
                  <c:v>3.1734714999999998</c:v>
                </c:pt>
                <c:pt idx="55">
                  <c:v>2.3285561000000001</c:v>
                </c:pt>
                <c:pt idx="56">
                  <c:v>2.5247606999999999</c:v>
                </c:pt>
                <c:pt idx="57">
                  <c:v>2.9925201000000001</c:v>
                </c:pt>
                <c:pt idx="58">
                  <c:v>3.8643234</c:v>
                </c:pt>
                <c:pt idx="59">
                  <c:v>3.2922161000000001</c:v>
                </c:pt>
                <c:pt idx="60">
                  <c:v>3.2300935000000002</c:v>
                </c:pt>
                <c:pt idx="61">
                  <c:v>2.9095708999999998</c:v>
                </c:pt>
                <c:pt idx="62">
                  <c:v>3.0768434999999998</c:v>
                </c:pt>
                <c:pt idx="63">
                  <c:v>4.2708325</c:v>
                </c:pt>
                <c:pt idx="64">
                  <c:v>4.7706299000000003</c:v>
                </c:pt>
                <c:pt idx="65">
                  <c:v>4.9160522999999996</c:v>
                </c:pt>
                <c:pt idx="66">
                  <c:v>3.9250406999999998</c:v>
                </c:pt>
                <c:pt idx="67">
                  <c:v>3.6286782999999998</c:v>
                </c:pt>
                <c:pt idx="68">
                  <c:v>2.770349</c:v>
                </c:pt>
                <c:pt idx="69">
                  <c:v>3.1885878999999999</c:v>
                </c:pt>
                <c:pt idx="70">
                  <c:v>3.6583101999999998</c:v>
                </c:pt>
                <c:pt idx="71">
                  <c:v>2.4276083000000002</c:v>
                </c:pt>
                <c:pt idx="72">
                  <c:v>6.1280785</c:v>
                </c:pt>
                <c:pt idx="73">
                  <c:v>2.0514562000000001</c:v>
                </c:pt>
                <c:pt idx="74">
                  <c:v>1.8226631</c:v>
                </c:pt>
                <c:pt idx="75">
                  <c:v>2.0785279000000001</c:v>
                </c:pt>
                <c:pt idx="76">
                  <c:v>1.3875523999999999</c:v>
                </c:pt>
                <c:pt idx="77">
                  <c:v>2.9445394999999999</c:v>
                </c:pt>
                <c:pt idx="78">
                  <c:v>4.9434705000000001</c:v>
                </c:pt>
                <c:pt idx="79">
                  <c:v>5.0124706999999997</c:v>
                </c:pt>
                <c:pt idx="80">
                  <c:v>5.6011237999999999</c:v>
                </c:pt>
                <c:pt idx="81">
                  <c:v>4.9046387999999999</c:v>
                </c:pt>
                <c:pt idx="82">
                  <c:v>4.9943670999999998</c:v>
                </c:pt>
                <c:pt idx="83">
                  <c:v>4.5853352999999997</c:v>
                </c:pt>
                <c:pt idx="84">
                  <c:v>2.8215631999999999</c:v>
                </c:pt>
                <c:pt idx="85">
                  <c:v>1.3189389</c:v>
                </c:pt>
                <c:pt idx="86">
                  <c:v>-0.42396861000000002</c:v>
                </c:pt>
                <c:pt idx="87">
                  <c:v>-0.37797396999999999</c:v>
                </c:pt>
                <c:pt idx="88">
                  <c:v>-0.26303124</c:v>
                </c:pt>
                <c:pt idx="89">
                  <c:v>-0.53497642000000001</c:v>
                </c:pt>
                <c:pt idx="90">
                  <c:v>0.73911594999999997</c:v>
                </c:pt>
                <c:pt idx="91">
                  <c:v>-0.79146636000000004</c:v>
                </c:pt>
                <c:pt idx="92">
                  <c:v>-0.29861331000000002</c:v>
                </c:pt>
                <c:pt idx="93">
                  <c:v>0.43858861999999998</c:v>
                </c:pt>
                <c:pt idx="94">
                  <c:v>-1.7176066999999999</c:v>
                </c:pt>
                <c:pt idx="95">
                  <c:v>-3.0610194000000002</c:v>
                </c:pt>
                <c:pt idx="96">
                  <c:v>-5.1164474000000002</c:v>
                </c:pt>
                <c:pt idx="97">
                  <c:v>-2.7534863999999999</c:v>
                </c:pt>
                <c:pt idx="98">
                  <c:v>-2.8963101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0B-4121-88AC-F8CF36374EB5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8</c:v>
                </c:pt>
                <c:pt idx="1">
                  <c:v>8.5816326530612006</c:v>
                </c:pt>
                <c:pt idx="2">
                  <c:v>9.1632653061223994</c:v>
                </c:pt>
                <c:pt idx="3">
                  <c:v>9.7448979591837013</c:v>
                </c:pt>
                <c:pt idx="4">
                  <c:v>10.326530612245001</c:v>
                </c:pt>
                <c:pt idx="5">
                  <c:v>10.908163265305999</c:v>
                </c:pt>
                <c:pt idx="6">
                  <c:v>11.489795918367001</c:v>
                </c:pt>
                <c:pt idx="7">
                  <c:v>12.071428571429001</c:v>
                </c:pt>
                <c:pt idx="8">
                  <c:v>12.653061224489999</c:v>
                </c:pt>
                <c:pt idx="9">
                  <c:v>13.234693877551001</c:v>
                </c:pt>
                <c:pt idx="10">
                  <c:v>13.816326530611999</c:v>
                </c:pt>
                <c:pt idx="11">
                  <c:v>14.397959183673001</c:v>
                </c:pt>
                <c:pt idx="12">
                  <c:v>14.979591836735</c:v>
                </c:pt>
                <c:pt idx="13">
                  <c:v>15.561224489796</c:v>
                </c:pt>
                <c:pt idx="14">
                  <c:v>16.142857142857</c:v>
                </c:pt>
                <c:pt idx="15">
                  <c:v>16.724489795918</c:v>
                </c:pt>
                <c:pt idx="16">
                  <c:v>17.306122448979998</c:v>
                </c:pt>
                <c:pt idx="17">
                  <c:v>17.887755102041002</c:v>
                </c:pt>
                <c:pt idx="18">
                  <c:v>18.469387755102002</c:v>
                </c:pt>
                <c:pt idx="19">
                  <c:v>19.051020408162998</c:v>
                </c:pt>
                <c:pt idx="20">
                  <c:v>19.632653061223998</c:v>
                </c:pt>
                <c:pt idx="21">
                  <c:v>20.214285714286</c:v>
                </c:pt>
                <c:pt idx="22">
                  <c:v>20.795918367346999</c:v>
                </c:pt>
                <c:pt idx="23">
                  <c:v>21.377551020407999</c:v>
                </c:pt>
                <c:pt idx="24">
                  <c:v>21.959183673469003</c:v>
                </c:pt>
                <c:pt idx="25">
                  <c:v>22.540816326530997</c:v>
                </c:pt>
                <c:pt idx="26">
                  <c:v>23.122448979592001</c:v>
                </c:pt>
                <c:pt idx="27">
                  <c:v>23.704081632653001</c:v>
                </c:pt>
                <c:pt idx="28">
                  <c:v>24.285714285714</c:v>
                </c:pt>
                <c:pt idx="29">
                  <c:v>24.867346938776002</c:v>
                </c:pt>
                <c:pt idx="30">
                  <c:v>25.448979591837002</c:v>
                </c:pt>
                <c:pt idx="31">
                  <c:v>26.030612244897998</c:v>
                </c:pt>
                <c:pt idx="32">
                  <c:v>26.612244897958998</c:v>
                </c:pt>
                <c:pt idx="33">
                  <c:v>27.193877551020002</c:v>
                </c:pt>
                <c:pt idx="34">
                  <c:v>27.775510204082</c:v>
                </c:pt>
                <c:pt idx="35">
                  <c:v>28.357142857143003</c:v>
                </c:pt>
                <c:pt idx="36">
                  <c:v>28.938775510204</c:v>
                </c:pt>
                <c:pt idx="37">
                  <c:v>29.520408163265</c:v>
                </c:pt>
                <c:pt idx="38">
                  <c:v>30.102040816327001</c:v>
                </c:pt>
                <c:pt idx="39">
                  <c:v>30.683673469388001</c:v>
                </c:pt>
                <c:pt idx="40">
                  <c:v>31.265306122449001</c:v>
                </c:pt>
                <c:pt idx="41">
                  <c:v>31.846938775509997</c:v>
                </c:pt>
                <c:pt idx="42">
                  <c:v>32.428571428570997</c:v>
                </c:pt>
                <c:pt idx="43">
                  <c:v>33.010204081632999</c:v>
                </c:pt>
                <c:pt idx="44">
                  <c:v>33.591836734693999</c:v>
                </c:pt>
                <c:pt idx="45">
                  <c:v>34.173469387754999</c:v>
                </c:pt>
                <c:pt idx="46">
                  <c:v>34.755102040815999</c:v>
                </c:pt>
                <c:pt idx="47">
                  <c:v>35.336734693878</c:v>
                </c:pt>
                <c:pt idx="48">
                  <c:v>35.918367346939</c:v>
                </c:pt>
                <c:pt idx="49">
                  <c:v>36.5</c:v>
                </c:pt>
                <c:pt idx="50">
                  <c:v>37.081632653061</c:v>
                </c:pt>
                <c:pt idx="51">
                  <c:v>37.663265306122</c:v>
                </c:pt>
                <c:pt idx="52">
                  <c:v>38.244897959184001</c:v>
                </c:pt>
                <c:pt idx="53">
                  <c:v>38.826530612245001</c:v>
                </c:pt>
                <c:pt idx="54">
                  <c:v>39.408163265306001</c:v>
                </c:pt>
                <c:pt idx="55">
                  <c:v>39.989795918366994</c:v>
                </c:pt>
                <c:pt idx="56">
                  <c:v>40.571428571429003</c:v>
                </c:pt>
                <c:pt idx="57">
                  <c:v>41.153061224489996</c:v>
                </c:pt>
                <c:pt idx="58">
                  <c:v>41.734693877551003</c:v>
                </c:pt>
                <c:pt idx="59">
                  <c:v>42.316326530612002</c:v>
                </c:pt>
                <c:pt idx="60">
                  <c:v>42.897959183672995</c:v>
                </c:pt>
                <c:pt idx="61">
                  <c:v>43.479591836735004</c:v>
                </c:pt>
                <c:pt idx="62">
                  <c:v>44.061224489795997</c:v>
                </c:pt>
                <c:pt idx="63">
                  <c:v>44.642857142857004</c:v>
                </c:pt>
                <c:pt idx="64">
                  <c:v>45.224489795917997</c:v>
                </c:pt>
                <c:pt idx="65">
                  <c:v>45.806122448980005</c:v>
                </c:pt>
                <c:pt idx="66">
                  <c:v>46.387755102040998</c:v>
                </c:pt>
                <c:pt idx="67">
                  <c:v>46.969387755101998</c:v>
                </c:pt>
                <c:pt idx="68">
                  <c:v>47.551020408163005</c:v>
                </c:pt>
                <c:pt idx="69">
                  <c:v>48.132653061223998</c:v>
                </c:pt>
                <c:pt idx="70">
                  <c:v>48.714285714286007</c:v>
                </c:pt>
                <c:pt idx="71">
                  <c:v>49.295918367346999</c:v>
                </c:pt>
                <c:pt idx="72">
                  <c:v>49.877551020407999</c:v>
                </c:pt>
                <c:pt idx="73">
                  <c:v>50.459183673468999</c:v>
                </c:pt>
                <c:pt idx="74">
                  <c:v>51.040816326531001</c:v>
                </c:pt>
                <c:pt idx="75">
                  <c:v>51.622448979592001</c:v>
                </c:pt>
                <c:pt idx="76">
                  <c:v>52.204081632653001</c:v>
                </c:pt>
                <c:pt idx="77">
                  <c:v>52.785714285713993</c:v>
                </c:pt>
                <c:pt idx="78">
                  <c:v>53.367346938776002</c:v>
                </c:pt>
                <c:pt idx="79">
                  <c:v>53.948979591836995</c:v>
                </c:pt>
                <c:pt idx="80">
                  <c:v>54.530612244898002</c:v>
                </c:pt>
                <c:pt idx="81">
                  <c:v>55.112244897959002</c:v>
                </c:pt>
                <c:pt idx="82">
                  <c:v>55.693877551019995</c:v>
                </c:pt>
                <c:pt idx="83">
                  <c:v>56.275510204082003</c:v>
                </c:pt>
                <c:pt idx="84">
                  <c:v>56.857142857142996</c:v>
                </c:pt>
                <c:pt idx="85">
                  <c:v>57.438775510204003</c:v>
                </c:pt>
                <c:pt idx="86">
                  <c:v>58.020408163264996</c:v>
                </c:pt>
                <c:pt idx="87">
                  <c:v>58.602040816327005</c:v>
                </c:pt>
                <c:pt idx="88">
                  <c:v>59.183673469387998</c:v>
                </c:pt>
                <c:pt idx="89">
                  <c:v>59.765306122448997</c:v>
                </c:pt>
                <c:pt idx="90">
                  <c:v>60.346938775510004</c:v>
                </c:pt>
                <c:pt idx="91">
                  <c:v>60.928571428570997</c:v>
                </c:pt>
                <c:pt idx="92">
                  <c:v>61.510204081633006</c:v>
                </c:pt>
                <c:pt idx="93">
                  <c:v>62.091836734693999</c:v>
                </c:pt>
                <c:pt idx="94">
                  <c:v>62.673469387754999</c:v>
                </c:pt>
                <c:pt idx="95">
                  <c:v>63.255102040815999</c:v>
                </c:pt>
                <c:pt idx="96">
                  <c:v>63.836734693878</c:v>
                </c:pt>
                <c:pt idx="97">
                  <c:v>64.418367346939007</c:v>
                </c:pt>
                <c:pt idx="98">
                  <c:v>65</c:v>
                </c:pt>
              </c:numCache>
            </c:numRef>
          </c:xVal>
          <c:yVal>
            <c:numRef>
              <c:f>'IP3'!$AN$5:$AN$103</c:f>
              <c:numCache>
                <c:formatCode>General</c:formatCode>
                <c:ptCount val="99"/>
                <c:pt idx="0">
                  <c:v>-50.951293999999997</c:v>
                </c:pt>
                <c:pt idx="1">
                  <c:v>-37.830264999999997</c:v>
                </c:pt>
                <c:pt idx="2">
                  <c:v>-31.167349000000002</c:v>
                </c:pt>
                <c:pt idx="3">
                  <c:v>-21.907253000000001</c:v>
                </c:pt>
                <c:pt idx="4">
                  <c:v>-15.6609</c:v>
                </c:pt>
                <c:pt idx="5">
                  <c:v>-14.252077999999999</c:v>
                </c:pt>
                <c:pt idx="6">
                  <c:v>-9.3527564999999999</c:v>
                </c:pt>
                <c:pt idx="7">
                  <c:v>-5.61625</c:v>
                </c:pt>
                <c:pt idx="8">
                  <c:v>-9.0962180999999998</c:v>
                </c:pt>
                <c:pt idx="9">
                  <c:v>-2.7371709000000002</c:v>
                </c:pt>
                <c:pt idx="10">
                  <c:v>-0.84182119</c:v>
                </c:pt>
                <c:pt idx="11">
                  <c:v>6.0044484000000002</c:v>
                </c:pt>
                <c:pt idx="12">
                  <c:v>5.7442216999999998</c:v>
                </c:pt>
                <c:pt idx="13">
                  <c:v>5.1080942</c:v>
                </c:pt>
                <c:pt idx="14">
                  <c:v>6.8338938000000002</c:v>
                </c:pt>
                <c:pt idx="15">
                  <c:v>4.7278856999999999</c:v>
                </c:pt>
                <c:pt idx="16">
                  <c:v>2.7512131000000002</c:v>
                </c:pt>
                <c:pt idx="17">
                  <c:v>2.2611162999999999</c:v>
                </c:pt>
                <c:pt idx="18">
                  <c:v>1.4080831</c:v>
                </c:pt>
                <c:pt idx="19">
                  <c:v>0.96918546999999999</c:v>
                </c:pt>
                <c:pt idx="20">
                  <c:v>0.22777407999999999</c:v>
                </c:pt>
                <c:pt idx="21">
                  <c:v>1.4084589000000001</c:v>
                </c:pt>
                <c:pt idx="22">
                  <c:v>1.3160802</c:v>
                </c:pt>
                <c:pt idx="23">
                  <c:v>0.71538239999999997</c:v>
                </c:pt>
                <c:pt idx="24">
                  <c:v>0.63665806999999996</c:v>
                </c:pt>
                <c:pt idx="25">
                  <c:v>1.2832109</c:v>
                </c:pt>
                <c:pt idx="26">
                  <c:v>1.4138508999999999</c:v>
                </c:pt>
                <c:pt idx="27">
                  <c:v>2.4265127</c:v>
                </c:pt>
                <c:pt idx="28">
                  <c:v>3.6046917000000001</c:v>
                </c:pt>
                <c:pt idx="29">
                  <c:v>4.8705977999999996</c:v>
                </c:pt>
                <c:pt idx="30">
                  <c:v>5.6668495999999999</c:v>
                </c:pt>
                <c:pt idx="31">
                  <c:v>4.7248549000000004</c:v>
                </c:pt>
                <c:pt idx="32">
                  <c:v>5.1627970000000003</c:v>
                </c:pt>
                <c:pt idx="33">
                  <c:v>5.7179918000000001</c:v>
                </c:pt>
                <c:pt idx="34">
                  <c:v>4.8661418000000003</c:v>
                </c:pt>
                <c:pt idx="35">
                  <c:v>4.1390590999999999</c:v>
                </c:pt>
                <c:pt idx="36">
                  <c:v>3.9610929000000001</c:v>
                </c:pt>
                <c:pt idx="37">
                  <c:v>5.5812964000000003</c:v>
                </c:pt>
                <c:pt idx="38">
                  <c:v>5.9864736000000001</c:v>
                </c:pt>
                <c:pt idx="39">
                  <c:v>6.5191545</c:v>
                </c:pt>
                <c:pt idx="40">
                  <c:v>6.4628468000000003</c:v>
                </c:pt>
                <c:pt idx="41">
                  <c:v>7.3639010999999996</c:v>
                </c:pt>
                <c:pt idx="42">
                  <c:v>9.2489585999999999</c:v>
                </c:pt>
                <c:pt idx="43">
                  <c:v>11.839136999999999</c:v>
                </c:pt>
                <c:pt idx="44">
                  <c:v>9.1566867999999992</c:v>
                </c:pt>
                <c:pt idx="45">
                  <c:v>6.1998410000000002</c:v>
                </c:pt>
                <c:pt idx="46">
                  <c:v>4.3216061999999997</c:v>
                </c:pt>
                <c:pt idx="47">
                  <c:v>4.6537704</c:v>
                </c:pt>
                <c:pt idx="48">
                  <c:v>4.5197072</c:v>
                </c:pt>
                <c:pt idx="49">
                  <c:v>4.7802452999999998</c:v>
                </c:pt>
                <c:pt idx="50">
                  <c:v>3.7240666999999998</c:v>
                </c:pt>
                <c:pt idx="51">
                  <c:v>3.5897356999999999</c:v>
                </c:pt>
                <c:pt idx="52">
                  <c:v>3.9457146999999999</c:v>
                </c:pt>
                <c:pt idx="53">
                  <c:v>5.272418</c:v>
                </c:pt>
                <c:pt idx="54">
                  <c:v>4.3980899000000004</c:v>
                </c:pt>
                <c:pt idx="55">
                  <c:v>2.9356062000000001</c:v>
                </c:pt>
                <c:pt idx="56">
                  <c:v>2.6027369</c:v>
                </c:pt>
                <c:pt idx="57">
                  <c:v>4.0976920000000003</c:v>
                </c:pt>
                <c:pt idx="58">
                  <c:v>7.2614226000000004</c:v>
                </c:pt>
                <c:pt idx="59">
                  <c:v>6.6156367999999999</c:v>
                </c:pt>
                <c:pt idx="60">
                  <c:v>8.0738363</c:v>
                </c:pt>
                <c:pt idx="61">
                  <c:v>4.906714</c:v>
                </c:pt>
                <c:pt idx="62">
                  <c:v>3.3054318</c:v>
                </c:pt>
                <c:pt idx="63">
                  <c:v>3.0570499999999998</c:v>
                </c:pt>
                <c:pt idx="64">
                  <c:v>3.6136748999999999</c:v>
                </c:pt>
                <c:pt idx="65">
                  <c:v>3.9613681000000001</c:v>
                </c:pt>
                <c:pt idx="66">
                  <c:v>3.3113201000000001</c:v>
                </c:pt>
                <c:pt idx="67">
                  <c:v>1.8815980999999999</c:v>
                </c:pt>
                <c:pt idx="68">
                  <c:v>0.36963329</c:v>
                </c:pt>
                <c:pt idx="69">
                  <c:v>8.3426638000000004E-3</c:v>
                </c:pt>
                <c:pt idx="70">
                  <c:v>0.10792661000000001</c:v>
                </c:pt>
                <c:pt idx="71">
                  <c:v>-0.40855228999999998</c:v>
                </c:pt>
                <c:pt idx="72">
                  <c:v>2.0047207</c:v>
                </c:pt>
                <c:pt idx="73">
                  <c:v>0.93884301000000003</c:v>
                </c:pt>
                <c:pt idx="74">
                  <c:v>1.7740933999999999</c:v>
                </c:pt>
                <c:pt idx="75">
                  <c:v>2.4167282999999999</c:v>
                </c:pt>
                <c:pt idx="76">
                  <c:v>1.8575999999999999</c:v>
                </c:pt>
                <c:pt idx="77">
                  <c:v>2.5859435</c:v>
                </c:pt>
                <c:pt idx="78">
                  <c:v>1.0560039999999999</c:v>
                </c:pt>
                <c:pt idx="79">
                  <c:v>1.5563513</c:v>
                </c:pt>
                <c:pt idx="80">
                  <c:v>2.5121939000000002</c:v>
                </c:pt>
                <c:pt idx="81">
                  <c:v>3.8592526999999999</c:v>
                </c:pt>
                <c:pt idx="82">
                  <c:v>3.8313581999999999</c:v>
                </c:pt>
                <c:pt idx="83">
                  <c:v>3.9824997999999998</c:v>
                </c:pt>
                <c:pt idx="84">
                  <c:v>3.2660345999999998</c:v>
                </c:pt>
                <c:pt idx="85">
                  <c:v>3.5937866999999999</c:v>
                </c:pt>
                <c:pt idx="86">
                  <c:v>3.3370053999999998</c:v>
                </c:pt>
                <c:pt idx="87">
                  <c:v>0.94039583000000004</c:v>
                </c:pt>
                <c:pt idx="88">
                  <c:v>4.5228514999999998</c:v>
                </c:pt>
                <c:pt idx="89">
                  <c:v>2.1060884</c:v>
                </c:pt>
                <c:pt idx="90">
                  <c:v>3.7144314999999999</c:v>
                </c:pt>
                <c:pt idx="91">
                  <c:v>4.5285095999999996</c:v>
                </c:pt>
                <c:pt idx="92">
                  <c:v>1.0547991999999999</c:v>
                </c:pt>
                <c:pt idx="93">
                  <c:v>2.4459658000000002</c:v>
                </c:pt>
                <c:pt idx="94">
                  <c:v>1.5931306000000001</c:v>
                </c:pt>
                <c:pt idx="95">
                  <c:v>-0.24481812</c:v>
                </c:pt>
                <c:pt idx="96">
                  <c:v>-1.9408829000000001</c:v>
                </c:pt>
                <c:pt idx="97">
                  <c:v>-0.72615962999999994</c:v>
                </c:pt>
                <c:pt idx="98">
                  <c:v>-0.74233729000000004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0B-4121-88AC-F8CF36374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90752"/>
        <c:axId val="114492928"/>
      </c:scatterChart>
      <c:valAx>
        <c:axId val="114490752"/>
        <c:scaling>
          <c:orientation val="minMax"/>
          <c:max val="64"/>
          <c:min val="1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492928"/>
        <c:crosses val="autoZero"/>
        <c:crossBetween val="midCat"/>
        <c:majorUnit val="5"/>
      </c:valAx>
      <c:valAx>
        <c:axId val="114492928"/>
        <c:scaling>
          <c:orientation val="minMax"/>
          <c:max val="20"/>
          <c:min val="-1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490752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3618280908512466"/>
          <c:y val="0.64239246135899675"/>
          <c:w val="0.31406220500054366"/>
          <c:h val="0.130201812665270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2IF x 1LO Spurious Suppression (dBc) -10 dBm IF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'2Ix1L'!$F$5:$F$103</c:f>
              <c:numCache>
                <c:formatCode>General</c:formatCode>
                <c:ptCount val="99"/>
                <c:pt idx="0">
                  <c:v>18</c:v>
                </c:pt>
                <c:pt idx="1">
                  <c:v>18.397959183672999</c:v>
                </c:pt>
                <c:pt idx="2">
                  <c:v>18.795918367346999</c:v>
                </c:pt>
                <c:pt idx="3">
                  <c:v>19.193877551020002</c:v>
                </c:pt>
                <c:pt idx="4">
                  <c:v>19.591836734693999</c:v>
                </c:pt>
                <c:pt idx="5">
                  <c:v>19.989795918367001</c:v>
                </c:pt>
                <c:pt idx="6">
                  <c:v>20.387755102041002</c:v>
                </c:pt>
                <c:pt idx="7">
                  <c:v>20.785714285714</c:v>
                </c:pt>
                <c:pt idx="8">
                  <c:v>21.183673469388001</c:v>
                </c:pt>
                <c:pt idx="9">
                  <c:v>21.581632653061</c:v>
                </c:pt>
                <c:pt idx="10">
                  <c:v>21.979591836735</c:v>
                </c:pt>
                <c:pt idx="11">
                  <c:v>22.377551020407999</c:v>
                </c:pt>
                <c:pt idx="12">
                  <c:v>22.775510204082</c:v>
                </c:pt>
                <c:pt idx="13">
                  <c:v>23.173469387755002</c:v>
                </c:pt>
                <c:pt idx="14">
                  <c:v>23.571428571428999</c:v>
                </c:pt>
                <c:pt idx="15">
                  <c:v>23.969387755102002</c:v>
                </c:pt>
                <c:pt idx="16">
                  <c:v>24.367346938776002</c:v>
                </c:pt>
                <c:pt idx="17">
                  <c:v>24.765306122449001</c:v>
                </c:pt>
                <c:pt idx="18">
                  <c:v>25.163265306122003</c:v>
                </c:pt>
                <c:pt idx="19">
                  <c:v>25.561224489796</c:v>
                </c:pt>
                <c:pt idx="20">
                  <c:v>25.959183673469003</c:v>
                </c:pt>
                <c:pt idx="21">
                  <c:v>26.357142857143003</c:v>
                </c:pt>
                <c:pt idx="22">
                  <c:v>26.755102040816002</c:v>
                </c:pt>
                <c:pt idx="23">
                  <c:v>27.153061224490003</c:v>
                </c:pt>
                <c:pt idx="24">
                  <c:v>27.551020408162998</c:v>
                </c:pt>
                <c:pt idx="25">
                  <c:v>27.948979591837002</c:v>
                </c:pt>
                <c:pt idx="26">
                  <c:v>28.346938775509997</c:v>
                </c:pt>
                <c:pt idx="27">
                  <c:v>28.744897959183998</c:v>
                </c:pt>
                <c:pt idx="28">
                  <c:v>29.142857142856997</c:v>
                </c:pt>
                <c:pt idx="29">
                  <c:v>29.540816326530997</c:v>
                </c:pt>
                <c:pt idx="30">
                  <c:v>29.938775510204</c:v>
                </c:pt>
                <c:pt idx="31">
                  <c:v>30.336734693877997</c:v>
                </c:pt>
                <c:pt idx="32">
                  <c:v>30.734693877550999</c:v>
                </c:pt>
                <c:pt idx="33">
                  <c:v>31.132653061223998</c:v>
                </c:pt>
                <c:pt idx="34">
                  <c:v>31.530612244897998</c:v>
                </c:pt>
                <c:pt idx="35">
                  <c:v>31.928571428571001</c:v>
                </c:pt>
                <c:pt idx="36">
                  <c:v>32.326530612245001</c:v>
                </c:pt>
                <c:pt idx="37">
                  <c:v>32.724489795917997</c:v>
                </c:pt>
                <c:pt idx="38">
                  <c:v>33.122448979592001</c:v>
                </c:pt>
                <c:pt idx="39">
                  <c:v>33.520408163264996</c:v>
                </c:pt>
                <c:pt idx="40">
                  <c:v>33.918367346939</c:v>
                </c:pt>
                <c:pt idx="41">
                  <c:v>34.316326530612002</c:v>
                </c:pt>
                <c:pt idx="42">
                  <c:v>34.714285714286007</c:v>
                </c:pt>
                <c:pt idx="43">
                  <c:v>35.112244897959002</c:v>
                </c:pt>
                <c:pt idx="44">
                  <c:v>35.510204081633006</c:v>
                </c:pt>
                <c:pt idx="45">
                  <c:v>35.908163265306001</c:v>
                </c:pt>
                <c:pt idx="46">
                  <c:v>36.306122448980005</c:v>
                </c:pt>
                <c:pt idx="47">
                  <c:v>36.704081632653001</c:v>
                </c:pt>
                <c:pt idx="48">
                  <c:v>37.102040816327005</c:v>
                </c:pt>
                <c:pt idx="49">
                  <c:v>37.5</c:v>
                </c:pt>
                <c:pt idx="50">
                  <c:v>37.897959183672995</c:v>
                </c:pt>
                <c:pt idx="51">
                  <c:v>38.295918367346999</c:v>
                </c:pt>
                <c:pt idx="52">
                  <c:v>38.693877551019995</c:v>
                </c:pt>
                <c:pt idx="53">
                  <c:v>39.091836734693999</c:v>
                </c:pt>
                <c:pt idx="54">
                  <c:v>39.489795918366994</c:v>
                </c:pt>
                <c:pt idx="55">
                  <c:v>39.887755102040998</c:v>
                </c:pt>
                <c:pt idx="56">
                  <c:v>40.285714285713993</c:v>
                </c:pt>
                <c:pt idx="57">
                  <c:v>40.683673469387998</c:v>
                </c:pt>
                <c:pt idx="58">
                  <c:v>41.081632653061</c:v>
                </c:pt>
                <c:pt idx="59">
                  <c:v>41.479591836735004</c:v>
                </c:pt>
                <c:pt idx="60">
                  <c:v>41.877551020407999</c:v>
                </c:pt>
                <c:pt idx="61">
                  <c:v>42.275510204082003</c:v>
                </c:pt>
                <c:pt idx="62">
                  <c:v>42.673469387754999</c:v>
                </c:pt>
                <c:pt idx="63">
                  <c:v>43.071428571429003</c:v>
                </c:pt>
                <c:pt idx="64">
                  <c:v>43.469387755101998</c:v>
                </c:pt>
                <c:pt idx="65">
                  <c:v>43.867346938776002</c:v>
                </c:pt>
                <c:pt idx="66">
                  <c:v>44.265306122448997</c:v>
                </c:pt>
                <c:pt idx="67">
                  <c:v>44.663265306122</c:v>
                </c:pt>
                <c:pt idx="68">
                  <c:v>45.061224489795997</c:v>
                </c:pt>
                <c:pt idx="69">
                  <c:v>45.459183673468999</c:v>
                </c:pt>
                <c:pt idx="70">
                  <c:v>45.857142857142996</c:v>
                </c:pt>
                <c:pt idx="71">
                  <c:v>46.255102040815999</c:v>
                </c:pt>
                <c:pt idx="72">
                  <c:v>46.653061224489996</c:v>
                </c:pt>
                <c:pt idx="73">
                  <c:v>47.051020408163005</c:v>
                </c:pt>
                <c:pt idx="74">
                  <c:v>47.448979591836995</c:v>
                </c:pt>
                <c:pt idx="75">
                  <c:v>47.846938775510004</c:v>
                </c:pt>
                <c:pt idx="76">
                  <c:v>48.244897959184001</c:v>
                </c:pt>
                <c:pt idx="77">
                  <c:v>48.642857142857004</c:v>
                </c:pt>
                <c:pt idx="78">
                  <c:v>49.040816326531001</c:v>
                </c:pt>
                <c:pt idx="79">
                  <c:v>49.438775510204003</c:v>
                </c:pt>
                <c:pt idx="80">
                  <c:v>49.836734693878</c:v>
                </c:pt>
                <c:pt idx="81">
                  <c:v>50.234693877551003</c:v>
                </c:pt>
                <c:pt idx="82">
                  <c:v>50.632653061223998</c:v>
                </c:pt>
                <c:pt idx="83">
                  <c:v>51.030612244898002</c:v>
                </c:pt>
                <c:pt idx="84">
                  <c:v>51.428571428570997</c:v>
                </c:pt>
                <c:pt idx="85">
                  <c:v>51.826530612245001</c:v>
                </c:pt>
                <c:pt idx="86">
                  <c:v>52.224489795917997</c:v>
                </c:pt>
                <c:pt idx="87">
                  <c:v>52.622448979592001</c:v>
                </c:pt>
                <c:pt idx="88">
                  <c:v>53.020408163264996</c:v>
                </c:pt>
                <c:pt idx="89">
                  <c:v>53.418367346939</c:v>
                </c:pt>
                <c:pt idx="90">
                  <c:v>53.816326530612002</c:v>
                </c:pt>
                <c:pt idx="91">
                  <c:v>54.214285714286007</c:v>
                </c:pt>
                <c:pt idx="92">
                  <c:v>54.612244897959002</c:v>
                </c:pt>
                <c:pt idx="93">
                  <c:v>55.010204081633006</c:v>
                </c:pt>
                <c:pt idx="94">
                  <c:v>55.408163265306001</c:v>
                </c:pt>
                <c:pt idx="95">
                  <c:v>55.806122448980005</c:v>
                </c:pt>
                <c:pt idx="96">
                  <c:v>56.204081632653001</c:v>
                </c:pt>
                <c:pt idx="97">
                  <c:v>56.602040816327005</c:v>
                </c:pt>
                <c:pt idx="98">
                  <c:v>57</c:v>
                </c:pt>
              </c:numCache>
            </c:numRef>
          </c:xVal>
          <c:yVal>
            <c:numRef>
              <c:f>'2Ix1L'!$G$5:$G$103</c:f>
              <c:numCache>
                <c:formatCode>General</c:formatCode>
                <c:ptCount val="99"/>
                <c:pt idx="0">
                  <c:v>-57.442515999999998</c:v>
                </c:pt>
                <c:pt idx="1">
                  <c:v>-59.389415999999997</c:v>
                </c:pt>
                <c:pt idx="2">
                  <c:v>-60.259869000000002</c:v>
                </c:pt>
                <c:pt idx="3">
                  <c:v>-58.802112999999999</c:v>
                </c:pt>
                <c:pt idx="4">
                  <c:v>-58.058715999999997</c:v>
                </c:pt>
                <c:pt idx="5">
                  <c:v>-59.467976</c:v>
                </c:pt>
                <c:pt idx="6">
                  <c:v>-62.439377</c:v>
                </c:pt>
                <c:pt idx="7">
                  <c:v>-65.672291000000001</c:v>
                </c:pt>
                <c:pt idx="8">
                  <c:v>-69.17830699999999</c:v>
                </c:pt>
                <c:pt idx="9">
                  <c:v>-70.413857000000007</c:v>
                </c:pt>
                <c:pt idx="10">
                  <c:v>-69.011082000000002</c:v>
                </c:pt>
                <c:pt idx="11">
                  <c:v>-65.166965000000005</c:v>
                </c:pt>
                <c:pt idx="12">
                  <c:v>-61.488453</c:v>
                </c:pt>
                <c:pt idx="13">
                  <c:v>-60.286242999999999</c:v>
                </c:pt>
                <c:pt idx="14">
                  <c:v>-60.892178000000001</c:v>
                </c:pt>
                <c:pt idx="15">
                  <c:v>-62.103386</c:v>
                </c:pt>
                <c:pt idx="16">
                  <c:v>-62.436115000000001</c:v>
                </c:pt>
                <c:pt idx="17">
                  <c:v>-63.202072000000001</c:v>
                </c:pt>
                <c:pt idx="18">
                  <c:v>-64.964202999999998</c:v>
                </c:pt>
                <c:pt idx="19">
                  <c:v>-67.507239999999996</c:v>
                </c:pt>
                <c:pt idx="20">
                  <c:v>-69.32465400000001</c:v>
                </c:pt>
                <c:pt idx="21">
                  <c:v>-71.336021000000002</c:v>
                </c:pt>
                <c:pt idx="22">
                  <c:v>-70.501156000000009</c:v>
                </c:pt>
                <c:pt idx="23">
                  <c:v>-70.030388000000002</c:v>
                </c:pt>
                <c:pt idx="24">
                  <c:v>-68.717750999999993</c:v>
                </c:pt>
                <c:pt idx="25">
                  <c:v>-69.182693</c:v>
                </c:pt>
                <c:pt idx="26">
                  <c:v>-68.155132000000009</c:v>
                </c:pt>
                <c:pt idx="27">
                  <c:v>-65.362728000000004</c:v>
                </c:pt>
                <c:pt idx="28">
                  <c:v>-63.178077999999999</c:v>
                </c:pt>
                <c:pt idx="29">
                  <c:v>-62.104827999999998</c:v>
                </c:pt>
                <c:pt idx="30">
                  <c:v>-62.256382000000002</c:v>
                </c:pt>
                <c:pt idx="31">
                  <c:v>-62.798938999999997</c:v>
                </c:pt>
                <c:pt idx="32">
                  <c:v>-64.302624000000009</c:v>
                </c:pt>
                <c:pt idx="33">
                  <c:v>-66.455787999999998</c:v>
                </c:pt>
                <c:pt idx="34">
                  <c:v>-68.71026599999999</c:v>
                </c:pt>
                <c:pt idx="35">
                  <c:v>-67.959843000000006</c:v>
                </c:pt>
                <c:pt idx="36">
                  <c:v>-65.795165999999995</c:v>
                </c:pt>
                <c:pt idx="37">
                  <c:v>-63.66581</c:v>
                </c:pt>
                <c:pt idx="38">
                  <c:v>-62.384158999999997</c:v>
                </c:pt>
                <c:pt idx="39">
                  <c:v>-60.340491999999998</c:v>
                </c:pt>
                <c:pt idx="40">
                  <c:v>-58.570366</c:v>
                </c:pt>
                <c:pt idx="41">
                  <c:v>-59.183433999999998</c:v>
                </c:pt>
                <c:pt idx="42">
                  <c:v>-64.413310999999993</c:v>
                </c:pt>
                <c:pt idx="43">
                  <c:v>-66.247208000000001</c:v>
                </c:pt>
                <c:pt idx="44">
                  <c:v>-64.689315999999991</c:v>
                </c:pt>
                <c:pt idx="45">
                  <c:v>-60.239142999999999</c:v>
                </c:pt>
                <c:pt idx="46">
                  <c:v>-58.236621999999997</c:v>
                </c:pt>
                <c:pt idx="47">
                  <c:v>-60.496315000000003</c:v>
                </c:pt>
                <c:pt idx="48">
                  <c:v>-65.25687400000001</c:v>
                </c:pt>
                <c:pt idx="49">
                  <c:v>-71.887703000000002</c:v>
                </c:pt>
                <c:pt idx="50">
                  <c:v>-73.786766</c:v>
                </c:pt>
                <c:pt idx="51">
                  <c:v>-71.532985999999994</c:v>
                </c:pt>
                <c:pt idx="52">
                  <c:v>-65.820873000000006</c:v>
                </c:pt>
                <c:pt idx="53">
                  <c:v>-61.987510999999998</c:v>
                </c:pt>
                <c:pt idx="54">
                  <c:v>-62.253078000000002</c:v>
                </c:pt>
                <c:pt idx="55">
                  <c:v>-64.655677999999995</c:v>
                </c:pt>
                <c:pt idx="56">
                  <c:v>-67.410743999999994</c:v>
                </c:pt>
                <c:pt idx="57">
                  <c:v>-68.144745</c:v>
                </c:pt>
                <c:pt idx="58">
                  <c:v>-68.22784</c:v>
                </c:pt>
                <c:pt idx="59">
                  <c:v>-68.854565000000008</c:v>
                </c:pt>
                <c:pt idx="60">
                  <c:v>-67.923587999999995</c:v>
                </c:pt>
                <c:pt idx="61">
                  <c:v>-64.942718999999997</c:v>
                </c:pt>
                <c:pt idx="62">
                  <c:v>-60.278880999999998</c:v>
                </c:pt>
                <c:pt idx="63">
                  <c:v>-56.510531999999998</c:v>
                </c:pt>
                <c:pt idx="64">
                  <c:v>-54.935164999999998</c:v>
                </c:pt>
                <c:pt idx="65">
                  <c:v>-54.549961000000003</c:v>
                </c:pt>
                <c:pt idx="66">
                  <c:v>-54.696280999999999</c:v>
                </c:pt>
                <c:pt idx="67">
                  <c:v>-54.754199999999997</c:v>
                </c:pt>
                <c:pt idx="68">
                  <c:v>-54.227314</c:v>
                </c:pt>
                <c:pt idx="69">
                  <c:v>-53.308371999999999</c:v>
                </c:pt>
                <c:pt idx="70">
                  <c:v>-52.129753000000001</c:v>
                </c:pt>
                <c:pt idx="71">
                  <c:v>-51.220860000000002</c:v>
                </c:pt>
                <c:pt idx="72">
                  <c:v>-50.673527</c:v>
                </c:pt>
                <c:pt idx="73">
                  <c:v>-51.192172999999997</c:v>
                </c:pt>
                <c:pt idx="74">
                  <c:v>-52.781669999999998</c:v>
                </c:pt>
                <c:pt idx="75">
                  <c:v>-54.597813000000002</c:v>
                </c:pt>
                <c:pt idx="76">
                  <c:v>-56.848835000000001</c:v>
                </c:pt>
                <c:pt idx="77">
                  <c:v>-58.208495999999997</c:v>
                </c:pt>
                <c:pt idx="78">
                  <c:v>-58.595654000000003</c:v>
                </c:pt>
                <c:pt idx="79">
                  <c:v>-58.068626000000002</c:v>
                </c:pt>
                <c:pt idx="80">
                  <c:v>-57.964207000000002</c:v>
                </c:pt>
                <c:pt idx="81">
                  <c:v>-58.895245000000003</c:v>
                </c:pt>
                <c:pt idx="82">
                  <c:v>-60.436599999999999</c:v>
                </c:pt>
                <c:pt idx="83">
                  <c:v>-62.837555000000002</c:v>
                </c:pt>
                <c:pt idx="84">
                  <c:v>-65.218944999999991</c:v>
                </c:pt>
                <c:pt idx="85">
                  <c:v>-66.535415999999998</c:v>
                </c:pt>
                <c:pt idx="86">
                  <c:v>-66.28447700000001</c:v>
                </c:pt>
                <c:pt idx="87">
                  <c:v>-66.702007000000009</c:v>
                </c:pt>
                <c:pt idx="88">
                  <c:v>-67.600548000000003</c:v>
                </c:pt>
                <c:pt idx="89">
                  <c:v>-69.798203000000001</c:v>
                </c:pt>
                <c:pt idx="90">
                  <c:v>-70.823563000000007</c:v>
                </c:pt>
                <c:pt idx="91">
                  <c:v>-70.241295000000008</c:v>
                </c:pt>
                <c:pt idx="92">
                  <c:v>-66.992485000000002</c:v>
                </c:pt>
                <c:pt idx="93">
                  <c:v>-64.505912999999993</c:v>
                </c:pt>
                <c:pt idx="94">
                  <c:v>-63.220928000000001</c:v>
                </c:pt>
                <c:pt idx="95">
                  <c:v>-62.834507000000002</c:v>
                </c:pt>
                <c:pt idx="96">
                  <c:v>-61.765560000000001</c:v>
                </c:pt>
                <c:pt idx="97">
                  <c:v>-60.762272000000003</c:v>
                </c:pt>
                <c:pt idx="98">
                  <c:v>-60.630645999999999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E-40E0-97BB-1D9A2668ECDE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'2Ix1L'!$F$5:$F$103</c:f>
              <c:numCache>
                <c:formatCode>General</c:formatCode>
                <c:ptCount val="99"/>
                <c:pt idx="0">
                  <c:v>18</c:v>
                </c:pt>
                <c:pt idx="1">
                  <c:v>18.397959183672999</c:v>
                </c:pt>
                <c:pt idx="2">
                  <c:v>18.795918367346999</c:v>
                </c:pt>
                <c:pt idx="3">
                  <c:v>19.193877551020002</c:v>
                </c:pt>
                <c:pt idx="4">
                  <c:v>19.591836734693999</c:v>
                </c:pt>
                <c:pt idx="5">
                  <c:v>19.989795918367001</c:v>
                </c:pt>
                <c:pt idx="6">
                  <c:v>20.387755102041002</c:v>
                </c:pt>
                <c:pt idx="7">
                  <c:v>20.785714285714</c:v>
                </c:pt>
                <c:pt idx="8">
                  <c:v>21.183673469388001</c:v>
                </c:pt>
                <c:pt idx="9">
                  <c:v>21.581632653061</c:v>
                </c:pt>
                <c:pt idx="10">
                  <c:v>21.979591836735</c:v>
                </c:pt>
                <c:pt idx="11">
                  <c:v>22.377551020407999</c:v>
                </c:pt>
                <c:pt idx="12">
                  <c:v>22.775510204082</c:v>
                </c:pt>
                <c:pt idx="13">
                  <c:v>23.173469387755002</c:v>
                </c:pt>
                <c:pt idx="14">
                  <c:v>23.571428571428999</c:v>
                </c:pt>
                <c:pt idx="15">
                  <c:v>23.969387755102002</c:v>
                </c:pt>
                <c:pt idx="16">
                  <c:v>24.367346938776002</c:v>
                </c:pt>
                <c:pt idx="17">
                  <c:v>24.765306122449001</c:v>
                </c:pt>
                <c:pt idx="18">
                  <c:v>25.163265306122003</c:v>
                </c:pt>
                <c:pt idx="19">
                  <c:v>25.561224489796</c:v>
                </c:pt>
                <c:pt idx="20">
                  <c:v>25.959183673469003</c:v>
                </c:pt>
                <c:pt idx="21">
                  <c:v>26.357142857143003</c:v>
                </c:pt>
                <c:pt idx="22">
                  <c:v>26.755102040816002</c:v>
                </c:pt>
                <c:pt idx="23">
                  <c:v>27.153061224490003</c:v>
                </c:pt>
                <c:pt idx="24">
                  <c:v>27.551020408162998</c:v>
                </c:pt>
                <c:pt idx="25">
                  <c:v>27.948979591837002</c:v>
                </c:pt>
                <c:pt idx="26">
                  <c:v>28.346938775509997</c:v>
                </c:pt>
                <c:pt idx="27">
                  <c:v>28.744897959183998</c:v>
                </c:pt>
                <c:pt idx="28">
                  <c:v>29.142857142856997</c:v>
                </c:pt>
                <c:pt idx="29">
                  <c:v>29.540816326530997</c:v>
                </c:pt>
                <c:pt idx="30">
                  <c:v>29.938775510204</c:v>
                </c:pt>
                <c:pt idx="31">
                  <c:v>30.336734693877997</c:v>
                </c:pt>
                <c:pt idx="32">
                  <c:v>30.734693877550999</c:v>
                </c:pt>
                <c:pt idx="33">
                  <c:v>31.132653061223998</c:v>
                </c:pt>
                <c:pt idx="34">
                  <c:v>31.530612244897998</c:v>
                </c:pt>
                <c:pt idx="35">
                  <c:v>31.928571428571001</c:v>
                </c:pt>
                <c:pt idx="36">
                  <c:v>32.326530612245001</c:v>
                </c:pt>
                <c:pt idx="37">
                  <c:v>32.724489795917997</c:v>
                </c:pt>
                <c:pt idx="38">
                  <c:v>33.122448979592001</c:v>
                </c:pt>
                <c:pt idx="39">
                  <c:v>33.520408163264996</c:v>
                </c:pt>
                <c:pt idx="40">
                  <c:v>33.918367346939</c:v>
                </c:pt>
                <c:pt idx="41">
                  <c:v>34.316326530612002</c:v>
                </c:pt>
                <c:pt idx="42">
                  <c:v>34.714285714286007</c:v>
                </c:pt>
                <c:pt idx="43">
                  <c:v>35.112244897959002</c:v>
                </c:pt>
                <c:pt idx="44">
                  <c:v>35.510204081633006</c:v>
                </c:pt>
                <c:pt idx="45">
                  <c:v>35.908163265306001</c:v>
                </c:pt>
                <c:pt idx="46">
                  <c:v>36.306122448980005</c:v>
                </c:pt>
                <c:pt idx="47">
                  <c:v>36.704081632653001</c:v>
                </c:pt>
                <c:pt idx="48">
                  <c:v>37.102040816327005</c:v>
                </c:pt>
                <c:pt idx="49">
                  <c:v>37.5</c:v>
                </c:pt>
                <c:pt idx="50">
                  <c:v>37.897959183672995</c:v>
                </c:pt>
                <c:pt idx="51">
                  <c:v>38.295918367346999</c:v>
                </c:pt>
                <c:pt idx="52">
                  <c:v>38.693877551019995</c:v>
                </c:pt>
                <c:pt idx="53">
                  <c:v>39.091836734693999</c:v>
                </c:pt>
                <c:pt idx="54">
                  <c:v>39.489795918366994</c:v>
                </c:pt>
                <c:pt idx="55">
                  <c:v>39.887755102040998</c:v>
                </c:pt>
                <c:pt idx="56">
                  <c:v>40.285714285713993</c:v>
                </c:pt>
                <c:pt idx="57">
                  <c:v>40.683673469387998</c:v>
                </c:pt>
                <c:pt idx="58">
                  <c:v>41.081632653061</c:v>
                </c:pt>
                <c:pt idx="59">
                  <c:v>41.479591836735004</c:v>
                </c:pt>
                <c:pt idx="60">
                  <c:v>41.877551020407999</c:v>
                </c:pt>
                <c:pt idx="61">
                  <c:v>42.275510204082003</c:v>
                </c:pt>
                <c:pt idx="62">
                  <c:v>42.673469387754999</c:v>
                </c:pt>
                <c:pt idx="63">
                  <c:v>43.071428571429003</c:v>
                </c:pt>
                <c:pt idx="64">
                  <c:v>43.469387755101998</c:v>
                </c:pt>
                <c:pt idx="65">
                  <c:v>43.867346938776002</c:v>
                </c:pt>
                <c:pt idx="66">
                  <c:v>44.265306122448997</c:v>
                </c:pt>
                <c:pt idx="67">
                  <c:v>44.663265306122</c:v>
                </c:pt>
                <c:pt idx="68">
                  <c:v>45.061224489795997</c:v>
                </c:pt>
                <c:pt idx="69">
                  <c:v>45.459183673468999</c:v>
                </c:pt>
                <c:pt idx="70">
                  <c:v>45.857142857142996</c:v>
                </c:pt>
                <c:pt idx="71">
                  <c:v>46.255102040815999</c:v>
                </c:pt>
                <c:pt idx="72">
                  <c:v>46.653061224489996</c:v>
                </c:pt>
                <c:pt idx="73">
                  <c:v>47.051020408163005</c:v>
                </c:pt>
                <c:pt idx="74">
                  <c:v>47.448979591836995</c:v>
                </c:pt>
                <c:pt idx="75">
                  <c:v>47.846938775510004</c:v>
                </c:pt>
                <c:pt idx="76">
                  <c:v>48.244897959184001</c:v>
                </c:pt>
                <c:pt idx="77">
                  <c:v>48.642857142857004</c:v>
                </c:pt>
                <c:pt idx="78">
                  <c:v>49.040816326531001</c:v>
                </c:pt>
                <c:pt idx="79">
                  <c:v>49.438775510204003</c:v>
                </c:pt>
                <c:pt idx="80">
                  <c:v>49.836734693878</c:v>
                </c:pt>
                <c:pt idx="81">
                  <c:v>50.234693877551003</c:v>
                </c:pt>
                <c:pt idx="82">
                  <c:v>50.632653061223998</c:v>
                </c:pt>
                <c:pt idx="83">
                  <c:v>51.030612244898002</c:v>
                </c:pt>
                <c:pt idx="84">
                  <c:v>51.428571428570997</c:v>
                </c:pt>
                <c:pt idx="85">
                  <c:v>51.826530612245001</c:v>
                </c:pt>
                <c:pt idx="86">
                  <c:v>52.224489795917997</c:v>
                </c:pt>
                <c:pt idx="87">
                  <c:v>52.622448979592001</c:v>
                </c:pt>
                <c:pt idx="88">
                  <c:v>53.020408163264996</c:v>
                </c:pt>
                <c:pt idx="89">
                  <c:v>53.418367346939</c:v>
                </c:pt>
                <c:pt idx="90">
                  <c:v>53.816326530612002</c:v>
                </c:pt>
                <c:pt idx="91">
                  <c:v>54.214285714286007</c:v>
                </c:pt>
                <c:pt idx="92">
                  <c:v>54.612244897959002</c:v>
                </c:pt>
                <c:pt idx="93">
                  <c:v>55.010204081633006</c:v>
                </c:pt>
                <c:pt idx="94">
                  <c:v>55.408163265306001</c:v>
                </c:pt>
                <c:pt idx="95">
                  <c:v>55.806122448980005</c:v>
                </c:pt>
                <c:pt idx="96">
                  <c:v>56.204081632653001</c:v>
                </c:pt>
                <c:pt idx="97">
                  <c:v>56.602040816327005</c:v>
                </c:pt>
                <c:pt idx="98">
                  <c:v>57</c:v>
                </c:pt>
              </c:numCache>
            </c:numRef>
          </c:xVal>
          <c:yVal>
            <c:numRef>
              <c:f>'2Ix1L'!$O$5:$O$103</c:f>
              <c:numCache>
                <c:formatCode>General</c:formatCode>
                <c:ptCount val="99"/>
                <c:pt idx="0">
                  <c:v>-63.195819999999998</c:v>
                </c:pt>
                <c:pt idx="1">
                  <c:v>-64.044781</c:v>
                </c:pt>
                <c:pt idx="2">
                  <c:v>-62.281528000000002</c:v>
                </c:pt>
                <c:pt idx="3">
                  <c:v>-59.650722999999999</c:v>
                </c:pt>
                <c:pt idx="4">
                  <c:v>-56.898471999999998</c:v>
                </c:pt>
                <c:pt idx="5">
                  <c:v>-58.188144999999999</c:v>
                </c:pt>
                <c:pt idx="6">
                  <c:v>-61.239688999999998</c:v>
                </c:pt>
                <c:pt idx="7">
                  <c:v>-63.197539999999996</c:v>
                </c:pt>
                <c:pt idx="8">
                  <c:v>-63.749485</c:v>
                </c:pt>
                <c:pt idx="9">
                  <c:v>-63.713154000000003</c:v>
                </c:pt>
                <c:pt idx="10">
                  <c:v>-65.540024000000003</c:v>
                </c:pt>
                <c:pt idx="11">
                  <c:v>-65.983006000000003</c:v>
                </c:pt>
                <c:pt idx="12">
                  <c:v>-65.571983000000003</c:v>
                </c:pt>
                <c:pt idx="13">
                  <c:v>-63.243385000000004</c:v>
                </c:pt>
                <c:pt idx="14">
                  <c:v>-63.431159999999998</c:v>
                </c:pt>
                <c:pt idx="15">
                  <c:v>-65.28563299999999</c:v>
                </c:pt>
                <c:pt idx="16">
                  <c:v>-66.532001000000008</c:v>
                </c:pt>
                <c:pt idx="17">
                  <c:v>-67.001991000000004</c:v>
                </c:pt>
                <c:pt idx="18">
                  <c:v>-67.140701000000007</c:v>
                </c:pt>
                <c:pt idx="19">
                  <c:v>-69.895949999999999</c:v>
                </c:pt>
                <c:pt idx="20">
                  <c:v>-75.480118000000004</c:v>
                </c:pt>
                <c:pt idx="21">
                  <c:v>-79.937973</c:v>
                </c:pt>
                <c:pt idx="22">
                  <c:v>-81.507842999999994</c:v>
                </c:pt>
                <c:pt idx="23">
                  <c:v>-79.06456</c:v>
                </c:pt>
                <c:pt idx="24">
                  <c:v>-77.473999000000006</c:v>
                </c:pt>
                <c:pt idx="25">
                  <c:v>-74.795753000000005</c:v>
                </c:pt>
                <c:pt idx="26">
                  <c:v>-71.387371000000002</c:v>
                </c:pt>
                <c:pt idx="27">
                  <c:v>-70.149673000000007</c:v>
                </c:pt>
                <c:pt idx="28">
                  <c:v>-70.516269999999992</c:v>
                </c:pt>
                <c:pt idx="29">
                  <c:v>-70.840832000000006</c:v>
                </c:pt>
                <c:pt idx="30">
                  <c:v>-68.863640000000004</c:v>
                </c:pt>
                <c:pt idx="31">
                  <c:v>-69.98022499999999</c:v>
                </c:pt>
                <c:pt idx="32">
                  <c:v>-70.721539000000007</c:v>
                </c:pt>
                <c:pt idx="33">
                  <c:v>-68.85753600000001</c:v>
                </c:pt>
                <c:pt idx="34">
                  <c:v>-62.117480999999998</c:v>
                </c:pt>
                <c:pt idx="35">
                  <c:v>-55.970900999999998</c:v>
                </c:pt>
                <c:pt idx="36">
                  <c:v>-51.597800999999997</c:v>
                </c:pt>
                <c:pt idx="37">
                  <c:v>-48.764313000000001</c:v>
                </c:pt>
                <c:pt idx="38">
                  <c:v>-48.601573999999999</c:v>
                </c:pt>
                <c:pt idx="39">
                  <c:v>-51.397860999999999</c:v>
                </c:pt>
                <c:pt idx="40">
                  <c:v>-55.895634000000001</c:v>
                </c:pt>
                <c:pt idx="41">
                  <c:v>-59.819473000000002</c:v>
                </c:pt>
                <c:pt idx="42">
                  <c:v>-62.738762000000001</c:v>
                </c:pt>
                <c:pt idx="43">
                  <c:v>-64.803513000000009</c:v>
                </c:pt>
                <c:pt idx="44">
                  <c:v>-66.668743000000006</c:v>
                </c:pt>
                <c:pt idx="45">
                  <c:v>-66.846992</c:v>
                </c:pt>
                <c:pt idx="46">
                  <c:v>-65.844516999999996</c:v>
                </c:pt>
                <c:pt idx="47">
                  <c:v>-63.588963</c:v>
                </c:pt>
                <c:pt idx="48">
                  <c:v>-60.924660000000003</c:v>
                </c:pt>
                <c:pt idx="49">
                  <c:v>-57.777602999999999</c:v>
                </c:pt>
                <c:pt idx="50">
                  <c:v>-54.003101000000001</c:v>
                </c:pt>
                <c:pt idx="51">
                  <c:v>-50.431099000000003</c:v>
                </c:pt>
                <c:pt idx="52">
                  <c:v>-48.880519999999997</c:v>
                </c:pt>
                <c:pt idx="53">
                  <c:v>-51.292904</c:v>
                </c:pt>
                <c:pt idx="54">
                  <c:v>-56.552021000000003</c:v>
                </c:pt>
                <c:pt idx="55">
                  <c:v>-60.231574999999999</c:v>
                </c:pt>
                <c:pt idx="56">
                  <c:v>-60.672009000000003</c:v>
                </c:pt>
                <c:pt idx="57">
                  <c:v>-58.438313000000001</c:v>
                </c:pt>
                <c:pt idx="58">
                  <c:v>-56.478282999999998</c:v>
                </c:pt>
                <c:pt idx="59">
                  <c:v>-56.140396000000003</c:v>
                </c:pt>
                <c:pt idx="60">
                  <c:v>-58.240833000000002</c:v>
                </c:pt>
                <c:pt idx="61">
                  <c:v>-63.142212000000001</c:v>
                </c:pt>
                <c:pt idx="62">
                  <c:v>-66.457458000000003</c:v>
                </c:pt>
                <c:pt idx="63">
                  <c:v>-69.321608999999995</c:v>
                </c:pt>
                <c:pt idx="64">
                  <c:v>-67.545379999999994</c:v>
                </c:pt>
                <c:pt idx="65">
                  <c:v>-66.254837000000009</c:v>
                </c:pt>
                <c:pt idx="66">
                  <c:v>-63.564903000000001</c:v>
                </c:pt>
                <c:pt idx="67">
                  <c:v>-62.674605999999997</c:v>
                </c:pt>
                <c:pt idx="68">
                  <c:v>-63.300559999999997</c:v>
                </c:pt>
                <c:pt idx="69">
                  <c:v>-64.884288999999995</c:v>
                </c:pt>
                <c:pt idx="70">
                  <c:v>-65.389476999999999</c:v>
                </c:pt>
                <c:pt idx="71">
                  <c:v>-62.848953000000002</c:v>
                </c:pt>
                <c:pt idx="72">
                  <c:v>-59.842300000000002</c:v>
                </c:pt>
                <c:pt idx="73">
                  <c:v>-61.659775000000003</c:v>
                </c:pt>
                <c:pt idx="74">
                  <c:v>-62.004196</c:v>
                </c:pt>
                <c:pt idx="75">
                  <c:v>-60.935825000000001</c:v>
                </c:pt>
                <c:pt idx="76">
                  <c:v>-56.697163000000003</c:v>
                </c:pt>
                <c:pt idx="77">
                  <c:v>-54.999226</c:v>
                </c:pt>
                <c:pt idx="78">
                  <c:v>-54.612217000000001</c:v>
                </c:pt>
                <c:pt idx="79">
                  <c:v>-54.155399000000003</c:v>
                </c:pt>
                <c:pt idx="80">
                  <c:v>-54.102511999999997</c:v>
                </c:pt>
                <c:pt idx="81">
                  <c:v>-54.186501</c:v>
                </c:pt>
                <c:pt idx="82">
                  <c:v>-53.880341000000001</c:v>
                </c:pt>
                <c:pt idx="83">
                  <c:v>-53.501961000000001</c:v>
                </c:pt>
                <c:pt idx="84">
                  <c:v>-53.048309000000003</c:v>
                </c:pt>
                <c:pt idx="85">
                  <c:v>-53.494045</c:v>
                </c:pt>
                <c:pt idx="86">
                  <c:v>-54.256771000000001</c:v>
                </c:pt>
                <c:pt idx="87">
                  <c:v>-54.305050000000001</c:v>
                </c:pt>
                <c:pt idx="88">
                  <c:v>-53.727069999999998</c:v>
                </c:pt>
                <c:pt idx="89">
                  <c:v>-53.580292</c:v>
                </c:pt>
                <c:pt idx="90">
                  <c:v>-54.323962999999999</c:v>
                </c:pt>
                <c:pt idx="91">
                  <c:v>-56.162323000000001</c:v>
                </c:pt>
                <c:pt idx="92">
                  <c:v>-57.555346999999998</c:v>
                </c:pt>
                <c:pt idx="93">
                  <c:v>-58.944167999999998</c:v>
                </c:pt>
                <c:pt idx="94">
                  <c:v>-63.025798999999999</c:v>
                </c:pt>
                <c:pt idx="95">
                  <c:v>-65.260513000000003</c:v>
                </c:pt>
                <c:pt idx="96">
                  <c:v>-67.422634000000002</c:v>
                </c:pt>
                <c:pt idx="97">
                  <c:v>-63.997936000000003</c:v>
                </c:pt>
                <c:pt idx="98">
                  <c:v>-62.343369000000003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0E-40E0-97BB-1D9A2668E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67424"/>
        <c:axId val="114569600"/>
      </c:scatterChart>
      <c:valAx>
        <c:axId val="114567424"/>
        <c:scaling>
          <c:orientation val="minMax"/>
          <c:max val="64"/>
          <c:min val="1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569600"/>
        <c:crosses val="autoZero"/>
        <c:crossBetween val="midCat"/>
        <c:majorUnit val="5"/>
      </c:valAx>
      <c:valAx>
        <c:axId val="11456960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56742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265918134590342"/>
          <c:y val="0.18610942425137003"/>
          <c:w val="0.28145353431708547"/>
          <c:h val="0.150007654965435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Conversion Loss vs. LO Power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22424531672550979"/>
          <c:y val="1.47572178477690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2374963546223404E-2"/>
          <c:w val="0.76542713682528862"/>
          <c:h val="0.71687299504228652"/>
        </c:manualLayout>
      </c:layout>
      <c:scatterChart>
        <c:scatterStyle val="smoothMarker"/>
        <c:varyColors val="0"/>
        <c:ser>
          <c:idx val="2"/>
          <c:order val="1"/>
          <c:tx>
            <c:strRef>
              <c:f>CLvsLO!$G$2</c:f>
              <c:strCache>
                <c:ptCount val="1"/>
                <c:pt idx="0">
                  <c:v>+13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8</c:v>
                </c:pt>
                <c:pt idx="1">
                  <c:v>8.2945449999999994</c:v>
                </c:pt>
                <c:pt idx="2">
                  <c:v>8.5890900000000006</c:v>
                </c:pt>
                <c:pt idx="3">
                  <c:v>8.8836349999999999</c:v>
                </c:pt>
                <c:pt idx="4">
                  <c:v>9.1781799999999993</c:v>
                </c:pt>
                <c:pt idx="5">
                  <c:v>9.4727250000000005</c:v>
                </c:pt>
                <c:pt idx="6">
                  <c:v>9.7672699999999999</c:v>
                </c:pt>
                <c:pt idx="7">
                  <c:v>10.061814999999999</c:v>
                </c:pt>
                <c:pt idx="8">
                  <c:v>10.35636</c:v>
                </c:pt>
                <c:pt idx="9">
                  <c:v>10.650905</c:v>
                </c:pt>
                <c:pt idx="10">
                  <c:v>10.945449999999999</c:v>
                </c:pt>
                <c:pt idx="11">
                  <c:v>11.239995</c:v>
                </c:pt>
                <c:pt idx="12">
                  <c:v>11.53454</c:v>
                </c:pt>
                <c:pt idx="13">
                  <c:v>11.829084999999999</c:v>
                </c:pt>
                <c:pt idx="14">
                  <c:v>12.12363</c:v>
                </c:pt>
                <c:pt idx="15">
                  <c:v>12.418175</c:v>
                </c:pt>
                <c:pt idx="16">
                  <c:v>12.712719999999999</c:v>
                </c:pt>
                <c:pt idx="17">
                  <c:v>13.007265</c:v>
                </c:pt>
                <c:pt idx="18">
                  <c:v>13.30181</c:v>
                </c:pt>
                <c:pt idx="19">
                  <c:v>13.596355000000001</c:v>
                </c:pt>
                <c:pt idx="20">
                  <c:v>13.8909</c:v>
                </c:pt>
                <c:pt idx="21">
                  <c:v>14.185445</c:v>
                </c:pt>
                <c:pt idx="22">
                  <c:v>14.479990000000001</c:v>
                </c:pt>
                <c:pt idx="23">
                  <c:v>14.774535</c:v>
                </c:pt>
                <c:pt idx="24">
                  <c:v>15.06908</c:v>
                </c:pt>
                <c:pt idx="25">
                  <c:v>15.363625000000001</c:v>
                </c:pt>
                <c:pt idx="26">
                  <c:v>15.65817</c:v>
                </c:pt>
                <c:pt idx="27">
                  <c:v>15.952715</c:v>
                </c:pt>
                <c:pt idx="28">
                  <c:v>16.247260000000001</c:v>
                </c:pt>
                <c:pt idx="29">
                  <c:v>16.541805</c:v>
                </c:pt>
                <c:pt idx="30">
                  <c:v>16.836349999999999</c:v>
                </c:pt>
                <c:pt idx="31">
                  <c:v>17.130894999999999</c:v>
                </c:pt>
                <c:pt idx="32">
                  <c:v>17.425439999999998</c:v>
                </c:pt>
                <c:pt idx="33">
                  <c:v>17.719985000000001</c:v>
                </c:pt>
                <c:pt idx="34">
                  <c:v>18.014530000000001</c:v>
                </c:pt>
                <c:pt idx="35">
                  <c:v>18.309075</c:v>
                </c:pt>
                <c:pt idx="36">
                  <c:v>18.603619999999999</c:v>
                </c:pt>
                <c:pt idx="37">
                  <c:v>18.898164999999999</c:v>
                </c:pt>
                <c:pt idx="38">
                  <c:v>19.192710000000002</c:v>
                </c:pt>
                <c:pt idx="39">
                  <c:v>19.487255000000001</c:v>
                </c:pt>
                <c:pt idx="40">
                  <c:v>19.7818</c:v>
                </c:pt>
                <c:pt idx="41">
                  <c:v>20.076345</c:v>
                </c:pt>
                <c:pt idx="42">
                  <c:v>20.370889999999999</c:v>
                </c:pt>
                <c:pt idx="43">
                  <c:v>20.665434999999999</c:v>
                </c:pt>
                <c:pt idx="44">
                  <c:v>20.959980000000002</c:v>
                </c:pt>
                <c:pt idx="45">
                  <c:v>21.254525000000001</c:v>
                </c:pt>
                <c:pt idx="46">
                  <c:v>21.54907</c:v>
                </c:pt>
                <c:pt idx="47">
                  <c:v>21.843615</c:v>
                </c:pt>
                <c:pt idx="48">
                  <c:v>22.138159999999999</c:v>
                </c:pt>
                <c:pt idx="49">
                  <c:v>22.432704999999999</c:v>
                </c:pt>
                <c:pt idx="50">
                  <c:v>22.727250000000002</c:v>
                </c:pt>
                <c:pt idx="51">
                  <c:v>23.021795000000001</c:v>
                </c:pt>
                <c:pt idx="52">
                  <c:v>23.31634</c:v>
                </c:pt>
                <c:pt idx="53">
                  <c:v>23.610885</c:v>
                </c:pt>
                <c:pt idx="54">
                  <c:v>23.905429999999999</c:v>
                </c:pt>
                <c:pt idx="55">
                  <c:v>24.199974999999998</c:v>
                </c:pt>
                <c:pt idx="56">
                  <c:v>24.494520000000001</c:v>
                </c:pt>
                <c:pt idx="57">
                  <c:v>24.789065000000001</c:v>
                </c:pt>
                <c:pt idx="58">
                  <c:v>25.08361</c:v>
                </c:pt>
                <c:pt idx="59">
                  <c:v>25.378155</c:v>
                </c:pt>
                <c:pt idx="60">
                  <c:v>25.672699999999999</c:v>
                </c:pt>
                <c:pt idx="61">
                  <c:v>25.967244999999998</c:v>
                </c:pt>
                <c:pt idx="62">
                  <c:v>26.261790000000001</c:v>
                </c:pt>
                <c:pt idx="63">
                  <c:v>26.556335000000001</c:v>
                </c:pt>
                <c:pt idx="64">
                  <c:v>26.85088</c:v>
                </c:pt>
                <c:pt idx="65">
                  <c:v>27.145424999999999</c:v>
                </c:pt>
                <c:pt idx="66">
                  <c:v>27.439969999999999</c:v>
                </c:pt>
                <c:pt idx="67">
                  <c:v>27.734514999999998</c:v>
                </c:pt>
                <c:pt idx="68">
                  <c:v>28.029060000000001</c:v>
                </c:pt>
                <c:pt idx="69">
                  <c:v>28.323605000000001</c:v>
                </c:pt>
                <c:pt idx="70">
                  <c:v>28.61815</c:v>
                </c:pt>
                <c:pt idx="71">
                  <c:v>28.912694999999999</c:v>
                </c:pt>
                <c:pt idx="72">
                  <c:v>29.207239999999999</c:v>
                </c:pt>
                <c:pt idx="73">
                  <c:v>29.501785000000002</c:v>
                </c:pt>
                <c:pt idx="74">
                  <c:v>29.796330000000001</c:v>
                </c:pt>
                <c:pt idx="75">
                  <c:v>30.090875</c:v>
                </c:pt>
                <c:pt idx="76">
                  <c:v>30.38542</c:v>
                </c:pt>
                <c:pt idx="77">
                  <c:v>30.679964999999999</c:v>
                </c:pt>
                <c:pt idx="78">
                  <c:v>30.974509999999999</c:v>
                </c:pt>
                <c:pt idx="79">
                  <c:v>31.269055000000002</c:v>
                </c:pt>
                <c:pt idx="80">
                  <c:v>31.563600000000001</c:v>
                </c:pt>
                <c:pt idx="81">
                  <c:v>31.858145</c:v>
                </c:pt>
                <c:pt idx="82">
                  <c:v>32.15269</c:v>
                </c:pt>
                <c:pt idx="83">
                  <c:v>32.447234999999999</c:v>
                </c:pt>
                <c:pt idx="84">
                  <c:v>32.741779999999999</c:v>
                </c:pt>
                <c:pt idx="85">
                  <c:v>33.036324999999998</c:v>
                </c:pt>
                <c:pt idx="86">
                  <c:v>33.330869999999997</c:v>
                </c:pt>
                <c:pt idx="87">
                  <c:v>33.625414999999997</c:v>
                </c:pt>
                <c:pt idx="88">
                  <c:v>33.919960000000003</c:v>
                </c:pt>
                <c:pt idx="89">
                  <c:v>34.214505000000003</c:v>
                </c:pt>
                <c:pt idx="90">
                  <c:v>34.509050000000002</c:v>
                </c:pt>
                <c:pt idx="91">
                  <c:v>34.803595000000001</c:v>
                </c:pt>
                <c:pt idx="92">
                  <c:v>35.098140000000001</c:v>
                </c:pt>
                <c:pt idx="93">
                  <c:v>35.392685</c:v>
                </c:pt>
                <c:pt idx="94">
                  <c:v>35.68723</c:v>
                </c:pt>
                <c:pt idx="95">
                  <c:v>35.981774999999999</c:v>
                </c:pt>
                <c:pt idx="96">
                  <c:v>36.276319999999998</c:v>
                </c:pt>
                <c:pt idx="97">
                  <c:v>36.570864999999998</c:v>
                </c:pt>
                <c:pt idx="98">
                  <c:v>36.865409999999997</c:v>
                </c:pt>
                <c:pt idx="99">
                  <c:v>37.159954999999997</c:v>
                </c:pt>
                <c:pt idx="100">
                  <c:v>37.454500000000003</c:v>
                </c:pt>
                <c:pt idx="101">
                  <c:v>37.749045000000002</c:v>
                </c:pt>
                <c:pt idx="102">
                  <c:v>38.043590000000002</c:v>
                </c:pt>
                <c:pt idx="103">
                  <c:v>38.338135000000001</c:v>
                </c:pt>
                <c:pt idx="104">
                  <c:v>38.632680000000001</c:v>
                </c:pt>
                <c:pt idx="105">
                  <c:v>38.927225</c:v>
                </c:pt>
                <c:pt idx="106">
                  <c:v>39.221769999999999</c:v>
                </c:pt>
                <c:pt idx="107">
                  <c:v>39.516314999999999</c:v>
                </c:pt>
                <c:pt idx="108">
                  <c:v>39.810859999999998</c:v>
                </c:pt>
                <c:pt idx="109">
                  <c:v>40.105404999999998</c:v>
                </c:pt>
                <c:pt idx="110">
                  <c:v>40.399949999999997</c:v>
                </c:pt>
                <c:pt idx="111">
                  <c:v>40.694495000000003</c:v>
                </c:pt>
                <c:pt idx="112">
                  <c:v>40.989040000000003</c:v>
                </c:pt>
                <c:pt idx="113">
                  <c:v>41.283585000000002</c:v>
                </c:pt>
                <c:pt idx="114">
                  <c:v>41.578130000000002</c:v>
                </c:pt>
                <c:pt idx="115">
                  <c:v>41.872675000000001</c:v>
                </c:pt>
                <c:pt idx="116">
                  <c:v>42.16722</c:v>
                </c:pt>
                <c:pt idx="117">
                  <c:v>42.461765</c:v>
                </c:pt>
                <c:pt idx="118">
                  <c:v>42.756309999999999</c:v>
                </c:pt>
                <c:pt idx="119">
                  <c:v>43.050854999999999</c:v>
                </c:pt>
                <c:pt idx="120">
                  <c:v>43.345399999999998</c:v>
                </c:pt>
                <c:pt idx="121">
                  <c:v>43.639944999999997</c:v>
                </c:pt>
                <c:pt idx="122">
                  <c:v>43.934489999999997</c:v>
                </c:pt>
                <c:pt idx="123">
                  <c:v>44.229035000000003</c:v>
                </c:pt>
                <c:pt idx="124">
                  <c:v>44.523580000000003</c:v>
                </c:pt>
                <c:pt idx="125">
                  <c:v>44.818125000000002</c:v>
                </c:pt>
                <c:pt idx="126">
                  <c:v>45.112670000000001</c:v>
                </c:pt>
                <c:pt idx="127">
                  <c:v>45.407215000000001</c:v>
                </c:pt>
                <c:pt idx="128">
                  <c:v>45.70176</c:v>
                </c:pt>
                <c:pt idx="129">
                  <c:v>45.996305</c:v>
                </c:pt>
                <c:pt idx="130">
                  <c:v>46.290849999999999</c:v>
                </c:pt>
                <c:pt idx="131">
                  <c:v>46.585394999999998</c:v>
                </c:pt>
                <c:pt idx="132">
                  <c:v>46.879939999999998</c:v>
                </c:pt>
                <c:pt idx="133">
                  <c:v>47.174484999999997</c:v>
                </c:pt>
                <c:pt idx="134">
                  <c:v>47.469029999999997</c:v>
                </c:pt>
                <c:pt idx="135">
                  <c:v>47.763575000000003</c:v>
                </c:pt>
                <c:pt idx="136">
                  <c:v>48.058120000000002</c:v>
                </c:pt>
                <c:pt idx="137">
                  <c:v>48.352665000000002</c:v>
                </c:pt>
                <c:pt idx="138">
                  <c:v>48.647210000000001</c:v>
                </c:pt>
                <c:pt idx="139">
                  <c:v>48.941755000000001</c:v>
                </c:pt>
                <c:pt idx="140">
                  <c:v>49.2363</c:v>
                </c:pt>
                <c:pt idx="141">
                  <c:v>49.530844999999999</c:v>
                </c:pt>
                <c:pt idx="142">
                  <c:v>49.825389999999999</c:v>
                </c:pt>
                <c:pt idx="143">
                  <c:v>50.119934999999998</c:v>
                </c:pt>
                <c:pt idx="144">
                  <c:v>50.414479999999998</c:v>
                </c:pt>
                <c:pt idx="145">
                  <c:v>50.709024999999997</c:v>
                </c:pt>
                <c:pt idx="146">
                  <c:v>51.003570000000003</c:v>
                </c:pt>
                <c:pt idx="147">
                  <c:v>51.298115000000003</c:v>
                </c:pt>
                <c:pt idx="148">
                  <c:v>51.592660000000002</c:v>
                </c:pt>
                <c:pt idx="149">
                  <c:v>51.887205000000002</c:v>
                </c:pt>
                <c:pt idx="150">
                  <c:v>52.181750000000001</c:v>
                </c:pt>
                <c:pt idx="151">
                  <c:v>52.476295</c:v>
                </c:pt>
                <c:pt idx="152">
                  <c:v>52.77084</c:v>
                </c:pt>
                <c:pt idx="153">
                  <c:v>53.065384999999999</c:v>
                </c:pt>
                <c:pt idx="154">
                  <c:v>53.359929999999999</c:v>
                </c:pt>
                <c:pt idx="155">
                  <c:v>53.654474999999998</c:v>
                </c:pt>
                <c:pt idx="156">
                  <c:v>53.949019999999997</c:v>
                </c:pt>
                <c:pt idx="157">
                  <c:v>54.243564999999997</c:v>
                </c:pt>
                <c:pt idx="158">
                  <c:v>54.538110000000003</c:v>
                </c:pt>
                <c:pt idx="159">
                  <c:v>54.832655000000003</c:v>
                </c:pt>
                <c:pt idx="160">
                  <c:v>55.127200000000002</c:v>
                </c:pt>
                <c:pt idx="161">
                  <c:v>55.421745000000001</c:v>
                </c:pt>
                <c:pt idx="162">
                  <c:v>55.716290000000001</c:v>
                </c:pt>
                <c:pt idx="163">
                  <c:v>56.010835</c:v>
                </c:pt>
                <c:pt idx="164">
                  <c:v>56.30538</c:v>
                </c:pt>
                <c:pt idx="165">
                  <c:v>56.599924999999999</c:v>
                </c:pt>
                <c:pt idx="166">
                  <c:v>56.894469999999998</c:v>
                </c:pt>
                <c:pt idx="167">
                  <c:v>57.189014999999998</c:v>
                </c:pt>
                <c:pt idx="168">
                  <c:v>57.483559999999997</c:v>
                </c:pt>
                <c:pt idx="169">
                  <c:v>57.778104999999996</c:v>
                </c:pt>
                <c:pt idx="170">
                  <c:v>58.072650000000003</c:v>
                </c:pt>
                <c:pt idx="171">
                  <c:v>58.367195000000002</c:v>
                </c:pt>
                <c:pt idx="172">
                  <c:v>58.661740000000002</c:v>
                </c:pt>
                <c:pt idx="173">
                  <c:v>58.956285000000001</c:v>
                </c:pt>
                <c:pt idx="174">
                  <c:v>59.250830000000001</c:v>
                </c:pt>
                <c:pt idx="175">
                  <c:v>59.545375</c:v>
                </c:pt>
                <c:pt idx="176">
                  <c:v>59.839919999999999</c:v>
                </c:pt>
                <c:pt idx="177">
                  <c:v>60.134464999999999</c:v>
                </c:pt>
                <c:pt idx="178">
                  <c:v>60.429009999999998</c:v>
                </c:pt>
                <c:pt idx="179">
                  <c:v>60.723554999999998</c:v>
                </c:pt>
                <c:pt idx="180">
                  <c:v>61.018099999999997</c:v>
                </c:pt>
                <c:pt idx="181">
                  <c:v>61.312645000000003</c:v>
                </c:pt>
                <c:pt idx="182">
                  <c:v>61.607190000000003</c:v>
                </c:pt>
                <c:pt idx="183">
                  <c:v>61.901735000000002</c:v>
                </c:pt>
                <c:pt idx="184">
                  <c:v>62.196280000000002</c:v>
                </c:pt>
                <c:pt idx="185">
                  <c:v>62.490825000000001</c:v>
                </c:pt>
                <c:pt idx="186">
                  <c:v>62.78537</c:v>
                </c:pt>
                <c:pt idx="187">
                  <c:v>63.079915</c:v>
                </c:pt>
                <c:pt idx="188">
                  <c:v>63.374459999999999</c:v>
                </c:pt>
                <c:pt idx="189">
                  <c:v>63.669004999999999</c:v>
                </c:pt>
                <c:pt idx="190">
                  <c:v>63.963549999999998</c:v>
                </c:pt>
                <c:pt idx="191">
                  <c:v>64.258094999999997</c:v>
                </c:pt>
                <c:pt idx="192">
                  <c:v>64.552639999999997</c:v>
                </c:pt>
                <c:pt idx="193">
                  <c:v>64.847184999999996</c:v>
                </c:pt>
                <c:pt idx="194">
                  <c:v>65.141729999999995</c:v>
                </c:pt>
                <c:pt idx="195">
                  <c:v>65.436274999999995</c:v>
                </c:pt>
                <c:pt idx="196">
                  <c:v>65.730819999999994</c:v>
                </c:pt>
                <c:pt idx="197">
                  <c:v>66.025364999999994</c:v>
                </c:pt>
                <c:pt idx="198">
                  <c:v>66.319909999999993</c:v>
                </c:pt>
                <c:pt idx="199">
                  <c:v>66.614455000000007</c:v>
                </c:pt>
                <c:pt idx="200">
                  <c:v>66.909000000000006</c:v>
                </c:pt>
              </c:numCache>
            </c:numRef>
          </c:xVal>
          <c:yVal>
            <c:numRef>
              <c:f>CLvsLO!$G$5:$G$205</c:f>
              <c:numCache>
                <c:formatCode>General</c:formatCode>
                <c:ptCount val="201"/>
                <c:pt idx="0">
                  <c:v>-71.181252000000001</c:v>
                </c:pt>
                <c:pt idx="1">
                  <c:v>-68.719887</c:v>
                </c:pt>
                <c:pt idx="2">
                  <c:v>-66.949676999999994</c:v>
                </c:pt>
                <c:pt idx="3">
                  <c:v>-64.949691999999999</c:v>
                </c:pt>
                <c:pt idx="4">
                  <c:v>-63.671748999999998</c:v>
                </c:pt>
                <c:pt idx="5">
                  <c:v>-61.760849</c:v>
                </c:pt>
                <c:pt idx="6">
                  <c:v>-60.186217999999997</c:v>
                </c:pt>
                <c:pt idx="7">
                  <c:v>-57.606254999999997</c:v>
                </c:pt>
                <c:pt idx="8">
                  <c:v>-54.436233999999999</c:v>
                </c:pt>
                <c:pt idx="9">
                  <c:v>-52.856116999999998</c:v>
                </c:pt>
                <c:pt idx="10">
                  <c:v>-50.472332000000002</c:v>
                </c:pt>
                <c:pt idx="11">
                  <c:v>-47.739947999999998</c:v>
                </c:pt>
                <c:pt idx="12">
                  <c:v>-44.638629999999999</c:v>
                </c:pt>
                <c:pt idx="13">
                  <c:v>-42.424931000000001</c:v>
                </c:pt>
                <c:pt idx="14">
                  <c:v>-39.375557000000001</c:v>
                </c:pt>
                <c:pt idx="15">
                  <c:v>-36.474442000000003</c:v>
                </c:pt>
                <c:pt idx="16">
                  <c:v>-33.990665</c:v>
                </c:pt>
                <c:pt idx="17">
                  <c:v>-32.163764999999998</c:v>
                </c:pt>
                <c:pt idx="18">
                  <c:v>-29.949667000000002</c:v>
                </c:pt>
                <c:pt idx="19">
                  <c:v>-28.042952</c:v>
                </c:pt>
                <c:pt idx="20">
                  <c:v>-26.164874999999999</c:v>
                </c:pt>
                <c:pt idx="21">
                  <c:v>-23.939572999999999</c:v>
                </c:pt>
                <c:pt idx="22">
                  <c:v>-21.175336999999999</c:v>
                </c:pt>
                <c:pt idx="23">
                  <c:v>-18.336041999999999</c:v>
                </c:pt>
                <c:pt idx="24">
                  <c:v>-15.929269</c:v>
                </c:pt>
                <c:pt idx="25">
                  <c:v>-14.009007</c:v>
                </c:pt>
                <c:pt idx="26">
                  <c:v>-12.370562</c:v>
                </c:pt>
                <c:pt idx="27">
                  <c:v>-11.122816</c:v>
                </c:pt>
                <c:pt idx="28">
                  <c:v>-10.130644999999999</c:v>
                </c:pt>
                <c:pt idx="29">
                  <c:v>-9.2338657000000008</c:v>
                </c:pt>
                <c:pt idx="30">
                  <c:v>-8.5358552999999997</c:v>
                </c:pt>
                <c:pt idx="31">
                  <c:v>-7.9542804</c:v>
                </c:pt>
                <c:pt idx="32">
                  <c:v>-7.5133618999999996</c:v>
                </c:pt>
                <c:pt idx="33">
                  <c:v>-7.1443814999999997</c:v>
                </c:pt>
                <c:pt idx="34">
                  <c:v>-6.8976765000000002</c:v>
                </c:pt>
                <c:pt idx="35">
                  <c:v>-6.6790928999999997</c:v>
                </c:pt>
                <c:pt idx="36">
                  <c:v>-6.5366644999999997</c:v>
                </c:pt>
                <c:pt idx="37">
                  <c:v>-6.4048257</c:v>
                </c:pt>
                <c:pt idx="38">
                  <c:v>-6.3001665999999998</c:v>
                </c:pt>
                <c:pt idx="39">
                  <c:v>-6.1747240999999997</c:v>
                </c:pt>
                <c:pt idx="40">
                  <c:v>-6.0811143000000003</c:v>
                </c:pt>
                <c:pt idx="41">
                  <c:v>-6.0143909000000004</c:v>
                </c:pt>
                <c:pt idx="42">
                  <c:v>-5.9691872999999998</c:v>
                </c:pt>
                <c:pt idx="43">
                  <c:v>-5.9722714000000003</c:v>
                </c:pt>
                <c:pt idx="44">
                  <c:v>-5.9986305</c:v>
                </c:pt>
                <c:pt idx="45">
                  <c:v>-6.0216041000000002</c:v>
                </c:pt>
                <c:pt idx="46">
                  <c:v>-6.0316299999999998</c:v>
                </c:pt>
                <c:pt idx="47">
                  <c:v>-6.0376811000000004</c:v>
                </c:pt>
                <c:pt idx="48">
                  <c:v>-6.0512766999999998</c:v>
                </c:pt>
                <c:pt idx="49">
                  <c:v>-6.0612221000000002</c:v>
                </c:pt>
                <c:pt idx="50">
                  <c:v>-6.1196938000000003</c:v>
                </c:pt>
                <c:pt idx="51">
                  <c:v>-6.1956549000000001</c:v>
                </c:pt>
                <c:pt idx="52">
                  <c:v>-6.2449965000000001</c:v>
                </c:pt>
                <c:pt idx="53">
                  <c:v>-6.2909069000000004</c:v>
                </c:pt>
                <c:pt idx="54">
                  <c:v>-6.3167337999999997</c:v>
                </c:pt>
                <c:pt idx="55">
                  <c:v>-6.2912865</c:v>
                </c:pt>
                <c:pt idx="56">
                  <c:v>-6.2825293999999996</c:v>
                </c:pt>
                <c:pt idx="57">
                  <c:v>-6.3201822999999999</c:v>
                </c:pt>
                <c:pt idx="58">
                  <c:v>-6.3834805000000001</c:v>
                </c:pt>
                <c:pt idx="59">
                  <c:v>-6.4383941</c:v>
                </c:pt>
                <c:pt idx="60">
                  <c:v>-6.4905065999999998</c:v>
                </c:pt>
                <c:pt idx="61">
                  <c:v>-6.5374026000000001</c:v>
                </c:pt>
                <c:pt idx="62">
                  <c:v>-6.6095290000000002</c:v>
                </c:pt>
                <c:pt idx="63">
                  <c:v>-6.6923665999999997</c:v>
                </c:pt>
                <c:pt idx="64">
                  <c:v>-6.7541060000000002</c:v>
                </c:pt>
                <c:pt idx="65">
                  <c:v>-6.8756275000000002</c:v>
                </c:pt>
                <c:pt idx="66">
                  <c:v>-6.9967598999999998</c:v>
                </c:pt>
                <c:pt idx="67">
                  <c:v>-7.1292790999999998</c:v>
                </c:pt>
                <c:pt idx="68">
                  <c:v>-7.1788182000000003</c:v>
                </c:pt>
                <c:pt idx="69">
                  <c:v>-7.2354569</c:v>
                </c:pt>
                <c:pt idx="70">
                  <c:v>-7.3016681999999999</c:v>
                </c:pt>
                <c:pt idx="71">
                  <c:v>-7.3132057000000001</c:v>
                </c:pt>
                <c:pt idx="72">
                  <c:v>-7.3055757999999997</c:v>
                </c:pt>
                <c:pt idx="73">
                  <c:v>-7.3129372999999998</c:v>
                </c:pt>
                <c:pt idx="74">
                  <c:v>-7.3619180000000002</c:v>
                </c:pt>
                <c:pt idx="75">
                  <c:v>-7.3722811000000004</c:v>
                </c:pt>
                <c:pt idx="76">
                  <c:v>-7.3918122999999998</c:v>
                </c:pt>
                <c:pt idx="77">
                  <c:v>-7.4151553999999997</c:v>
                </c:pt>
                <c:pt idx="78">
                  <c:v>-7.4525551999999999</c:v>
                </c:pt>
                <c:pt idx="79">
                  <c:v>-7.4958777000000003</c:v>
                </c:pt>
                <c:pt idx="80">
                  <c:v>-7.5177769999999997</c:v>
                </c:pt>
                <c:pt idx="81">
                  <c:v>-7.5665320999999999</c:v>
                </c:pt>
                <c:pt idx="82">
                  <c:v>-7.5836167000000003</c:v>
                </c:pt>
                <c:pt idx="83">
                  <c:v>-7.6217322000000003</c:v>
                </c:pt>
                <c:pt idx="84">
                  <c:v>-7.6700543999999997</c:v>
                </c:pt>
                <c:pt idx="85">
                  <c:v>-7.7783027000000002</c:v>
                </c:pt>
                <c:pt idx="86">
                  <c:v>-7.9355874000000002</c:v>
                </c:pt>
                <c:pt idx="87">
                  <c:v>-8.0723286000000005</c:v>
                </c:pt>
                <c:pt idx="88">
                  <c:v>-8.2058076999999994</c:v>
                </c:pt>
                <c:pt idx="89">
                  <c:v>-8.3286762000000003</c:v>
                </c:pt>
                <c:pt idx="90">
                  <c:v>-8.3995666999999994</c:v>
                </c:pt>
                <c:pt idx="91">
                  <c:v>-8.3869027999999997</c:v>
                </c:pt>
                <c:pt idx="92">
                  <c:v>-8.3465605000000007</c:v>
                </c:pt>
                <c:pt idx="93">
                  <c:v>-8.2962866000000002</c:v>
                </c:pt>
                <c:pt idx="94">
                  <c:v>-8.1810913000000003</c:v>
                </c:pt>
                <c:pt idx="95">
                  <c:v>-8.052187</c:v>
                </c:pt>
                <c:pt idx="96">
                  <c:v>-7.9403496000000002</c:v>
                </c:pt>
                <c:pt idx="97">
                  <c:v>-7.8726225000000003</c:v>
                </c:pt>
                <c:pt idx="98">
                  <c:v>-7.8090134000000004</c:v>
                </c:pt>
                <c:pt idx="99">
                  <c:v>-7.7640767000000004</c:v>
                </c:pt>
                <c:pt idx="100">
                  <c:v>-7.6910290999999997</c:v>
                </c:pt>
                <c:pt idx="101">
                  <c:v>-7.6460881000000001</c:v>
                </c:pt>
                <c:pt idx="102">
                  <c:v>-7.5840120000000004</c:v>
                </c:pt>
                <c:pt idx="103">
                  <c:v>-7.5099958999999998</c:v>
                </c:pt>
                <c:pt idx="104">
                  <c:v>-7.4446592000000003</c:v>
                </c:pt>
                <c:pt idx="105">
                  <c:v>-7.4448891000000001</c:v>
                </c:pt>
                <c:pt idx="106">
                  <c:v>-7.4014578000000002</c:v>
                </c:pt>
                <c:pt idx="107">
                  <c:v>-7.3776441000000004</c:v>
                </c:pt>
                <c:pt idx="108">
                  <c:v>-7.3513012</c:v>
                </c:pt>
                <c:pt idx="109">
                  <c:v>-7.3754739999999996</c:v>
                </c:pt>
                <c:pt idx="110">
                  <c:v>-7.3836269000000003</c:v>
                </c:pt>
                <c:pt idx="111">
                  <c:v>-7.4286517999999999</c:v>
                </c:pt>
                <c:pt idx="112">
                  <c:v>-7.4911994999999996</c:v>
                </c:pt>
                <c:pt idx="113">
                  <c:v>-7.5870733000000001</c:v>
                </c:pt>
                <c:pt idx="114">
                  <c:v>-7.6506128000000002</c:v>
                </c:pt>
                <c:pt idx="115">
                  <c:v>-7.7345652999999999</c:v>
                </c:pt>
                <c:pt idx="116">
                  <c:v>-7.8021707999999999</c:v>
                </c:pt>
                <c:pt idx="117">
                  <c:v>-7.8576845999999998</c:v>
                </c:pt>
                <c:pt idx="118">
                  <c:v>-7.8920111999999998</c:v>
                </c:pt>
                <c:pt idx="119">
                  <c:v>-7.9066524999999999</c:v>
                </c:pt>
                <c:pt idx="120">
                  <c:v>-7.9692159</c:v>
                </c:pt>
                <c:pt idx="121">
                  <c:v>-7.9989419000000002</c:v>
                </c:pt>
                <c:pt idx="122">
                  <c:v>-8.0535288000000005</c:v>
                </c:pt>
                <c:pt idx="123">
                  <c:v>-8.1079197000000001</c:v>
                </c:pt>
                <c:pt idx="124">
                  <c:v>-8.2270678999999998</c:v>
                </c:pt>
                <c:pt idx="125">
                  <c:v>-8.3358621999999993</c:v>
                </c:pt>
                <c:pt idx="126">
                  <c:v>-8.4057255000000008</c:v>
                </c:pt>
                <c:pt idx="127">
                  <c:v>-8.4957018000000009</c:v>
                </c:pt>
                <c:pt idx="128">
                  <c:v>-8.6290779000000004</c:v>
                </c:pt>
                <c:pt idx="129">
                  <c:v>-8.8114538000000007</c:v>
                </c:pt>
                <c:pt idx="130">
                  <c:v>-8.8436860999999993</c:v>
                </c:pt>
                <c:pt idx="131">
                  <c:v>-8.9677962999999998</c:v>
                </c:pt>
                <c:pt idx="132">
                  <c:v>-9.0722857000000001</c:v>
                </c:pt>
                <c:pt idx="133">
                  <c:v>-9.1269425999999996</c:v>
                </c:pt>
                <c:pt idx="134">
                  <c:v>-9.1199759999999994</c:v>
                </c:pt>
                <c:pt idx="135">
                  <c:v>-9.1690883999999997</c:v>
                </c:pt>
                <c:pt idx="136">
                  <c:v>-9.2079114999999998</c:v>
                </c:pt>
                <c:pt idx="137">
                  <c:v>-9.2770405</c:v>
                </c:pt>
                <c:pt idx="138">
                  <c:v>-9.3200854999999994</c:v>
                </c:pt>
                <c:pt idx="139">
                  <c:v>-9.3214644999999994</c:v>
                </c:pt>
                <c:pt idx="140">
                  <c:v>-9.31738</c:v>
                </c:pt>
                <c:pt idx="141">
                  <c:v>-9.3464050000000007</c:v>
                </c:pt>
                <c:pt idx="142">
                  <c:v>-9.3117485000000002</c:v>
                </c:pt>
                <c:pt idx="143">
                  <c:v>-9.2986611999999997</c:v>
                </c:pt>
                <c:pt idx="144">
                  <c:v>-9.2515087000000005</c:v>
                </c:pt>
                <c:pt idx="145">
                  <c:v>-9.254365</c:v>
                </c:pt>
                <c:pt idx="146">
                  <c:v>-9.1936234999999993</c:v>
                </c:pt>
                <c:pt idx="147">
                  <c:v>-9.1410655999999992</c:v>
                </c:pt>
                <c:pt idx="148">
                  <c:v>-8.9901637999999995</c:v>
                </c:pt>
                <c:pt idx="149">
                  <c:v>-8.8974008999999992</c:v>
                </c:pt>
                <c:pt idx="150">
                  <c:v>-8.8419875999999995</c:v>
                </c:pt>
                <c:pt idx="151">
                  <c:v>-8.8006296000000006</c:v>
                </c:pt>
                <c:pt idx="152">
                  <c:v>-8.7449244999999998</c:v>
                </c:pt>
                <c:pt idx="153">
                  <c:v>-8.7820634999999996</c:v>
                </c:pt>
                <c:pt idx="154">
                  <c:v>-8.8398494999999997</c:v>
                </c:pt>
                <c:pt idx="155">
                  <c:v>-8.8456507000000002</c:v>
                </c:pt>
                <c:pt idx="156">
                  <c:v>-8.818346</c:v>
                </c:pt>
                <c:pt idx="157">
                  <c:v>-8.7624388</c:v>
                </c:pt>
                <c:pt idx="158">
                  <c:v>-8.7631598000000004</c:v>
                </c:pt>
                <c:pt idx="159">
                  <c:v>-8.7258825000000009</c:v>
                </c:pt>
                <c:pt idx="160">
                  <c:v>-8.7009869000000002</c:v>
                </c:pt>
                <c:pt idx="161">
                  <c:v>-8.7199372999999998</c:v>
                </c:pt>
                <c:pt idx="162">
                  <c:v>-8.8196735000000004</c:v>
                </c:pt>
                <c:pt idx="163">
                  <c:v>-8.8819760999999993</c:v>
                </c:pt>
                <c:pt idx="164">
                  <c:v>-8.9281664000000003</c:v>
                </c:pt>
                <c:pt idx="165">
                  <c:v>-9.0569714999999995</c:v>
                </c:pt>
                <c:pt idx="166">
                  <c:v>-9.2309923000000005</c:v>
                </c:pt>
                <c:pt idx="167">
                  <c:v>-9.4560317999999999</c:v>
                </c:pt>
                <c:pt idx="168">
                  <c:v>-9.6697082999999999</c:v>
                </c:pt>
                <c:pt idx="169">
                  <c:v>-9.9304770999999992</c:v>
                </c:pt>
                <c:pt idx="170">
                  <c:v>-10.168640999999999</c:v>
                </c:pt>
                <c:pt idx="171">
                  <c:v>-10.388309</c:v>
                </c:pt>
                <c:pt idx="172">
                  <c:v>-10.491759999999999</c:v>
                </c:pt>
                <c:pt idx="173">
                  <c:v>-10.717250999999999</c:v>
                </c:pt>
                <c:pt idx="174">
                  <c:v>-10.954316</c:v>
                </c:pt>
                <c:pt idx="175">
                  <c:v>-11.181835</c:v>
                </c:pt>
                <c:pt idx="176">
                  <c:v>-11.421898000000001</c:v>
                </c:pt>
                <c:pt idx="177">
                  <c:v>-11.680009</c:v>
                </c:pt>
                <c:pt idx="178">
                  <c:v>-11.842146</c:v>
                </c:pt>
                <c:pt idx="179">
                  <c:v>-11.995728</c:v>
                </c:pt>
                <c:pt idx="180">
                  <c:v>-12.139748000000001</c:v>
                </c:pt>
                <c:pt idx="181">
                  <c:v>-12.240605</c:v>
                </c:pt>
                <c:pt idx="182">
                  <c:v>-12.485668</c:v>
                </c:pt>
                <c:pt idx="183">
                  <c:v>-12.689609000000001</c:v>
                </c:pt>
                <c:pt idx="184">
                  <c:v>-12.714309</c:v>
                </c:pt>
                <c:pt idx="185">
                  <c:v>-12.788093999999999</c:v>
                </c:pt>
                <c:pt idx="186">
                  <c:v>-12.912641000000001</c:v>
                </c:pt>
                <c:pt idx="187">
                  <c:v>-12.895262000000001</c:v>
                </c:pt>
                <c:pt idx="188">
                  <c:v>-12.878873</c:v>
                </c:pt>
                <c:pt idx="189">
                  <c:v>-12.956778999999999</c:v>
                </c:pt>
                <c:pt idx="190">
                  <c:v>-13.012973000000001</c:v>
                </c:pt>
                <c:pt idx="191">
                  <c:v>-13.067429000000001</c:v>
                </c:pt>
                <c:pt idx="192">
                  <c:v>-13.128985</c:v>
                </c:pt>
                <c:pt idx="193">
                  <c:v>-13.103273</c:v>
                </c:pt>
                <c:pt idx="194">
                  <c:v>-13.360908999999999</c:v>
                </c:pt>
                <c:pt idx="195">
                  <c:v>-13.623495999999999</c:v>
                </c:pt>
                <c:pt idx="196">
                  <c:v>-13.926291000000001</c:v>
                </c:pt>
                <c:pt idx="197">
                  <c:v>-14.159924999999999</c:v>
                </c:pt>
                <c:pt idx="198">
                  <c:v>-14.500298000000001</c:v>
                </c:pt>
                <c:pt idx="199">
                  <c:v>-14.617214000000001</c:v>
                </c:pt>
                <c:pt idx="200">
                  <c:v>-14.648553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61-437B-BA1D-4849937C91C3}"/>
            </c:ext>
          </c:extLst>
        </c:ser>
        <c:ser>
          <c:idx val="0"/>
          <c:order val="2"/>
          <c:tx>
            <c:strRef>
              <c:f>CLvsLO!$H$2</c:f>
              <c:strCache>
                <c:ptCount val="1"/>
                <c:pt idx="0">
                  <c:v>+11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8</c:v>
                </c:pt>
                <c:pt idx="1">
                  <c:v>8.2945449999999994</c:v>
                </c:pt>
                <c:pt idx="2">
                  <c:v>8.5890900000000006</c:v>
                </c:pt>
                <c:pt idx="3">
                  <c:v>8.8836349999999999</c:v>
                </c:pt>
                <c:pt idx="4">
                  <c:v>9.1781799999999993</c:v>
                </c:pt>
                <c:pt idx="5">
                  <c:v>9.4727250000000005</c:v>
                </c:pt>
                <c:pt idx="6">
                  <c:v>9.7672699999999999</c:v>
                </c:pt>
                <c:pt idx="7">
                  <c:v>10.061814999999999</c:v>
                </c:pt>
                <c:pt idx="8">
                  <c:v>10.35636</c:v>
                </c:pt>
                <c:pt idx="9">
                  <c:v>10.650905</c:v>
                </c:pt>
                <c:pt idx="10">
                  <c:v>10.945449999999999</c:v>
                </c:pt>
                <c:pt idx="11">
                  <c:v>11.239995</c:v>
                </c:pt>
                <c:pt idx="12">
                  <c:v>11.53454</c:v>
                </c:pt>
                <c:pt idx="13">
                  <c:v>11.829084999999999</c:v>
                </c:pt>
                <c:pt idx="14">
                  <c:v>12.12363</c:v>
                </c:pt>
                <c:pt idx="15">
                  <c:v>12.418175</c:v>
                </c:pt>
                <c:pt idx="16">
                  <c:v>12.712719999999999</c:v>
                </c:pt>
                <c:pt idx="17">
                  <c:v>13.007265</c:v>
                </c:pt>
                <c:pt idx="18">
                  <c:v>13.30181</c:v>
                </c:pt>
                <c:pt idx="19">
                  <c:v>13.596355000000001</c:v>
                </c:pt>
                <c:pt idx="20">
                  <c:v>13.8909</c:v>
                </c:pt>
                <c:pt idx="21">
                  <c:v>14.185445</c:v>
                </c:pt>
                <c:pt idx="22">
                  <c:v>14.479990000000001</c:v>
                </c:pt>
                <c:pt idx="23">
                  <c:v>14.774535</c:v>
                </c:pt>
                <c:pt idx="24">
                  <c:v>15.06908</c:v>
                </c:pt>
                <c:pt idx="25">
                  <c:v>15.363625000000001</c:v>
                </c:pt>
                <c:pt idx="26">
                  <c:v>15.65817</c:v>
                </c:pt>
                <c:pt idx="27">
                  <c:v>15.952715</c:v>
                </c:pt>
                <c:pt idx="28">
                  <c:v>16.247260000000001</c:v>
                </c:pt>
                <c:pt idx="29">
                  <c:v>16.541805</c:v>
                </c:pt>
                <c:pt idx="30">
                  <c:v>16.836349999999999</c:v>
                </c:pt>
                <c:pt idx="31">
                  <c:v>17.130894999999999</c:v>
                </c:pt>
                <c:pt idx="32">
                  <c:v>17.425439999999998</c:v>
                </c:pt>
                <c:pt idx="33">
                  <c:v>17.719985000000001</c:v>
                </c:pt>
                <c:pt idx="34">
                  <c:v>18.014530000000001</c:v>
                </c:pt>
                <c:pt idx="35">
                  <c:v>18.309075</c:v>
                </c:pt>
                <c:pt idx="36">
                  <c:v>18.603619999999999</c:v>
                </c:pt>
                <c:pt idx="37">
                  <c:v>18.898164999999999</c:v>
                </c:pt>
                <c:pt idx="38">
                  <c:v>19.192710000000002</c:v>
                </c:pt>
                <c:pt idx="39">
                  <c:v>19.487255000000001</c:v>
                </c:pt>
                <c:pt idx="40">
                  <c:v>19.7818</c:v>
                </c:pt>
                <c:pt idx="41">
                  <c:v>20.076345</c:v>
                </c:pt>
                <c:pt idx="42">
                  <c:v>20.370889999999999</c:v>
                </c:pt>
                <c:pt idx="43">
                  <c:v>20.665434999999999</c:v>
                </c:pt>
                <c:pt idx="44">
                  <c:v>20.959980000000002</c:v>
                </c:pt>
                <c:pt idx="45">
                  <c:v>21.254525000000001</c:v>
                </c:pt>
                <c:pt idx="46">
                  <c:v>21.54907</c:v>
                </c:pt>
                <c:pt idx="47">
                  <c:v>21.843615</c:v>
                </c:pt>
                <c:pt idx="48">
                  <c:v>22.138159999999999</c:v>
                </c:pt>
                <c:pt idx="49">
                  <c:v>22.432704999999999</c:v>
                </c:pt>
                <c:pt idx="50">
                  <c:v>22.727250000000002</c:v>
                </c:pt>
                <c:pt idx="51">
                  <c:v>23.021795000000001</c:v>
                </c:pt>
                <c:pt idx="52">
                  <c:v>23.31634</c:v>
                </c:pt>
                <c:pt idx="53">
                  <c:v>23.610885</c:v>
                </c:pt>
                <c:pt idx="54">
                  <c:v>23.905429999999999</c:v>
                </c:pt>
                <c:pt idx="55">
                  <c:v>24.199974999999998</c:v>
                </c:pt>
                <c:pt idx="56">
                  <c:v>24.494520000000001</c:v>
                </c:pt>
                <c:pt idx="57">
                  <c:v>24.789065000000001</c:v>
                </c:pt>
                <c:pt idx="58">
                  <c:v>25.08361</c:v>
                </c:pt>
                <c:pt idx="59">
                  <c:v>25.378155</c:v>
                </c:pt>
                <c:pt idx="60">
                  <c:v>25.672699999999999</c:v>
                </c:pt>
                <c:pt idx="61">
                  <c:v>25.967244999999998</c:v>
                </c:pt>
                <c:pt idx="62">
                  <c:v>26.261790000000001</c:v>
                </c:pt>
                <c:pt idx="63">
                  <c:v>26.556335000000001</c:v>
                </c:pt>
                <c:pt idx="64">
                  <c:v>26.85088</c:v>
                </c:pt>
                <c:pt idx="65">
                  <c:v>27.145424999999999</c:v>
                </c:pt>
                <c:pt idx="66">
                  <c:v>27.439969999999999</c:v>
                </c:pt>
                <c:pt idx="67">
                  <c:v>27.734514999999998</c:v>
                </c:pt>
                <c:pt idx="68">
                  <c:v>28.029060000000001</c:v>
                </c:pt>
                <c:pt idx="69">
                  <c:v>28.323605000000001</c:v>
                </c:pt>
                <c:pt idx="70">
                  <c:v>28.61815</c:v>
                </c:pt>
                <c:pt idx="71">
                  <c:v>28.912694999999999</c:v>
                </c:pt>
                <c:pt idx="72">
                  <c:v>29.207239999999999</c:v>
                </c:pt>
                <c:pt idx="73">
                  <c:v>29.501785000000002</c:v>
                </c:pt>
                <c:pt idx="74">
                  <c:v>29.796330000000001</c:v>
                </c:pt>
                <c:pt idx="75">
                  <c:v>30.090875</c:v>
                </c:pt>
                <c:pt idx="76">
                  <c:v>30.38542</c:v>
                </c:pt>
                <c:pt idx="77">
                  <c:v>30.679964999999999</c:v>
                </c:pt>
                <c:pt idx="78">
                  <c:v>30.974509999999999</c:v>
                </c:pt>
                <c:pt idx="79">
                  <c:v>31.269055000000002</c:v>
                </c:pt>
                <c:pt idx="80">
                  <c:v>31.563600000000001</c:v>
                </c:pt>
                <c:pt idx="81">
                  <c:v>31.858145</c:v>
                </c:pt>
                <c:pt idx="82">
                  <c:v>32.15269</c:v>
                </c:pt>
                <c:pt idx="83">
                  <c:v>32.447234999999999</c:v>
                </c:pt>
                <c:pt idx="84">
                  <c:v>32.741779999999999</c:v>
                </c:pt>
                <c:pt idx="85">
                  <c:v>33.036324999999998</c:v>
                </c:pt>
                <c:pt idx="86">
                  <c:v>33.330869999999997</c:v>
                </c:pt>
                <c:pt idx="87">
                  <c:v>33.625414999999997</c:v>
                </c:pt>
                <c:pt idx="88">
                  <c:v>33.919960000000003</c:v>
                </c:pt>
                <c:pt idx="89">
                  <c:v>34.214505000000003</c:v>
                </c:pt>
                <c:pt idx="90">
                  <c:v>34.509050000000002</c:v>
                </c:pt>
                <c:pt idx="91">
                  <c:v>34.803595000000001</c:v>
                </c:pt>
                <c:pt idx="92">
                  <c:v>35.098140000000001</c:v>
                </c:pt>
                <c:pt idx="93">
                  <c:v>35.392685</c:v>
                </c:pt>
                <c:pt idx="94">
                  <c:v>35.68723</c:v>
                </c:pt>
                <c:pt idx="95">
                  <c:v>35.981774999999999</c:v>
                </c:pt>
                <c:pt idx="96">
                  <c:v>36.276319999999998</c:v>
                </c:pt>
                <c:pt idx="97">
                  <c:v>36.570864999999998</c:v>
                </c:pt>
                <c:pt idx="98">
                  <c:v>36.865409999999997</c:v>
                </c:pt>
                <c:pt idx="99">
                  <c:v>37.159954999999997</c:v>
                </c:pt>
                <c:pt idx="100">
                  <c:v>37.454500000000003</c:v>
                </c:pt>
                <c:pt idx="101">
                  <c:v>37.749045000000002</c:v>
                </c:pt>
                <c:pt idx="102">
                  <c:v>38.043590000000002</c:v>
                </c:pt>
                <c:pt idx="103">
                  <c:v>38.338135000000001</c:v>
                </c:pt>
                <c:pt idx="104">
                  <c:v>38.632680000000001</c:v>
                </c:pt>
                <c:pt idx="105">
                  <c:v>38.927225</c:v>
                </c:pt>
                <c:pt idx="106">
                  <c:v>39.221769999999999</c:v>
                </c:pt>
                <c:pt idx="107">
                  <c:v>39.516314999999999</c:v>
                </c:pt>
                <c:pt idx="108">
                  <c:v>39.810859999999998</c:v>
                </c:pt>
                <c:pt idx="109">
                  <c:v>40.105404999999998</c:v>
                </c:pt>
                <c:pt idx="110">
                  <c:v>40.399949999999997</c:v>
                </c:pt>
                <c:pt idx="111">
                  <c:v>40.694495000000003</c:v>
                </c:pt>
                <c:pt idx="112">
                  <c:v>40.989040000000003</c:v>
                </c:pt>
                <c:pt idx="113">
                  <c:v>41.283585000000002</c:v>
                </c:pt>
                <c:pt idx="114">
                  <c:v>41.578130000000002</c:v>
                </c:pt>
                <c:pt idx="115">
                  <c:v>41.872675000000001</c:v>
                </c:pt>
                <c:pt idx="116">
                  <c:v>42.16722</c:v>
                </c:pt>
                <c:pt idx="117">
                  <c:v>42.461765</c:v>
                </c:pt>
                <c:pt idx="118">
                  <c:v>42.756309999999999</c:v>
                </c:pt>
                <c:pt idx="119">
                  <c:v>43.050854999999999</c:v>
                </c:pt>
                <c:pt idx="120">
                  <c:v>43.345399999999998</c:v>
                </c:pt>
                <c:pt idx="121">
                  <c:v>43.639944999999997</c:v>
                </c:pt>
                <c:pt idx="122">
                  <c:v>43.934489999999997</c:v>
                </c:pt>
                <c:pt idx="123">
                  <c:v>44.229035000000003</c:v>
                </c:pt>
                <c:pt idx="124">
                  <c:v>44.523580000000003</c:v>
                </c:pt>
                <c:pt idx="125">
                  <c:v>44.818125000000002</c:v>
                </c:pt>
                <c:pt idx="126">
                  <c:v>45.112670000000001</c:v>
                </c:pt>
                <c:pt idx="127">
                  <c:v>45.407215000000001</c:v>
                </c:pt>
                <c:pt idx="128">
                  <c:v>45.70176</c:v>
                </c:pt>
                <c:pt idx="129">
                  <c:v>45.996305</c:v>
                </c:pt>
                <c:pt idx="130">
                  <c:v>46.290849999999999</c:v>
                </c:pt>
                <c:pt idx="131">
                  <c:v>46.585394999999998</c:v>
                </c:pt>
                <c:pt idx="132">
                  <c:v>46.879939999999998</c:v>
                </c:pt>
                <c:pt idx="133">
                  <c:v>47.174484999999997</c:v>
                </c:pt>
                <c:pt idx="134">
                  <c:v>47.469029999999997</c:v>
                </c:pt>
                <c:pt idx="135">
                  <c:v>47.763575000000003</c:v>
                </c:pt>
                <c:pt idx="136">
                  <c:v>48.058120000000002</c:v>
                </c:pt>
                <c:pt idx="137">
                  <c:v>48.352665000000002</c:v>
                </c:pt>
                <c:pt idx="138">
                  <c:v>48.647210000000001</c:v>
                </c:pt>
                <c:pt idx="139">
                  <c:v>48.941755000000001</c:v>
                </c:pt>
                <c:pt idx="140">
                  <c:v>49.2363</c:v>
                </c:pt>
                <c:pt idx="141">
                  <c:v>49.530844999999999</c:v>
                </c:pt>
                <c:pt idx="142">
                  <c:v>49.825389999999999</c:v>
                </c:pt>
                <c:pt idx="143">
                  <c:v>50.119934999999998</c:v>
                </c:pt>
                <c:pt idx="144">
                  <c:v>50.414479999999998</c:v>
                </c:pt>
                <c:pt idx="145">
                  <c:v>50.709024999999997</c:v>
                </c:pt>
                <c:pt idx="146">
                  <c:v>51.003570000000003</c:v>
                </c:pt>
                <c:pt idx="147">
                  <c:v>51.298115000000003</c:v>
                </c:pt>
                <c:pt idx="148">
                  <c:v>51.592660000000002</c:v>
                </c:pt>
                <c:pt idx="149">
                  <c:v>51.887205000000002</c:v>
                </c:pt>
                <c:pt idx="150">
                  <c:v>52.181750000000001</c:v>
                </c:pt>
                <c:pt idx="151">
                  <c:v>52.476295</c:v>
                </c:pt>
                <c:pt idx="152">
                  <c:v>52.77084</c:v>
                </c:pt>
                <c:pt idx="153">
                  <c:v>53.065384999999999</c:v>
                </c:pt>
                <c:pt idx="154">
                  <c:v>53.359929999999999</c:v>
                </c:pt>
                <c:pt idx="155">
                  <c:v>53.654474999999998</c:v>
                </c:pt>
                <c:pt idx="156">
                  <c:v>53.949019999999997</c:v>
                </c:pt>
                <c:pt idx="157">
                  <c:v>54.243564999999997</c:v>
                </c:pt>
                <c:pt idx="158">
                  <c:v>54.538110000000003</c:v>
                </c:pt>
                <c:pt idx="159">
                  <c:v>54.832655000000003</c:v>
                </c:pt>
                <c:pt idx="160">
                  <c:v>55.127200000000002</c:v>
                </c:pt>
                <c:pt idx="161">
                  <c:v>55.421745000000001</c:v>
                </c:pt>
                <c:pt idx="162">
                  <c:v>55.716290000000001</c:v>
                </c:pt>
                <c:pt idx="163">
                  <c:v>56.010835</c:v>
                </c:pt>
                <c:pt idx="164">
                  <c:v>56.30538</c:v>
                </c:pt>
                <c:pt idx="165">
                  <c:v>56.599924999999999</c:v>
                </c:pt>
                <c:pt idx="166">
                  <c:v>56.894469999999998</c:v>
                </c:pt>
                <c:pt idx="167">
                  <c:v>57.189014999999998</c:v>
                </c:pt>
                <c:pt idx="168">
                  <c:v>57.483559999999997</c:v>
                </c:pt>
                <c:pt idx="169">
                  <c:v>57.778104999999996</c:v>
                </c:pt>
                <c:pt idx="170">
                  <c:v>58.072650000000003</c:v>
                </c:pt>
                <c:pt idx="171">
                  <c:v>58.367195000000002</c:v>
                </c:pt>
                <c:pt idx="172">
                  <c:v>58.661740000000002</c:v>
                </c:pt>
                <c:pt idx="173">
                  <c:v>58.956285000000001</c:v>
                </c:pt>
                <c:pt idx="174">
                  <c:v>59.250830000000001</c:v>
                </c:pt>
                <c:pt idx="175">
                  <c:v>59.545375</c:v>
                </c:pt>
                <c:pt idx="176">
                  <c:v>59.839919999999999</c:v>
                </c:pt>
                <c:pt idx="177">
                  <c:v>60.134464999999999</c:v>
                </c:pt>
                <c:pt idx="178">
                  <c:v>60.429009999999998</c:v>
                </c:pt>
                <c:pt idx="179">
                  <c:v>60.723554999999998</c:v>
                </c:pt>
                <c:pt idx="180">
                  <c:v>61.018099999999997</c:v>
                </c:pt>
                <c:pt idx="181">
                  <c:v>61.312645000000003</c:v>
                </c:pt>
                <c:pt idx="182">
                  <c:v>61.607190000000003</c:v>
                </c:pt>
                <c:pt idx="183">
                  <c:v>61.901735000000002</c:v>
                </c:pt>
                <c:pt idx="184">
                  <c:v>62.196280000000002</c:v>
                </c:pt>
                <c:pt idx="185">
                  <c:v>62.490825000000001</c:v>
                </c:pt>
                <c:pt idx="186">
                  <c:v>62.78537</c:v>
                </c:pt>
                <c:pt idx="187">
                  <c:v>63.079915</c:v>
                </c:pt>
                <c:pt idx="188">
                  <c:v>63.374459999999999</c:v>
                </c:pt>
                <c:pt idx="189">
                  <c:v>63.669004999999999</c:v>
                </c:pt>
                <c:pt idx="190">
                  <c:v>63.963549999999998</c:v>
                </c:pt>
                <c:pt idx="191">
                  <c:v>64.258094999999997</c:v>
                </c:pt>
                <c:pt idx="192">
                  <c:v>64.552639999999997</c:v>
                </c:pt>
                <c:pt idx="193">
                  <c:v>64.847184999999996</c:v>
                </c:pt>
                <c:pt idx="194">
                  <c:v>65.141729999999995</c:v>
                </c:pt>
                <c:pt idx="195">
                  <c:v>65.436274999999995</c:v>
                </c:pt>
                <c:pt idx="196">
                  <c:v>65.730819999999994</c:v>
                </c:pt>
                <c:pt idx="197">
                  <c:v>66.025364999999994</c:v>
                </c:pt>
                <c:pt idx="198">
                  <c:v>66.319909999999993</c:v>
                </c:pt>
                <c:pt idx="199">
                  <c:v>66.614455000000007</c:v>
                </c:pt>
                <c:pt idx="200">
                  <c:v>66.909000000000006</c:v>
                </c:pt>
              </c:numCache>
            </c:numRef>
          </c:xVal>
          <c:yVal>
            <c:numRef>
              <c:f>CLvsLO!$H$5:$H$205</c:f>
              <c:numCache>
                <c:formatCode>General</c:formatCode>
                <c:ptCount val="201"/>
                <c:pt idx="0">
                  <c:v>-83.586838</c:v>
                </c:pt>
                <c:pt idx="1">
                  <c:v>-78.532950999999997</c:v>
                </c:pt>
                <c:pt idx="2">
                  <c:v>-77.215560999999994</c:v>
                </c:pt>
                <c:pt idx="3">
                  <c:v>-72.521484000000001</c:v>
                </c:pt>
                <c:pt idx="4">
                  <c:v>-72.422202999999996</c:v>
                </c:pt>
                <c:pt idx="5">
                  <c:v>-68.592117000000002</c:v>
                </c:pt>
                <c:pt idx="6">
                  <c:v>-67.808425999999997</c:v>
                </c:pt>
                <c:pt idx="7">
                  <c:v>-66.735969999999995</c:v>
                </c:pt>
                <c:pt idx="8">
                  <c:v>-65.996764999999996</c:v>
                </c:pt>
                <c:pt idx="9">
                  <c:v>-64.281784000000002</c:v>
                </c:pt>
                <c:pt idx="10">
                  <c:v>-63.420597000000001</c:v>
                </c:pt>
                <c:pt idx="11">
                  <c:v>-60.604694000000002</c:v>
                </c:pt>
                <c:pt idx="12">
                  <c:v>-59.149979000000002</c:v>
                </c:pt>
                <c:pt idx="13">
                  <c:v>-56.200909000000003</c:v>
                </c:pt>
                <c:pt idx="14">
                  <c:v>-54.835396000000003</c:v>
                </c:pt>
                <c:pt idx="15">
                  <c:v>-53.097462</c:v>
                </c:pt>
                <c:pt idx="16">
                  <c:v>-50.773688999999997</c:v>
                </c:pt>
                <c:pt idx="17">
                  <c:v>-47.805405</c:v>
                </c:pt>
                <c:pt idx="18">
                  <c:v>-45.170394999999999</c:v>
                </c:pt>
                <c:pt idx="19">
                  <c:v>-43.655987000000003</c:v>
                </c:pt>
                <c:pt idx="20">
                  <c:v>-41.767398999999997</c:v>
                </c:pt>
                <c:pt idx="21">
                  <c:v>-38.653469000000001</c:v>
                </c:pt>
                <c:pt idx="22">
                  <c:v>-35.136085999999999</c:v>
                </c:pt>
                <c:pt idx="23">
                  <c:v>-31.005845999999998</c:v>
                </c:pt>
                <c:pt idx="24">
                  <c:v>-27.321100000000001</c:v>
                </c:pt>
                <c:pt idx="25">
                  <c:v>-24.055295999999998</c:v>
                </c:pt>
                <c:pt idx="26">
                  <c:v>-21.50956</c:v>
                </c:pt>
                <c:pt idx="27">
                  <c:v>-19.288468999999999</c:v>
                </c:pt>
                <c:pt idx="28">
                  <c:v>-16.710315999999999</c:v>
                </c:pt>
                <c:pt idx="29">
                  <c:v>-14.583451</c:v>
                </c:pt>
                <c:pt idx="30">
                  <c:v>-12.976701</c:v>
                </c:pt>
                <c:pt idx="31">
                  <c:v>-11.656945</c:v>
                </c:pt>
                <c:pt idx="32">
                  <c:v>-10.454114000000001</c:v>
                </c:pt>
                <c:pt idx="33">
                  <c:v>-9.3560333</c:v>
                </c:pt>
                <c:pt idx="34">
                  <c:v>-8.5781460000000003</c:v>
                </c:pt>
                <c:pt idx="35">
                  <c:v>-8.1228180000000005</c:v>
                </c:pt>
                <c:pt idx="36">
                  <c:v>-7.6878734</c:v>
                </c:pt>
                <c:pt idx="37">
                  <c:v>-7.4393463000000004</c:v>
                </c:pt>
                <c:pt idx="38">
                  <c:v>-7.1700501000000001</c:v>
                </c:pt>
                <c:pt idx="39">
                  <c:v>-6.9126997000000001</c:v>
                </c:pt>
                <c:pt idx="40">
                  <c:v>-6.7147712999999998</c:v>
                </c:pt>
                <c:pt idx="41">
                  <c:v>-6.5590634000000003</c:v>
                </c:pt>
                <c:pt idx="42">
                  <c:v>-6.5530423999999998</c:v>
                </c:pt>
                <c:pt idx="43">
                  <c:v>-6.5372190000000003</c:v>
                </c:pt>
                <c:pt idx="44">
                  <c:v>-6.5355600999999997</c:v>
                </c:pt>
                <c:pt idx="45">
                  <c:v>-6.5173129999999997</c:v>
                </c:pt>
                <c:pt idx="46">
                  <c:v>-6.4969301000000002</c:v>
                </c:pt>
                <c:pt idx="47">
                  <c:v>-6.4966153999999996</c:v>
                </c:pt>
                <c:pt idx="48">
                  <c:v>-6.4534292000000004</c:v>
                </c:pt>
                <c:pt idx="49">
                  <c:v>-6.4605864999999998</c:v>
                </c:pt>
                <c:pt idx="50">
                  <c:v>-6.4817128000000004</c:v>
                </c:pt>
                <c:pt idx="51">
                  <c:v>-6.5893664000000003</c:v>
                </c:pt>
                <c:pt idx="52">
                  <c:v>-6.6932783000000002</c:v>
                </c:pt>
                <c:pt idx="53">
                  <c:v>-6.701333</c:v>
                </c:pt>
                <c:pt idx="54">
                  <c:v>-6.6547159999999996</c:v>
                </c:pt>
                <c:pt idx="55">
                  <c:v>-6.5548329000000001</c:v>
                </c:pt>
                <c:pt idx="56">
                  <c:v>-6.5154696000000003</c:v>
                </c:pt>
                <c:pt idx="57">
                  <c:v>-6.5276383999999998</c:v>
                </c:pt>
                <c:pt idx="58">
                  <c:v>-6.5711063999999997</c:v>
                </c:pt>
                <c:pt idx="59">
                  <c:v>-6.7020229999999996</c:v>
                </c:pt>
                <c:pt idx="60">
                  <c:v>-6.7428965999999999</c:v>
                </c:pt>
                <c:pt idx="61">
                  <c:v>-6.7510443000000002</c:v>
                </c:pt>
                <c:pt idx="62">
                  <c:v>-6.7437515000000001</c:v>
                </c:pt>
                <c:pt idx="63">
                  <c:v>-6.8311428999999997</c:v>
                </c:pt>
                <c:pt idx="64">
                  <c:v>-7.0149393</c:v>
                </c:pt>
                <c:pt idx="65">
                  <c:v>-7.0850667999999999</c:v>
                </c:pt>
                <c:pt idx="66">
                  <c:v>-7.1699261999999999</c:v>
                </c:pt>
                <c:pt idx="67">
                  <c:v>-7.2355527999999998</c:v>
                </c:pt>
                <c:pt idx="68">
                  <c:v>-7.4571633000000004</c:v>
                </c:pt>
                <c:pt idx="69">
                  <c:v>-7.5403256000000001</c:v>
                </c:pt>
                <c:pt idx="70">
                  <c:v>-7.5089196999999999</c:v>
                </c:pt>
                <c:pt idx="71">
                  <c:v>-7.4706296999999999</c:v>
                </c:pt>
                <c:pt idx="72">
                  <c:v>-7.4600214999999999</c:v>
                </c:pt>
                <c:pt idx="73">
                  <c:v>-7.5853691000000003</c:v>
                </c:pt>
                <c:pt idx="74">
                  <c:v>-7.5872488000000002</c:v>
                </c:pt>
                <c:pt idx="75">
                  <c:v>-7.6138538999999996</c:v>
                </c:pt>
                <c:pt idx="76">
                  <c:v>-7.5981965000000002</c:v>
                </c:pt>
                <c:pt idx="77">
                  <c:v>-7.6056661999999999</c:v>
                </c:pt>
                <c:pt idx="78">
                  <c:v>-7.6727524000000003</c:v>
                </c:pt>
                <c:pt idx="79">
                  <c:v>-7.7197785000000003</c:v>
                </c:pt>
                <c:pt idx="80">
                  <c:v>-7.8016595999999998</c:v>
                </c:pt>
                <c:pt idx="81">
                  <c:v>-7.8407416000000003</c:v>
                </c:pt>
                <c:pt idx="82">
                  <c:v>-7.9204717000000002</c:v>
                </c:pt>
                <c:pt idx="83">
                  <c:v>-7.9916729999999996</c:v>
                </c:pt>
                <c:pt idx="84">
                  <c:v>-8.1364555000000003</c:v>
                </c:pt>
                <c:pt idx="85">
                  <c:v>-8.3057709000000006</c:v>
                </c:pt>
                <c:pt idx="86">
                  <c:v>-8.5908127000000007</c:v>
                </c:pt>
                <c:pt idx="87">
                  <c:v>-8.8937568999999996</c:v>
                </c:pt>
                <c:pt idx="88">
                  <c:v>-9.1226739999999999</c:v>
                </c:pt>
                <c:pt idx="89">
                  <c:v>-9.2574834999999993</c:v>
                </c:pt>
                <c:pt idx="90">
                  <c:v>-9.2968387999999997</c:v>
                </c:pt>
                <c:pt idx="91">
                  <c:v>-9.3139009000000001</c:v>
                </c:pt>
                <c:pt idx="92">
                  <c:v>-9.2603512000000006</c:v>
                </c:pt>
                <c:pt idx="93">
                  <c:v>-9.1087322000000004</c:v>
                </c:pt>
                <c:pt idx="94">
                  <c:v>-8.9649629999999991</c:v>
                </c:pt>
                <c:pt idx="95">
                  <c:v>-8.7808752000000005</c:v>
                </c:pt>
                <c:pt idx="96">
                  <c:v>-8.6604595</c:v>
                </c:pt>
                <c:pt idx="97">
                  <c:v>-8.5478629999999995</c:v>
                </c:pt>
                <c:pt idx="98">
                  <c:v>-8.4729805000000002</c:v>
                </c:pt>
                <c:pt idx="99">
                  <c:v>-8.4526986999999991</c:v>
                </c:pt>
                <c:pt idx="100">
                  <c:v>-8.3939810000000001</c:v>
                </c:pt>
                <c:pt idx="101">
                  <c:v>-8.2785358000000002</c:v>
                </c:pt>
                <c:pt idx="102">
                  <c:v>-8.1933431999999993</c:v>
                </c:pt>
                <c:pt idx="103">
                  <c:v>-8.1093396999999996</c:v>
                </c:pt>
                <c:pt idx="104">
                  <c:v>-8.1457938999999993</c:v>
                </c:pt>
                <c:pt idx="105">
                  <c:v>-8.0902662000000003</c:v>
                </c:pt>
                <c:pt idx="106">
                  <c:v>-8.0933466000000003</c:v>
                </c:pt>
                <c:pt idx="107">
                  <c:v>-8.0349263999999998</c:v>
                </c:pt>
                <c:pt idx="108">
                  <c:v>-8.0438680999999992</c:v>
                </c:pt>
                <c:pt idx="109">
                  <c:v>-8.0213260999999996</c:v>
                </c:pt>
                <c:pt idx="110">
                  <c:v>-8.0575685999999997</c:v>
                </c:pt>
                <c:pt idx="111">
                  <c:v>-8.1049500000000005</c:v>
                </c:pt>
                <c:pt idx="112">
                  <c:v>-8.1957722000000004</c:v>
                </c:pt>
                <c:pt idx="113">
                  <c:v>-8.2782669000000002</c:v>
                </c:pt>
                <c:pt idx="114">
                  <c:v>-8.3926554000000007</c:v>
                </c:pt>
                <c:pt idx="115">
                  <c:v>-8.4348965000000007</c:v>
                </c:pt>
                <c:pt idx="116">
                  <c:v>-8.4960213000000007</c:v>
                </c:pt>
                <c:pt idx="117">
                  <c:v>-8.4676638000000004</c:v>
                </c:pt>
                <c:pt idx="118">
                  <c:v>-8.5101279999999999</c:v>
                </c:pt>
                <c:pt idx="119">
                  <c:v>-8.4889869999999998</c:v>
                </c:pt>
                <c:pt idx="120">
                  <c:v>-8.4212235999999994</c:v>
                </c:pt>
                <c:pt idx="121">
                  <c:v>-8.5069914000000004</c:v>
                </c:pt>
                <c:pt idx="122">
                  <c:v>-8.5377902999999993</c:v>
                </c:pt>
                <c:pt idx="123">
                  <c:v>-8.6857395000000004</c:v>
                </c:pt>
                <c:pt idx="124">
                  <c:v>-8.7068987</c:v>
                </c:pt>
                <c:pt idx="125">
                  <c:v>-8.8444710000000004</c:v>
                </c:pt>
                <c:pt idx="126">
                  <c:v>-9.0430279000000002</c:v>
                </c:pt>
                <c:pt idx="127">
                  <c:v>-9.0812501999999995</c:v>
                </c:pt>
                <c:pt idx="128">
                  <c:v>-9.1643381000000002</c:v>
                </c:pt>
                <c:pt idx="129">
                  <c:v>-9.2243785999999997</c:v>
                </c:pt>
                <c:pt idx="130">
                  <c:v>-9.5728787999999998</c:v>
                </c:pt>
                <c:pt idx="131">
                  <c:v>-9.6736030999999993</c:v>
                </c:pt>
                <c:pt idx="132">
                  <c:v>-9.7142772999999991</c:v>
                </c:pt>
                <c:pt idx="133">
                  <c:v>-9.6064624999999992</c:v>
                </c:pt>
                <c:pt idx="134">
                  <c:v>-9.6677894999999996</c:v>
                </c:pt>
                <c:pt idx="135">
                  <c:v>-9.7254094999999996</c:v>
                </c:pt>
                <c:pt idx="136">
                  <c:v>-9.6989441000000003</c:v>
                </c:pt>
                <c:pt idx="137">
                  <c:v>-9.6740828000000008</c:v>
                </c:pt>
                <c:pt idx="138">
                  <c:v>-9.7251414999999994</c:v>
                </c:pt>
                <c:pt idx="139">
                  <c:v>-9.7891455000000001</c:v>
                </c:pt>
                <c:pt idx="140">
                  <c:v>-9.8316374</c:v>
                </c:pt>
                <c:pt idx="141">
                  <c:v>-9.7025833000000006</c:v>
                </c:pt>
                <c:pt idx="142">
                  <c:v>-9.6780480999999998</c:v>
                </c:pt>
                <c:pt idx="143">
                  <c:v>-9.6830558999999994</c:v>
                </c:pt>
                <c:pt idx="144">
                  <c:v>-9.7491559999999993</c:v>
                </c:pt>
                <c:pt idx="145">
                  <c:v>-9.6542139000000002</c:v>
                </c:pt>
                <c:pt idx="146">
                  <c:v>-9.5697746000000006</c:v>
                </c:pt>
                <c:pt idx="147">
                  <c:v>-9.4693574999999992</c:v>
                </c:pt>
                <c:pt idx="148">
                  <c:v>-9.4827013000000004</c:v>
                </c:pt>
                <c:pt idx="149">
                  <c:v>-9.2623987000000003</c:v>
                </c:pt>
                <c:pt idx="150">
                  <c:v>-9.0936546000000007</c:v>
                </c:pt>
                <c:pt idx="151">
                  <c:v>-9.015523</c:v>
                </c:pt>
                <c:pt idx="152">
                  <c:v>-9.1302395000000001</c:v>
                </c:pt>
                <c:pt idx="153">
                  <c:v>-9.1951999999999998</c:v>
                </c:pt>
                <c:pt idx="154">
                  <c:v>-9.1884002999999996</c:v>
                </c:pt>
                <c:pt idx="155">
                  <c:v>-9.2682648000000007</c:v>
                </c:pt>
                <c:pt idx="156">
                  <c:v>-9.3610629999999997</c:v>
                </c:pt>
                <c:pt idx="157">
                  <c:v>-9.4328441999999999</c:v>
                </c:pt>
                <c:pt idx="158">
                  <c:v>-9.3519553999999996</c:v>
                </c:pt>
                <c:pt idx="159">
                  <c:v>-9.3260030999999994</c:v>
                </c:pt>
                <c:pt idx="160">
                  <c:v>-9.3033771999999999</c:v>
                </c:pt>
                <c:pt idx="161">
                  <c:v>-9.4691296000000005</c:v>
                </c:pt>
                <c:pt idx="162">
                  <c:v>-9.4837751000000008</c:v>
                </c:pt>
                <c:pt idx="163">
                  <c:v>-9.7015352000000004</c:v>
                </c:pt>
                <c:pt idx="164">
                  <c:v>-9.8252935000000008</c:v>
                </c:pt>
                <c:pt idx="165">
                  <c:v>-10.034077999999999</c:v>
                </c:pt>
                <c:pt idx="166">
                  <c:v>-10.156518</c:v>
                </c:pt>
                <c:pt idx="167">
                  <c:v>-10.542303</c:v>
                </c:pt>
                <c:pt idx="168">
                  <c:v>-10.838958999999999</c:v>
                </c:pt>
                <c:pt idx="169">
                  <c:v>-10.929824</c:v>
                </c:pt>
                <c:pt idx="170">
                  <c:v>-10.810452</c:v>
                </c:pt>
                <c:pt idx="171">
                  <c:v>-10.980040000000001</c:v>
                </c:pt>
                <c:pt idx="172">
                  <c:v>-11.18383</c:v>
                </c:pt>
                <c:pt idx="173">
                  <c:v>-11.368243</c:v>
                </c:pt>
                <c:pt idx="174">
                  <c:v>-11.522779</c:v>
                </c:pt>
                <c:pt idx="175">
                  <c:v>-11.814629999999999</c:v>
                </c:pt>
                <c:pt idx="176">
                  <c:v>-12.147945</c:v>
                </c:pt>
                <c:pt idx="177">
                  <c:v>-12.365983999999999</c:v>
                </c:pt>
                <c:pt idx="178">
                  <c:v>-12.536809</c:v>
                </c:pt>
                <c:pt idx="179">
                  <c:v>-12.612966999999999</c:v>
                </c:pt>
                <c:pt idx="180">
                  <c:v>-12.673450000000001</c:v>
                </c:pt>
                <c:pt idx="181">
                  <c:v>-12.772970000000001</c:v>
                </c:pt>
                <c:pt idx="182">
                  <c:v>-12.879244</c:v>
                </c:pt>
                <c:pt idx="183">
                  <c:v>-13.140756</c:v>
                </c:pt>
                <c:pt idx="184">
                  <c:v>-13.240653999999999</c:v>
                </c:pt>
                <c:pt idx="185">
                  <c:v>-13.085803</c:v>
                </c:pt>
                <c:pt idx="186">
                  <c:v>-12.938705000000001</c:v>
                </c:pt>
                <c:pt idx="187">
                  <c:v>-12.973166000000001</c:v>
                </c:pt>
                <c:pt idx="188">
                  <c:v>-13.270752999999999</c:v>
                </c:pt>
                <c:pt idx="189">
                  <c:v>-13.399240000000001</c:v>
                </c:pt>
                <c:pt idx="190">
                  <c:v>-13.384596</c:v>
                </c:pt>
                <c:pt idx="191">
                  <c:v>-13.547885000000001</c:v>
                </c:pt>
                <c:pt idx="192">
                  <c:v>-13.821842</c:v>
                </c:pt>
                <c:pt idx="193">
                  <c:v>-14.273209</c:v>
                </c:pt>
                <c:pt idx="194">
                  <c:v>-14.394663</c:v>
                </c:pt>
                <c:pt idx="195">
                  <c:v>-14.771531</c:v>
                </c:pt>
                <c:pt idx="196">
                  <c:v>-15.275861000000001</c:v>
                </c:pt>
                <c:pt idx="197">
                  <c:v>-16.355689999999999</c:v>
                </c:pt>
                <c:pt idx="198">
                  <c:v>-17.032492000000001</c:v>
                </c:pt>
                <c:pt idx="199">
                  <c:v>-17.385190999999999</c:v>
                </c:pt>
                <c:pt idx="200">
                  <c:v>-17.312169999999998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61-437B-BA1D-4849937C91C3}"/>
            </c:ext>
          </c:extLst>
        </c:ser>
        <c:ser>
          <c:idx val="4"/>
          <c:order val="3"/>
          <c:tx>
            <c:strRef>
              <c:f>CLvsLO!$J$2</c:f>
              <c:strCache>
                <c:ptCount val="1"/>
                <c:pt idx="0">
                  <c:v>+9 dBm</c:v>
                </c:pt>
              </c:strCache>
              <c:extLst xmlns:c15="http://schemas.microsoft.com/office/drawing/2012/chart"/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8</c:v>
                </c:pt>
                <c:pt idx="1">
                  <c:v>8.2945449999999994</c:v>
                </c:pt>
                <c:pt idx="2">
                  <c:v>8.5890900000000006</c:v>
                </c:pt>
                <c:pt idx="3">
                  <c:v>8.8836349999999999</c:v>
                </c:pt>
                <c:pt idx="4">
                  <c:v>9.1781799999999993</c:v>
                </c:pt>
                <c:pt idx="5">
                  <c:v>9.4727250000000005</c:v>
                </c:pt>
                <c:pt idx="6">
                  <c:v>9.7672699999999999</c:v>
                </c:pt>
                <c:pt idx="7">
                  <c:v>10.061814999999999</c:v>
                </c:pt>
                <c:pt idx="8">
                  <c:v>10.35636</c:v>
                </c:pt>
                <c:pt idx="9">
                  <c:v>10.650905</c:v>
                </c:pt>
                <c:pt idx="10">
                  <c:v>10.945449999999999</c:v>
                </c:pt>
                <c:pt idx="11">
                  <c:v>11.239995</c:v>
                </c:pt>
                <c:pt idx="12">
                  <c:v>11.53454</c:v>
                </c:pt>
                <c:pt idx="13">
                  <c:v>11.829084999999999</c:v>
                </c:pt>
                <c:pt idx="14">
                  <c:v>12.12363</c:v>
                </c:pt>
                <c:pt idx="15">
                  <c:v>12.418175</c:v>
                </c:pt>
                <c:pt idx="16">
                  <c:v>12.712719999999999</c:v>
                </c:pt>
                <c:pt idx="17">
                  <c:v>13.007265</c:v>
                </c:pt>
                <c:pt idx="18">
                  <c:v>13.30181</c:v>
                </c:pt>
                <c:pt idx="19">
                  <c:v>13.596355000000001</c:v>
                </c:pt>
                <c:pt idx="20">
                  <c:v>13.8909</c:v>
                </c:pt>
                <c:pt idx="21">
                  <c:v>14.185445</c:v>
                </c:pt>
                <c:pt idx="22">
                  <c:v>14.479990000000001</c:v>
                </c:pt>
                <c:pt idx="23">
                  <c:v>14.774535</c:v>
                </c:pt>
                <c:pt idx="24">
                  <c:v>15.06908</c:v>
                </c:pt>
                <c:pt idx="25">
                  <c:v>15.363625000000001</c:v>
                </c:pt>
                <c:pt idx="26">
                  <c:v>15.65817</c:v>
                </c:pt>
                <c:pt idx="27">
                  <c:v>15.952715</c:v>
                </c:pt>
                <c:pt idx="28">
                  <c:v>16.247260000000001</c:v>
                </c:pt>
                <c:pt idx="29">
                  <c:v>16.541805</c:v>
                </c:pt>
                <c:pt idx="30">
                  <c:v>16.836349999999999</c:v>
                </c:pt>
                <c:pt idx="31">
                  <c:v>17.130894999999999</c:v>
                </c:pt>
                <c:pt idx="32">
                  <c:v>17.425439999999998</c:v>
                </c:pt>
                <c:pt idx="33">
                  <c:v>17.719985000000001</c:v>
                </c:pt>
                <c:pt idx="34">
                  <c:v>18.014530000000001</c:v>
                </c:pt>
                <c:pt idx="35">
                  <c:v>18.309075</c:v>
                </c:pt>
                <c:pt idx="36">
                  <c:v>18.603619999999999</c:v>
                </c:pt>
                <c:pt idx="37">
                  <c:v>18.898164999999999</c:v>
                </c:pt>
                <c:pt idx="38">
                  <c:v>19.192710000000002</c:v>
                </c:pt>
                <c:pt idx="39">
                  <c:v>19.487255000000001</c:v>
                </c:pt>
                <c:pt idx="40">
                  <c:v>19.7818</c:v>
                </c:pt>
                <c:pt idx="41">
                  <c:v>20.076345</c:v>
                </c:pt>
                <c:pt idx="42">
                  <c:v>20.370889999999999</c:v>
                </c:pt>
                <c:pt idx="43">
                  <c:v>20.665434999999999</c:v>
                </c:pt>
                <c:pt idx="44">
                  <c:v>20.959980000000002</c:v>
                </c:pt>
                <c:pt idx="45">
                  <c:v>21.254525000000001</c:v>
                </c:pt>
                <c:pt idx="46">
                  <c:v>21.54907</c:v>
                </c:pt>
                <c:pt idx="47">
                  <c:v>21.843615</c:v>
                </c:pt>
                <c:pt idx="48">
                  <c:v>22.138159999999999</c:v>
                </c:pt>
                <c:pt idx="49">
                  <c:v>22.432704999999999</c:v>
                </c:pt>
                <c:pt idx="50">
                  <c:v>22.727250000000002</c:v>
                </c:pt>
                <c:pt idx="51">
                  <c:v>23.021795000000001</c:v>
                </c:pt>
                <c:pt idx="52">
                  <c:v>23.31634</c:v>
                </c:pt>
                <c:pt idx="53">
                  <c:v>23.610885</c:v>
                </c:pt>
                <c:pt idx="54">
                  <c:v>23.905429999999999</c:v>
                </c:pt>
                <c:pt idx="55">
                  <c:v>24.199974999999998</c:v>
                </c:pt>
                <c:pt idx="56">
                  <c:v>24.494520000000001</c:v>
                </c:pt>
                <c:pt idx="57">
                  <c:v>24.789065000000001</c:v>
                </c:pt>
                <c:pt idx="58">
                  <c:v>25.08361</c:v>
                </c:pt>
                <c:pt idx="59">
                  <c:v>25.378155</c:v>
                </c:pt>
                <c:pt idx="60">
                  <c:v>25.672699999999999</c:v>
                </c:pt>
                <c:pt idx="61">
                  <c:v>25.967244999999998</c:v>
                </c:pt>
                <c:pt idx="62">
                  <c:v>26.261790000000001</c:v>
                </c:pt>
                <c:pt idx="63">
                  <c:v>26.556335000000001</c:v>
                </c:pt>
                <c:pt idx="64">
                  <c:v>26.85088</c:v>
                </c:pt>
                <c:pt idx="65">
                  <c:v>27.145424999999999</c:v>
                </c:pt>
                <c:pt idx="66">
                  <c:v>27.439969999999999</c:v>
                </c:pt>
                <c:pt idx="67">
                  <c:v>27.734514999999998</c:v>
                </c:pt>
                <c:pt idx="68">
                  <c:v>28.029060000000001</c:v>
                </c:pt>
                <c:pt idx="69">
                  <c:v>28.323605000000001</c:v>
                </c:pt>
                <c:pt idx="70">
                  <c:v>28.61815</c:v>
                </c:pt>
                <c:pt idx="71">
                  <c:v>28.912694999999999</c:v>
                </c:pt>
                <c:pt idx="72">
                  <c:v>29.207239999999999</c:v>
                </c:pt>
                <c:pt idx="73">
                  <c:v>29.501785000000002</c:v>
                </c:pt>
                <c:pt idx="74">
                  <c:v>29.796330000000001</c:v>
                </c:pt>
                <c:pt idx="75">
                  <c:v>30.090875</c:v>
                </c:pt>
                <c:pt idx="76">
                  <c:v>30.38542</c:v>
                </c:pt>
                <c:pt idx="77">
                  <c:v>30.679964999999999</c:v>
                </c:pt>
                <c:pt idx="78">
                  <c:v>30.974509999999999</c:v>
                </c:pt>
                <c:pt idx="79">
                  <c:v>31.269055000000002</c:v>
                </c:pt>
                <c:pt idx="80">
                  <c:v>31.563600000000001</c:v>
                </c:pt>
                <c:pt idx="81">
                  <c:v>31.858145</c:v>
                </c:pt>
                <c:pt idx="82">
                  <c:v>32.15269</c:v>
                </c:pt>
                <c:pt idx="83">
                  <c:v>32.447234999999999</c:v>
                </c:pt>
                <c:pt idx="84">
                  <c:v>32.741779999999999</c:v>
                </c:pt>
                <c:pt idx="85">
                  <c:v>33.036324999999998</c:v>
                </c:pt>
                <c:pt idx="86">
                  <c:v>33.330869999999997</c:v>
                </c:pt>
                <c:pt idx="87">
                  <c:v>33.625414999999997</c:v>
                </c:pt>
                <c:pt idx="88">
                  <c:v>33.919960000000003</c:v>
                </c:pt>
                <c:pt idx="89">
                  <c:v>34.214505000000003</c:v>
                </c:pt>
                <c:pt idx="90">
                  <c:v>34.509050000000002</c:v>
                </c:pt>
                <c:pt idx="91">
                  <c:v>34.803595000000001</c:v>
                </c:pt>
                <c:pt idx="92">
                  <c:v>35.098140000000001</c:v>
                </c:pt>
                <c:pt idx="93">
                  <c:v>35.392685</c:v>
                </c:pt>
                <c:pt idx="94">
                  <c:v>35.68723</c:v>
                </c:pt>
                <c:pt idx="95">
                  <c:v>35.981774999999999</c:v>
                </c:pt>
                <c:pt idx="96">
                  <c:v>36.276319999999998</c:v>
                </c:pt>
                <c:pt idx="97">
                  <c:v>36.570864999999998</c:v>
                </c:pt>
                <c:pt idx="98">
                  <c:v>36.865409999999997</c:v>
                </c:pt>
                <c:pt idx="99">
                  <c:v>37.159954999999997</c:v>
                </c:pt>
                <c:pt idx="100">
                  <c:v>37.454500000000003</c:v>
                </c:pt>
                <c:pt idx="101">
                  <c:v>37.749045000000002</c:v>
                </c:pt>
                <c:pt idx="102">
                  <c:v>38.043590000000002</c:v>
                </c:pt>
                <c:pt idx="103">
                  <c:v>38.338135000000001</c:v>
                </c:pt>
                <c:pt idx="104">
                  <c:v>38.632680000000001</c:v>
                </c:pt>
                <c:pt idx="105">
                  <c:v>38.927225</c:v>
                </c:pt>
                <c:pt idx="106">
                  <c:v>39.221769999999999</c:v>
                </c:pt>
                <c:pt idx="107">
                  <c:v>39.516314999999999</c:v>
                </c:pt>
                <c:pt idx="108">
                  <c:v>39.810859999999998</c:v>
                </c:pt>
                <c:pt idx="109">
                  <c:v>40.105404999999998</c:v>
                </c:pt>
                <c:pt idx="110">
                  <c:v>40.399949999999997</c:v>
                </c:pt>
                <c:pt idx="111">
                  <c:v>40.694495000000003</c:v>
                </c:pt>
                <c:pt idx="112">
                  <c:v>40.989040000000003</c:v>
                </c:pt>
                <c:pt idx="113">
                  <c:v>41.283585000000002</c:v>
                </c:pt>
                <c:pt idx="114">
                  <c:v>41.578130000000002</c:v>
                </c:pt>
                <c:pt idx="115">
                  <c:v>41.872675000000001</c:v>
                </c:pt>
                <c:pt idx="116">
                  <c:v>42.16722</c:v>
                </c:pt>
                <c:pt idx="117">
                  <c:v>42.461765</c:v>
                </c:pt>
                <c:pt idx="118">
                  <c:v>42.756309999999999</c:v>
                </c:pt>
                <c:pt idx="119">
                  <c:v>43.050854999999999</c:v>
                </c:pt>
                <c:pt idx="120">
                  <c:v>43.345399999999998</c:v>
                </c:pt>
                <c:pt idx="121">
                  <c:v>43.639944999999997</c:v>
                </c:pt>
                <c:pt idx="122">
                  <c:v>43.934489999999997</c:v>
                </c:pt>
                <c:pt idx="123">
                  <c:v>44.229035000000003</c:v>
                </c:pt>
                <c:pt idx="124">
                  <c:v>44.523580000000003</c:v>
                </c:pt>
                <c:pt idx="125">
                  <c:v>44.818125000000002</c:v>
                </c:pt>
                <c:pt idx="126">
                  <c:v>45.112670000000001</c:v>
                </c:pt>
                <c:pt idx="127">
                  <c:v>45.407215000000001</c:v>
                </c:pt>
                <c:pt idx="128">
                  <c:v>45.70176</c:v>
                </c:pt>
                <c:pt idx="129">
                  <c:v>45.996305</c:v>
                </c:pt>
                <c:pt idx="130">
                  <c:v>46.290849999999999</c:v>
                </c:pt>
                <c:pt idx="131">
                  <c:v>46.585394999999998</c:v>
                </c:pt>
                <c:pt idx="132">
                  <c:v>46.879939999999998</c:v>
                </c:pt>
                <c:pt idx="133">
                  <c:v>47.174484999999997</c:v>
                </c:pt>
                <c:pt idx="134">
                  <c:v>47.469029999999997</c:v>
                </c:pt>
                <c:pt idx="135">
                  <c:v>47.763575000000003</c:v>
                </c:pt>
                <c:pt idx="136">
                  <c:v>48.058120000000002</c:v>
                </c:pt>
                <c:pt idx="137">
                  <c:v>48.352665000000002</c:v>
                </c:pt>
                <c:pt idx="138">
                  <c:v>48.647210000000001</c:v>
                </c:pt>
                <c:pt idx="139">
                  <c:v>48.941755000000001</c:v>
                </c:pt>
                <c:pt idx="140">
                  <c:v>49.2363</c:v>
                </c:pt>
                <c:pt idx="141">
                  <c:v>49.530844999999999</c:v>
                </c:pt>
                <c:pt idx="142">
                  <c:v>49.825389999999999</c:v>
                </c:pt>
                <c:pt idx="143">
                  <c:v>50.119934999999998</c:v>
                </c:pt>
                <c:pt idx="144">
                  <c:v>50.414479999999998</c:v>
                </c:pt>
                <c:pt idx="145">
                  <c:v>50.709024999999997</c:v>
                </c:pt>
                <c:pt idx="146">
                  <c:v>51.003570000000003</c:v>
                </c:pt>
                <c:pt idx="147">
                  <c:v>51.298115000000003</c:v>
                </c:pt>
                <c:pt idx="148">
                  <c:v>51.592660000000002</c:v>
                </c:pt>
                <c:pt idx="149">
                  <c:v>51.887205000000002</c:v>
                </c:pt>
                <c:pt idx="150">
                  <c:v>52.181750000000001</c:v>
                </c:pt>
                <c:pt idx="151">
                  <c:v>52.476295</c:v>
                </c:pt>
                <c:pt idx="152">
                  <c:v>52.77084</c:v>
                </c:pt>
                <c:pt idx="153">
                  <c:v>53.065384999999999</c:v>
                </c:pt>
                <c:pt idx="154">
                  <c:v>53.359929999999999</c:v>
                </c:pt>
                <c:pt idx="155">
                  <c:v>53.654474999999998</c:v>
                </c:pt>
                <c:pt idx="156">
                  <c:v>53.949019999999997</c:v>
                </c:pt>
                <c:pt idx="157">
                  <c:v>54.243564999999997</c:v>
                </c:pt>
                <c:pt idx="158">
                  <c:v>54.538110000000003</c:v>
                </c:pt>
                <c:pt idx="159">
                  <c:v>54.832655000000003</c:v>
                </c:pt>
                <c:pt idx="160">
                  <c:v>55.127200000000002</c:v>
                </c:pt>
                <c:pt idx="161">
                  <c:v>55.421745000000001</c:v>
                </c:pt>
                <c:pt idx="162">
                  <c:v>55.716290000000001</c:v>
                </c:pt>
                <c:pt idx="163">
                  <c:v>56.010835</c:v>
                </c:pt>
                <c:pt idx="164">
                  <c:v>56.30538</c:v>
                </c:pt>
                <c:pt idx="165">
                  <c:v>56.599924999999999</c:v>
                </c:pt>
                <c:pt idx="166">
                  <c:v>56.894469999999998</c:v>
                </c:pt>
                <c:pt idx="167">
                  <c:v>57.189014999999998</c:v>
                </c:pt>
                <c:pt idx="168">
                  <c:v>57.483559999999997</c:v>
                </c:pt>
                <c:pt idx="169">
                  <c:v>57.778104999999996</c:v>
                </c:pt>
                <c:pt idx="170">
                  <c:v>58.072650000000003</c:v>
                </c:pt>
                <c:pt idx="171">
                  <c:v>58.367195000000002</c:v>
                </c:pt>
                <c:pt idx="172">
                  <c:v>58.661740000000002</c:v>
                </c:pt>
                <c:pt idx="173">
                  <c:v>58.956285000000001</c:v>
                </c:pt>
                <c:pt idx="174">
                  <c:v>59.250830000000001</c:v>
                </c:pt>
                <c:pt idx="175">
                  <c:v>59.545375</c:v>
                </c:pt>
                <c:pt idx="176">
                  <c:v>59.839919999999999</c:v>
                </c:pt>
                <c:pt idx="177">
                  <c:v>60.134464999999999</c:v>
                </c:pt>
                <c:pt idx="178">
                  <c:v>60.429009999999998</c:v>
                </c:pt>
                <c:pt idx="179">
                  <c:v>60.723554999999998</c:v>
                </c:pt>
                <c:pt idx="180">
                  <c:v>61.018099999999997</c:v>
                </c:pt>
                <c:pt idx="181">
                  <c:v>61.312645000000003</c:v>
                </c:pt>
                <c:pt idx="182">
                  <c:v>61.607190000000003</c:v>
                </c:pt>
                <c:pt idx="183">
                  <c:v>61.901735000000002</c:v>
                </c:pt>
                <c:pt idx="184">
                  <c:v>62.196280000000002</c:v>
                </c:pt>
                <c:pt idx="185">
                  <c:v>62.490825000000001</c:v>
                </c:pt>
                <c:pt idx="186">
                  <c:v>62.78537</c:v>
                </c:pt>
                <c:pt idx="187">
                  <c:v>63.079915</c:v>
                </c:pt>
                <c:pt idx="188">
                  <c:v>63.374459999999999</c:v>
                </c:pt>
                <c:pt idx="189">
                  <c:v>63.669004999999999</c:v>
                </c:pt>
                <c:pt idx="190">
                  <c:v>63.963549999999998</c:v>
                </c:pt>
                <c:pt idx="191">
                  <c:v>64.258094999999997</c:v>
                </c:pt>
                <c:pt idx="192">
                  <c:v>64.552639999999997</c:v>
                </c:pt>
                <c:pt idx="193">
                  <c:v>64.847184999999996</c:v>
                </c:pt>
                <c:pt idx="194">
                  <c:v>65.141729999999995</c:v>
                </c:pt>
                <c:pt idx="195">
                  <c:v>65.436274999999995</c:v>
                </c:pt>
                <c:pt idx="196">
                  <c:v>65.730819999999994</c:v>
                </c:pt>
                <c:pt idx="197">
                  <c:v>66.025364999999994</c:v>
                </c:pt>
                <c:pt idx="198">
                  <c:v>66.319909999999993</c:v>
                </c:pt>
                <c:pt idx="199">
                  <c:v>66.614455000000007</c:v>
                </c:pt>
                <c:pt idx="200">
                  <c:v>66.909000000000006</c:v>
                </c:pt>
              </c:numCache>
              <c:extLst xmlns:c15="http://schemas.microsoft.com/office/drawing/2012/chart"/>
            </c:numRef>
          </c:xVal>
          <c:yVal>
            <c:numRef>
              <c:f>CLvsLO!$J$5:$J$205</c:f>
              <c:numCache>
                <c:formatCode>General</c:formatCode>
                <c:ptCount val="201"/>
                <c:pt idx="0">
                  <c:v>-73.082626000000005</c:v>
                </c:pt>
                <c:pt idx="1">
                  <c:v>-73.618865999999997</c:v>
                </c:pt>
                <c:pt idx="2">
                  <c:v>-75.168532999999996</c:v>
                </c:pt>
                <c:pt idx="3">
                  <c:v>-75.177916999999994</c:v>
                </c:pt>
                <c:pt idx="4">
                  <c:v>-72.214577000000006</c:v>
                </c:pt>
                <c:pt idx="5">
                  <c:v>-68.999802000000003</c:v>
                </c:pt>
                <c:pt idx="6">
                  <c:v>-67.239075</c:v>
                </c:pt>
                <c:pt idx="7">
                  <c:v>-64.249404999999996</c:v>
                </c:pt>
                <c:pt idx="8">
                  <c:v>-61.883533</c:v>
                </c:pt>
                <c:pt idx="9">
                  <c:v>-60.839812999999999</c:v>
                </c:pt>
                <c:pt idx="10">
                  <c:v>-58.839382000000001</c:v>
                </c:pt>
                <c:pt idx="11">
                  <c:v>-56.682938</c:v>
                </c:pt>
                <c:pt idx="12">
                  <c:v>-54.129089</c:v>
                </c:pt>
                <c:pt idx="13">
                  <c:v>-52.772151999999998</c:v>
                </c:pt>
                <c:pt idx="14">
                  <c:v>-50.582011999999999</c:v>
                </c:pt>
                <c:pt idx="15">
                  <c:v>-47.982624000000001</c:v>
                </c:pt>
                <c:pt idx="16">
                  <c:v>-45.390079</c:v>
                </c:pt>
                <c:pt idx="17">
                  <c:v>-43.283653000000001</c:v>
                </c:pt>
                <c:pt idx="18">
                  <c:v>-40.542011000000002</c:v>
                </c:pt>
                <c:pt idx="19">
                  <c:v>-38.028339000000003</c:v>
                </c:pt>
                <c:pt idx="20">
                  <c:v>-35.580340999999997</c:v>
                </c:pt>
                <c:pt idx="21">
                  <c:v>-32.887211000000001</c:v>
                </c:pt>
                <c:pt idx="22">
                  <c:v>-29.457540999999999</c:v>
                </c:pt>
                <c:pt idx="23">
                  <c:v>-25.817419000000001</c:v>
                </c:pt>
                <c:pt idx="24">
                  <c:v>-22.569593000000001</c:v>
                </c:pt>
                <c:pt idx="25">
                  <c:v>-19.800861000000001</c:v>
                </c:pt>
                <c:pt idx="26">
                  <c:v>-17.264113999999999</c:v>
                </c:pt>
                <c:pt idx="27">
                  <c:v>-15.225859</c:v>
                </c:pt>
                <c:pt idx="28">
                  <c:v>-13.520754999999999</c:v>
                </c:pt>
                <c:pt idx="29">
                  <c:v>-11.971738</c:v>
                </c:pt>
                <c:pt idx="30">
                  <c:v>-10.675913</c:v>
                </c:pt>
                <c:pt idx="31">
                  <c:v>-9.5988655000000005</c:v>
                </c:pt>
                <c:pt idx="32">
                  <c:v>-8.8388785999999993</c:v>
                </c:pt>
                <c:pt idx="33">
                  <c:v>-8.2049903999999998</c:v>
                </c:pt>
                <c:pt idx="34">
                  <c:v>-7.7076054000000003</c:v>
                </c:pt>
                <c:pt idx="35">
                  <c:v>-7.3511147000000001</c:v>
                </c:pt>
                <c:pt idx="36">
                  <c:v>-7.1227226000000003</c:v>
                </c:pt>
                <c:pt idx="37">
                  <c:v>-6.9072775999999996</c:v>
                </c:pt>
                <c:pt idx="38">
                  <c:v>-6.7426262000000001</c:v>
                </c:pt>
                <c:pt idx="39">
                  <c:v>-6.5705074999999997</c:v>
                </c:pt>
                <c:pt idx="40">
                  <c:v>-6.4382896000000001</c:v>
                </c:pt>
                <c:pt idx="41">
                  <c:v>-6.3508738999999998</c:v>
                </c:pt>
                <c:pt idx="42">
                  <c:v>-6.2884231000000002</c:v>
                </c:pt>
                <c:pt idx="43">
                  <c:v>-6.2782726000000002</c:v>
                </c:pt>
                <c:pt idx="44">
                  <c:v>-6.2880573000000002</c:v>
                </c:pt>
                <c:pt idx="45">
                  <c:v>-6.3014321000000004</c:v>
                </c:pt>
                <c:pt idx="46">
                  <c:v>-6.2921180999999997</c:v>
                </c:pt>
                <c:pt idx="47">
                  <c:v>-6.2808317999999996</c:v>
                </c:pt>
                <c:pt idx="48">
                  <c:v>-6.2904935000000002</c:v>
                </c:pt>
                <c:pt idx="49">
                  <c:v>-6.2978643999999999</c:v>
                </c:pt>
                <c:pt idx="50">
                  <c:v>-6.3501500999999996</c:v>
                </c:pt>
                <c:pt idx="51">
                  <c:v>-6.4203691000000003</c:v>
                </c:pt>
                <c:pt idx="52">
                  <c:v>-6.4584311999999997</c:v>
                </c:pt>
                <c:pt idx="53">
                  <c:v>-6.4862403999999998</c:v>
                </c:pt>
                <c:pt idx="54">
                  <c:v>-6.4905539000000001</c:v>
                </c:pt>
                <c:pt idx="55">
                  <c:v>-6.4438909999999998</c:v>
                </c:pt>
                <c:pt idx="56">
                  <c:v>-6.4163880000000004</c:v>
                </c:pt>
                <c:pt idx="57">
                  <c:v>-6.4357505000000002</c:v>
                </c:pt>
                <c:pt idx="58">
                  <c:v>-6.4909821000000001</c:v>
                </c:pt>
                <c:pt idx="59">
                  <c:v>-6.5385055999999997</c:v>
                </c:pt>
                <c:pt idx="60">
                  <c:v>-6.5851335999999998</c:v>
                </c:pt>
                <c:pt idx="61">
                  <c:v>-6.6258955000000004</c:v>
                </c:pt>
                <c:pt idx="62">
                  <c:v>-6.7014556000000001</c:v>
                </c:pt>
                <c:pt idx="63">
                  <c:v>-6.7758975000000001</c:v>
                </c:pt>
                <c:pt idx="64">
                  <c:v>-6.8340268000000002</c:v>
                </c:pt>
                <c:pt idx="65">
                  <c:v>-6.9551463</c:v>
                </c:pt>
                <c:pt idx="66">
                  <c:v>-7.0715747000000002</c:v>
                </c:pt>
                <c:pt idx="67">
                  <c:v>-7.2032704000000001</c:v>
                </c:pt>
                <c:pt idx="68">
                  <c:v>-7.2589731000000004</c:v>
                </c:pt>
                <c:pt idx="69">
                  <c:v>-7.3138990000000002</c:v>
                </c:pt>
                <c:pt idx="70">
                  <c:v>-7.3729924999999996</c:v>
                </c:pt>
                <c:pt idx="71">
                  <c:v>-7.3840985000000003</c:v>
                </c:pt>
                <c:pt idx="72">
                  <c:v>-7.3776473999999999</c:v>
                </c:pt>
                <c:pt idx="73">
                  <c:v>-7.3855766999999997</c:v>
                </c:pt>
                <c:pt idx="74">
                  <c:v>-7.4301095000000004</c:v>
                </c:pt>
                <c:pt idx="75">
                  <c:v>-7.4374962</c:v>
                </c:pt>
                <c:pt idx="76">
                  <c:v>-7.4541234999999997</c:v>
                </c:pt>
                <c:pt idx="77">
                  <c:v>-7.4664111000000002</c:v>
                </c:pt>
                <c:pt idx="78">
                  <c:v>-7.5002259999999996</c:v>
                </c:pt>
                <c:pt idx="79">
                  <c:v>-7.5534777999999996</c:v>
                </c:pt>
                <c:pt idx="80">
                  <c:v>-7.5935087000000001</c:v>
                </c:pt>
                <c:pt idx="81">
                  <c:v>-7.6644711000000001</c:v>
                </c:pt>
                <c:pt idx="82">
                  <c:v>-7.7146872999999996</c:v>
                </c:pt>
                <c:pt idx="83">
                  <c:v>-7.7997189000000002</c:v>
                </c:pt>
                <c:pt idx="84">
                  <c:v>-7.9024185999999998</c:v>
                </c:pt>
                <c:pt idx="85">
                  <c:v>-8.0744895999999997</c:v>
                </c:pt>
                <c:pt idx="86">
                  <c:v>-8.2865438000000005</c:v>
                </c:pt>
                <c:pt idx="87">
                  <c:v>-8.4791422000000001</c:v>
                </c:pt>
                <c:pt idx="88">
                  <c:v>-8.6564654999999995</c:v>
                </c:pt>
                <c:pt idx="89">
                  <c:v>-8.8109970000000004</c:v>
                </c:pt>
                <c:pt idx="90">
                  <c:v>-8.882225</c:v>
                </c:pt>
                <c:pt idx="91">
                  <c:v>-8.8735552000000002</c:v>
                </c:pt>
                <c:pt idx="92">
                  <c:v>-8.8247909999999994</c:v>
                </c:pt>
                <c:pt idx="93">
                  <c:v>-8.7497492000000001</c:v>
                </c:pt>
                <c:pt idx="94">
                  <c:v>-8.6162548000000001</c:v>
                </c:pt>
                <c:pt idx="95">
                  <c:v>-8.4813203999999995</c:v>
                </c:pt>
                <c:pt idx="96">
                  <c:v>-8.3639420999999992</c:v>
                </c:pt>
                <c:pt idx="97">
                  <c:v>-8.2770451999999999</c:v>
                </c:pt>
                <c:pt idx="98">
                  <c:v>-8.2039471000000006</c:v>
                </c:pt>
                <c:pt idx="99">
                  <c:v>-8.1512480000000007</c:v>
                </c:pt>
                <c:pt idx="100">
                  <c:v>-8.0631789999999999</c:v>
                </c:pt>
                <c:pt idx="101">
                  <c:v>-8.0019998999999995</c:v>
                </c:pt>
                <c:pt idx="102">
                  <c:v>-7.9360002999999999</c:v>
                </c:pt>
                <c:pt idx="103">
                  <c:v>-7.8707212999999996</c:v>
                </c:pt>
                <c:pt idx="104">
                  <c:v>-7.8047848000000002</c:v>
                </c:pt>
                <c:pt idx="105">
                  <c:v>-7.8022399</c:v>
                </c:pt>
                <c:pt idx="106">
                  <c:v>-7.7569089</c:v>
                </c:pt>
                <c:pt idx="107">
                  <c:v>-7.7441310999999997</c:v>
                </c:pt>
                <c:pt idx="108">
                  <c:v>-7.7131103999999997</c:v>
                </c:pt>
                <c:pt idx="109">
                  <c:v>-7.7283758999999996</c:v>
                </c:pt>
                <c:pt idx="110">
                  <c:v>-7.7478356000000002</c:v>
                </c:pt>
                <c:pt idx="111">
                  <c:v>-7.7968149000000002</c:v>
                </c:pt>
                <c:pt idx="112">
                  <c:v>-7.8584069999999997</c:v>
                </c:pt>
                <c:pt idx="113">
                  <c:v>-7.9619726999999996</c:v>
                </c:pt>
                <c:pt idx="114">
                  <c:v>-8.0262937999999995</c:v>
                </c:pt>
                <c:pt idx="115">
                  <c:v>-8.0982760999999996</c:v>
                </c:pt>
                <c:pt idx="116">
                  <c:v>-8.1502218000000006</c:v>
                </c:pt>
                <c:pt idx="117">
                  <c:v>-8.1890888000000004</c:v>
                </c:pt>
                <c:pt idx="118">
                  <c:v>-8.1867160999999999</c:v>
                </c:pt>
                <c:pt idx="119">
                  <c:v>-8.1723870999999999</c:v>
                </c:pt>
                <c:pt idx="120">
                  <c:v>-8.2307252999999996</c:v>
                </c:pt>
                <c:pt idx="121">
                  <c:v>-8.2537832000000009</c:v>
                </c:pt>
                <c:pt idx="122">
                  <c:v>-8.2995272</c:v>
                </c:pt>
                <c:pt idx="123">
                  <c:v>-8.3649673</c:v>
                </c:pt>
                <c:pt idx="124">
                  <c:v>-8.4951810999999999</c:v>
                </c:pt>
                <c:pt idx="125">
                  <c:v>-8.5971650999999998</c:v>
                </c:pt>
                <c:pt idx="126">
                  <c:v>-8.6738472000000009</c:v>
                </c:pt>
                <c:pt idx="127">
                  <c:v>-8.7688302999999994</c:v>
                </c:pt>
                <c:pt idx="128">
                  <c:v>-8.9058627999999995</c:v>
                </c:pt>
                <c:pt idx="129">
                  <c:v>-9.1107329999999997</c:v>
                </c:pt>
                <c:pt idx="130">
                  <c:v>-9.1523675999999998</c:v>
                </c:pt>
                <c:pt idx="131">
                  <c:v>-9.2833681000000006</c:v>
                </c:pt>
                <c:pt idx="132">
                  <c:v>-9.3894806000000006</c:v>
                </c:pt>
                <c:pt idx="133">
                  <c:v>-9.4383058999999996</c:v>
                </c:pt>
                <c:pt idx="134">
                  <c:v>-9.4027785999999995</c:v>
                </c:pt>
                <c:pt idx="135">
                  <c:v>-9.4335737000000002</c:v>
                </c:pt>
                <c:pt idx="136">
                  <c:v>-9.4532843</c:v>
                </c:pt>
                <c:pt idx="137">
                  <c:v>-9.5063639000000002</c:v>
                </c:pt>
                <c:pt idx="138">
                  <c:v>-9.5311345999999997</c:v>
                </c:pt>
                <c:pt idx="139">
                  <c:v>-9.5329198999999996</c:v>
                </c:pt>
                <c:pt idx="140">
                  <c:v>-9.5116338999999996</c:v>
                </c:pt>
                <c:pt idx="141">
                  <c:v>-9.5312710000000003</c:v>
                </c:pt>
                <c:pt idx="142">
                  <c:v>-9.4935492999999997</c:v>
                </c:pt>
                <c:pt idx="143">
                  <c:v>-9.4895171999999999</c:v>
                </c:pt>
                <c:pt idx="144">
                  <c:v>-9.4296761</c:v>
                </c:pt>
                <c:pt idx="145">
                  <c:v>-9.4390259000000007</c:v>
                </c:pt>
                <c:pt idx="146">
                  <c:v>-9.3781853000000002</c:v>
                </c:pt>
                <c:pt idx="147">
                  <c:v>-9.3206576999999999</c:v>
                </c:pt>
                <c:pt idx="148">
                  <c:v>-9.1406907999999998</c:v>
                </c:pt>
                <c:pt idx="149">
                  <c:v>-9.0350713999999996</c:v>
                </c:pt>
                <c:pt idx="150">
                  <c:v>-8.9662208999999997</c:v>
                </c:pt>
                <c:pt idx="151">
                  <c:v>-8.9005641999999998</c:v>
                </c:pt>
                <c:pt idx="152">
                  <c:v>-8.8366299000000001</c:v>
                </c:pt>
                <c:pt idx="153">
                  <c:v>-8.8837460999999998</c:v>
                </c:pt>
                <c:pt idx="154">
                  <c:v>-8.9611844999999999</c:v>
                </c:pt>
                <c:pt idx="155">
                  <c:v>-8.9852437999999992</c:v>
                </c:pt>
                <c:pt idx="156">
                  <c:v>-8.9974480000000003</c:v>
                </c:pt>
                <c:pt idx="157">
                  <c:v>-8.9602909000000004</c:v>
                </c:pt>
                <c:pt idx="158">
                  <c:v>-8.9694891000000005</c:v>
                </c:pt>
                <c:pt idx="159">
                  <c:v>-8.9374161000000001</c:v>
                </c:pt>
                <c:pt idx="160">
                  <c:v>-8.9407969000000005</c:v>
                </c:pt>
                <c:pt idx="161">
                  <c:v>-8.9423952</c:v>
                </c:pt>
                <c:pt idx="162">
                  <c:v>-9.0718888999999994</c:v>
                </c:pt>
                <c:pt idx="163">
                  <c:v>-9.1773442999999997</c:v>
                </c:pt>
                <c:pt idx="164">
                  <c:v>-9.2532148000000003</c:v>
                </c:pt>
                <c:pt idx="165">
                  <c:v>-9.3778591000000002</c:v>
                </c:pt>
                <c:pt idx="166">
                  <c:v>-9.6192522</c:v>
                </c:pt>
                <c:pt idx="167">
                  <c:v>-9.8153314999999992</c:v>
                </c:pt>
                <c:pt idx="168">
                  <c:v>-9.9853705999999995</c:v>
                </c:pt>
                <c:pt idx="169">
                  <c:v>-10.20153</c:v>
                </c:pt>
                <c:pt idx="170">
                  <c:v>-10.421526999999999</c:v>
                </c:pt>
                <c:pt idx="171">
                  <c:v>-10.549378000000001</c:v>
                </c:pt>
                <c:pt idx="172">
                  <c:v>-10.650696999999999</c:v>
                </c:pt>
                <c:pt idx="173">
                  <c:v>-10.865688</c:v>
                </c:pt>
                <c:pt idx="174">
                  <c:v>-11.112537</c:v>
                </c:pt>
                <c:pt idx="175">
                  <c:v>-11.320471</c:v>
                </c:pt>
                <c:pt idx="176">
                  <c:v>-11.56447</c:v>
                </c:pt>
                <c:pt idx="177">
                  <c:v>-11.816248999999999</c:v>
                </c:pt>
                <c:pt idx="178">
                  <c:v>-11.980074</c:v>
                </c:pt>
                <c:pt idx="179">
                  <c:v>-12.103261</c:v>
                </c:pt>
                <c:pt idx="180">
                  <c:v>-12.233727</c:v>
                </c:pt>
                <c:pt idx="181">
                  <c:v>-12.347291999999999</c:v>
                </c:pt>
                <c:pt idx="182">
                  <c:v>-12.563935000000001</c:v>
                </c:pt>
                <c:pt idx="183">
                  <c:v>-12.722771</c:v>
                </c:pt>
                <c:pt idx="184">
                  <c:v>-12.714472000000001</c:v>
                </c:pt>
                <c:pt idx="185">
                  <c:v>-12.755544</c:v>
                </c:pt>
                <c:pt idx="186">
                  <c:v>-12.832897000000001</c:v>
                </c:pt>
                <c:pt idx="187">
                  <c:v>-12.794333</c:v>
                </c:pt>
                <c:pt idx="188">
                  <c:v>-12.79124</c:v>
                </c:pt>
                <c:pt idx="189">
                  <c:v>-12.90611</c:v>
                </c:pt>
                <c:pt idx="190">
                  <c:v>-13.001701000000001</c:v>
                </c:pt>
                <c:pt idx="191">
                  <c:v>-13.120449000000001</c:v>
                </c:pt>
                <c:pt idx="192">
                  <c:v>-13.289187999999999</c:v>
                </c:pt>
                <c:pt idx="193">
                  <c:v>-13.36941</c:v>
                </c:pt>
                <c:pt idx="194">
                  <c:v>-13.703844</c:v>
                </c:pt>
                <c:pt idx="195">
                  <c:v>-14.066875</c:v>
                </c:pt>
                <c:pt idx="196">
                  <c:v>-14.506513999999999</c:v>
                </c:pt>
                <c:pt idx="197">
                  <c:v>-14.878479</c:v>
                </c:pt>
                <c:pt idx="198">
                  <c:v>-15.308229000000001</c:v>
                </c:pt>
                <c:pt idx="199">
                  <c:v>-15.524069000000001</c:v>
                </c:pt>
                <c:pt idx="200">
                  <c:v>-15.62336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B261-437B-BA1D-4849937C91C3}"/>
            </c:ext>
          </c:extLst>
        </c:ser>
        <c:ser>
          <c:idx val="5"/>
          <c:order val="4"/>
          <c:tx>
            <c:strRef>
              <c:f>CLvsLO!$K$2</c:f>
              <c:strCache>
                <c:ptCount val="1"/>
                <c:pt idx="0">
                  <c:v>+7 dBm</c:v>
                </c:pt>
              </c:strCache>
              <c:extLst xmlns:c15="http://schemas.microsoft.com/office/drawing/2012/chart"/>
            </c:strRef>
          </c:tx>
          <c:spPr>
            <a:ln cap="rnd"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8</c:v>
                </c:pt>
                <c:pt idx="1">
                  <c:v>8.2945449999999994</c:v>
                </c:pt>
                <c:pt idx="2">
                  <c:v>8.5890900000000006</c:v>
                </c:pt>
                <c:pt idx="3">
                  <c:v>8.8836349999999999</c:v>
                </c:pt>
                <c:pt idx="4">
                  <c:v>9.1781799999999993</c:v>
                </c:pt>
                <c:pt idx="5">
                  <c:v>9.4727250000000005</c:v>
                </c:pt>
                <c:pt idx="6">
                  <c:v>9.7672699999999999</c:v>
                </c:pt>
                <c:pt idx="7">
                  <c:v>10.061814999999999</c:v>
                </c:pt>
                <c:pt idx="8">
                  <c:v>10.35636</c:v>
                </c:pt>
                <c:pt idx="9">
                  <c:v>10.650905</c:v>
                </c:pt>
                <c:pt idx="10">
                  <c:v>10.945449999999999</c:v>
                </c:pt>
                <c:pt idx="11">
                  <c:v>11.239995</c:v>
                </c:pt>
                <c:pt idx="12">
                  <c:v>11.53454</c:v>
                </c:pt>
                <c:pt idx="13">
                  <c:v>11.829084999999999</c:v>
                </c:pt>
                <c:pt idx="14">
                  <c:v>12.12363</c:v>
                </c:pt>
                <c:pt idx="15">
                  <c:v>12.418175</c:v>
                </c:pt>
                <c:pt idx="16">
                  <c:v>12.712719999999999</c:v>
                </c:pt>
                <c:pt idx="17">
                  <c:v>13.007265</c:v>
                </c:pt>
                <c:pt idx="18">
                  <c:v>13.30181</c:v>
                </c:pt>
                <c:pt idx="19">
                  <c:v>13.596355000000001</c:v>
                </c:pt>
                <c:pt idx="20">
                  <c:v>13.8909</c:v>
                </c:pt>
                <c:pt idx="21">
                  <c:v>14.185445</c:v>
                </c:pt>
                <c:pt idx="22">
                  <c:v>14.479990000000001</c:v>
                </c:pt>
                <c:pt idx="23">
                  <c:v>14.774535</c:v>
                </c:pt>
                <c:pt idx="24">
                  <c:v>15.06908</c:v>
                </c:pt>
                <c:pt idx="25">
                  <c:v>15.363625000000001</c:v>
                </c:pt>
                <c:pt idx="26">
                  <c:v>15.65817</c:v>
                </c:pt>
                <c:pt idx="27">
                  <c:v>15.952715</c:v>
                </c:pt>
                <c:pt idx="28">
                  <c:v>16.247260000000001</c:v>
                </c:pt>
                <c:pt idx="29">
                  <c:v>16.541805</c:v>
                </c:pt>
                <c:pt idx="30">
                  <c:v>16.836349999999999</c:v>
                </c:pt>
                <c:pt idx="31">
                  <c:v>17.130894999999999</c:v>
                </c:pt>
                <c:pt idx="32">
                  <c:v>17.425439999999998</c:v>
                </c:pt>
                <c:pt idx="33">
                  <c:v>17.719985000000001</c:v>
                </c:pt>
                <c:pt idx="34">
                  <c:v>18.014530000000001</c:v>
                </c:pt>
                <c:pt idx="35">
                  <c:v>18.309075</c:v>
                </c:pt>
                <c:pt idx="36">
                  <c:v>18.603619999999999</c:v>
                </c:pt>
                <c:pt idx="37">
                  <c:v>18.898164999999999</c:v>
                </c:pt>
                <c:pt idx="38">
                  <c:v>19.192710000000002</c:v>
                </c:pt>
                <c:pt idx="39">
                  <c:v>19.487255000000001</c:v>
                </c:pt>
                <c:pt idx="40">
                  <c:v>19.7818</c:v>
                </c:pt>
                <c:pt idx="41">
                  <c:v>20.076345</c:v>
                </c:pt>
                <c:pt idx="42">
                  <c:v>20.370889999999999</c:v>
                </c:pt>
                <c:pt idx="43">
                  <c:v>20.665434999999999</c:v>
                </c:pt>
                <c:pt idx="44">
                  <c:v>20.959980000000002</c:v>
                </c:pt>
                <c:pt idx="45">
                  <c:v>21.254525000000001</c:v>
                </c:pt>
                <c:pt idx="46">
                  <c:v>21.54907</c:v>
                </c:pt>
                <c:pt idx="47">
                  <c:v>21.843615</c:v>
                </c:pt>
                <c:pt idx="48">
                  <c:v>22.138159999999999</c:v>
                </c:pt>
                <c:pt idx="49">
                  <c:v>22.432704999999999</c:v>
                </c:pt>
                <c:pt idx="50">
                  <c:v>22.727250000000002</c:v>
                </c:pt>
                <c:pt idx="51">
                  <c:v>23.021795000000001</c:v>
                </c:pt>
                <c:pt idx="52">
                  <c:v>23.31634</c:v>
                </c:pt>
                <c:pt idx="53">
                  <c:v>23.610885</c:v>
                </c:pt>
                <c:pt idx="54">
                  <c:v>23.905429999999999</c:v>
                </c:pt>
                <c:pt idx="55">
                  <c:v>24.199974999999998</c:v>
                </c:pt>
                <c:pt idx="56">
                  <c:v>24.494520000000001</c:v>
                </c:pt>
                <c:pt idx="57">
                  <c:v>24.789065000000001</c:v>
                </c:pt>
                <c:pt idx="58">
                  <c:v>25.08361</c:v>
                </c:pt>
                <c:pt idx="59">
                  <c:v>25.378155</c:v>
                </c:pt>
                <c:pt idx="60">
                  <c:v>25.672699999999999</c:v>
                </c:pt>
                <c:pt idx="61">
                  <c:v>25.967244999999998</c:v>
                </c:pt>
                <c:pt idx="62">
                  <c:v>26.261790000000001</c:v>
                </c:pt>
                <c:pt idx="63">
                  <c:v>26.556335000000001</c:v>
                </c:pt>
                <c:pt idx="64">
                  <c:v>26.85088</c:v>
                </c:pt>
                <c:pt idx="65">
                  <c:v>27.145424999999999</c:v>
                </c:pt>
                <c:pt idx="66">
                  <c:v>27.439969999999999</c:v>
                </c:pt>
                <c:pt idx="67">
                  <c:v>27.734514999999998</c:v>
                </c:pt>
                <c:pt idx="68">
                  <c:v>28.029060000000001</c:v>
                </c:pt>
                <c:pt idx="69">
                  <c:v>28.323605000000001</c:v>
                </c:pt>
                <c:pt idx="70">
                  <c:v>28.61815</c:v>
                </c:pt>
                <c:pt idx="71">
                  <c:v>28.912694999999999</c:v>
                </c:pt>
                <c:pt idx="72">
                  <c:v>29.207239999999999</c:v>
                </c:pt>
                <c:pt idx="73">
                  <c:v>29.501785000000002</c:v>
                </c:pt>
                <c:pt idx="74">
                  <c:v>29.796330000000001</c:v>
                </c:pt>
                <c:pt idx="75">
                  <c:v>30.090875</c:v>
                </c:pt>
                <c:pt idx="76">
                  <c:v>30.38542</c:v>
                </c:pt>
                <c:pt idx="77">
                  <c:v>30.679964999999999</c:v>
                </c:pt>
                <c:pt idx="78">
                  <c:v>30.974509999999999</c:v>
                </c:pt>
                <c:pt idx="79">
                  <c:v>31.269055000000002</c:v>
                </c:pt>
                <c:pt idx="80">
                  <c:v>31.563600000000001</c:v>
                </c:pt>
                <c:pt idx="81">
                  <c:v>31.858145</c:v>
                </c:pt>
                <c:pt idx="82">
                  <c:v>32.15269</c:v>
                </c:pt>
                <c:pt idx="83">
                  <c:v>32.447234999999999</c:v>
                </c:pt>
                <c:pt idx="84">
                  <c:v>32.741779999999999</c:v>
                </c:pt>
                <c:pt idx="85">
                  <c:v>33.036324999999998</c:v>
                </c:pt>
                <c:pt idx="86">
                  <c:v>33.330869999999997</c:v>
                </c:pt>
                <c:pt idx="87">
                  <c:v>33.625414999999997</c:v>
                </c:pt>
                <c:pt idx="88">
                  <c:v>33.919960000000003</c:v>
                </c:pt>
                <c:pt idx="89">
                  <c:v>34.214505000000003</c:v>
                </c:pt>
                <c:pt idx="90">
                  <c:v>34.509050000000002</c:v>
                </c:pt>
                <c:pt idx="91">
                  <c:v>34.803595000000001</c:v>
                </c:pt>
                <c:pt idx="92">
                  <c:v>35.098140000000001</c:v>
                </c:pt>
                <c:pt idx="93">
                  <c:v>35.392685</c:v>
                </c:pt>
                <c:pt idx="94">
                  <c:v>35.68723</c:v>
                </c:pt>
                <c:pt idx="95">
                  <c:v>35.981774999999999</c:v>
                </c:pt>
                <c:pt idx="96">
                  <c:v>36.276319999999998</c:v>
                </c:pt>
                <c:pt idx="97">
                  <c:v>36.570864999999998</c:v>
                </c:pt>
                <c:pt idx="98">
                  <c:v>36.865409999999997</c:v>
                </c:pt>
                <c:pt idx="99">
                  <c:v>37.159954999999997</c:v>
                </c:pt>
                <c:pt idx="100">
                  <c:v>37.454500000000003</c:v>
                </c:pt>
                <c:pt idx="101">
                  <c:v>37.749045000000002</c:v>
                </c:pt>
                <c:pt idx="102">
                  <c:v>38.043590000000002</c:v>
                </c:pt>
                <c:pt idx="103">
                  <c:v>38.338135000000001</c:v>
                </c:pt>
                <c:pt idx="104">
                  <c:v>38.632680000000001</c:v>
                </c:pt>
                <c:pt idx="105">
                  <c:v>38.927225</c:v>
                </c:pt>
                <c:pt idx="106">
                  <c:v>39.221769999999999</c:v>
                </c:pt>
                <c:pt idx="107">
                  <c:v>39.516314999999999</c:v>
                </c:pt>
                <c:pt idx="108">
                  <c:v>39.810859999999998</c:v>
                </c:pt>
                <c:pt idx="109">
                  <c:v>40.105404999999998</c:v>
                </c:pt>
                <c:pt idx="110">
                  <c:v>40.399949999999997</c:v>
                </c:pt>
                <c:pt idx="111">
                  <c:v>40.694495000000003</c:v>
                </c:pt>
                <c:pt idx="112">
                  <c:v>40.989040000000003</c:v>
                </c:pt>
                <c:pt idx="113">
                  <c:v>41.283585000000002</c:v>
                </c:pt>
                <c:pt idx="114">
                  <c:v>41.578130000000002</c:v>
                </c:pt>
                <c:pt idx="115">
                  <c:v>41.872675000000001</c:v>
                </c:pt>
                <c:pt idx="116">
                  <c:v>42.16722</c:v>
                </c:pt>
                <c:pt idx="117">
                  <c:v>42.461765</c:v>
                </c:pt>
                <c:pt idx="118">
                  <c:v>42.756309999999999</c:v>
                </c:pt>
                <c:pt idx="119">
                  <c:v>43.050854999999999</c:v>
                </c:pt>
                <c:pt idx="120">
                  <c:v>43.345399999999998</c:v>
                </c:pt>
                <c:pt idx="121">
                  <c:v>43.639944999999997</c:v>
                </c:pt>
                <c:pt idx="122">
                  <c:v>43.934489999999997</c:v>
                </c:pt>
                <c:pt idx="123">
                  <c:v>44.229035000000003</c:v>
                </c:pt>
                <c:pt idx="124">
                  <c:v>44.523580000000003</c:v>
                </c:pt>
                <c:pt idx="125">
                  <c:v>44.818125000000002</c:v>
                </c:pt>
                <c:pt idx="126">
                  <c:v>45.112670000000001</c:v>
                </c:pt>
                <c:pt idx="127">
                  <c:v>45.407215000000001</c:v>
                </c:pt>
                <c:pt idx="128">
                  <c:v>45.70176</c:v>
                </c:pt>
                <c:pt idx="129">
                  <c:v>45.996305</c:v>
                </c:pt>
                <c:pt idx="130">
                  <c:v>46.290849999999999</c:v>
                </c:pt>
                <c:pt idx="131">
                  <c:v>46.585394999999998</c:v>
                </c:pt>
                <c:pt idx="132">
                  <c:v>46.879939999999998</c:v>
                </c:pt>
                <c:pt idx="133">
                  <c:v>47.174484999999997</c:v>
                </c:pt>
                <c:pt idx="134">
                  <c:v>47.469029999999997</c:v>
                </c:pt>
                <c:pt idx="135">
                  <c:v>47.763575000000003</c:v>
                </c:pt>
                <c:pt idx="136">
                  <c:v>48.058120000000002</c:v>
                </c:pt>
                <c:pt idx="137">
                  <c:v>48.352665000000002</c:v>
                </c:pt>
                <c:pt idx="138">
                  <c:v>48.647210000000001</c:v>
                </c:pt>
                <c:pt idx="139">
                  <c:v>48.941755000000001</c:v>
                </c:pt>
                <c:pt idx="140">
                  <c:v>49.2363</c:v>
                </c:pt>
                <c:pt idx="141">
                  <c:v>49.530844999999999</c:v>
                </c:pt>
                <c:pt idx="142">
                  <c:v>49.825389999999999</c:v>
                </c:pt>
                <c:pt idx="143">
                  <c:v>50.119934999999998</c:v>
                </c:pt>
                <c:pt idx="144">
                  <c:v>50.414479999999998</c:v>
                </c:pt>
                <c:pt idx="145">
                  <c:v>50.709024999999997</c:v>
                </c:pt>
                <c:pt idx="146">
                  <c:v>51.003570000000003</c:v>
                </c:pt>
                <c:pt idx="147">
                  <c:v>51.298115000000003</c:v>
                </c:pt>
                <c:pt idx="148">
                  <c:v>51.592660000000002</c:v>
                </c:pt>
                <c:pt idx="149">
                  <c:v>51.887205000000002</c:v>
                </c:pt>
                <c:pt idx="150">
                  <c:v>52.181750000000001</c:v>
                </c:pt>
                <c:pt idx="151">
                  <c:v>52.476295</c:v>
                </c:pt>
                <c:pt idx="152">
                  <c:v>52.77084</c:v>
                </c:pt>
                <c:pt idx="153">
                  <c:v>53.065384999999999</c:v>
                </c:pt>
                <c:pt idx="154">
                  <c:v>53.359929999999999</c:v>
                </c:pt>
                <c:pt idx="155">
                  <c:v>53.654474999999998</c:v>
                </c:pt>
                <c:pt idx="156">
                  <c:v>53.949019999999997</c:v>
                </c:pt>
                <c:pt idx="157">
                  <c:v>54.243564999999997</c:v>
                </c:pt>
                <c:pt idx="158">
                  <c:v>54.538110000000003</c:v>
                </c:pt>
                <c:pt idx="159">
                  <c:v>54.832655000000003</c:v>
                </c:pt>
                <c:pt idx="160">
                  <c:v>55.127200000000002</c:v>
                </c:pt>
                <c:pt idx="161">
                  <c:v>55.421745000000001</c:v>
                </c:pt>
                <c:pt idx="162">
                  <c:v>55.716290000000001</c:v>
                </c:pt>
                <c:pt idx="163">
                  <c:v>56.010835</c:v>
                </c:pt>
                <c:pt idx="164">
                  <c:v>56.30538</c:v>
                </c:pt>
                <c:pt idx="165">
                  <c:v>56.599924999999999</c:v>
                </c:pt>
                <c:pt idx="166">
                  <c:v>56.894469999999998</c:v>
                </c:pt>
                <c:pt idx="167">
                  <c:v>57.189014999999998</c:v>
                </c:pt>
                <c:pt idx="168">
                  <c:v>57.483559999999997</c:v>
                </c:pt>
                <c:pt idx="169">
                  <c:v>57.778104999999996</c:v>
                </c:pt>
                <c:pt idx="170">
                  <c:v>58.072650000000003</c:v>
                </c:pt>
                <c:pt idx="171">
                  <c:v>58.367195000000002</c:v>
                </c:pt>
                <c:pt idx="172">
                  <c:v>58.661740000000002</c:v>
                </c:pt>
                <c:pt idx="173">
                  <c:v>58.956285000000001</c:v>
                </c:pt>
                <c:pt idx="174">
                  <c:v>59.250830000000001</c:v>
                </c:pt>
                <c:pt idx="175">
                  <c:v>59.545375</c:v>
                </c:pt>
                <c:pt idx="176">
                  <c:v>59.839919999999999</c:v>
                </c:pt>
                <c:pt idx="177">
                  <c:v>60.134464999999999</c:v>
                </c:pt>
                <c:pt idx="178">
                  <c:v>60.429009999999998</c:v>
                </c:pt>
                <c:pt idx="179">
                  <c:v>60.723554999999998</c:v>
                </c:pt>
                <c:pt idx="180">
                  <c:v>61.018099999999997</c:v>
                </c:pt>
                <c:pt idx="181">
                  <c:v>61.312645000000003</c:v>
                </c:pt>
                <c:pt idx="182">
                  <c:v>61.607190000000003</c:v>
                </c:pt>
                <c:pt idx="183">
                  <c:v>61.901735000000002</c:v>
                </c:pt>
                <c:pt idx="184">
                  <c:v>62.196280000000002</c:v>
                </c:pt>
                <c:pt idx="185">
                  <c:v>62.490825000000001</c:v>
                </c:pt>
                <c:pt idx="186">
                  <c:v>62.78537</c:v>
                </c:pt>
                <c:pt idx="187">
                  <c:v>63.079915</c:v>
                </c:pt>
                <c:pt idx="188">
                  <c:v>63.374459999999999</c:v>
                </c:pt>
                <c:pt idx="189">
                  <c:v>63.669004999999999</c:v>
                </c:pt>
                <c:pt idx="190">
                  <c:v>63.963549999999998</c:v>
                </c:pt>
                <c:pt idx="191">
                  <c:v>64.258094999999997</c:v>
                </c:pt>
                <c:pt idx="192">
                  <c:v>64.552639999999997</c:v>
                </c:pt>
                <c:pt idx="193">
                  <c:v>64.847184999999996</c:v>
                </c:pt>
                <c:pt idx="194">
                  <c:v>65.141729999999995</c:v>
                </c:pt>
                <c:pt idx="195">
                  <c:v>65.436274999999995</c:v>
                </c:pt>
                <c:pt idx="196">
                  <c:v>65.730819999999994</c:v>
                </c:pt>
                <c:pt idx="197">
                  <c:v>66.025364999999994</c:v>
                </c:pt>
                <c:pt idx="198">
                  <c:v>66.319909999999993</c:v>
                </c:pt>
                <c:pt idx="199">
                  <c:v>66.614455000000007</c:v>
                </c:pt>
                <c:pt idx="200">
                  <c:v>66.909000000000006</c:v>
                </c:pt>
              </c:numCache>
              <c:extLst xmlns:c15="http://schemas.microsoft.com/office/drawing/2012/chart"/>
            </c:numRef>
          </c:xVal>
          <c:yVal>
            <c:numRef>
              <c:f>CLvsLO!$K$5:$K$205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56B9-4CC2-BEBB-F32677BC522C}"/>
            </c:ext>
          </c:extLst>
        </c:ser>
        <c:ser>
          <c:idx val="3"/>
          <c:order val="5"/>
          <c:tx>
            <c:strRef>
              <c:f>CLvsLO!$I$2</c:f>
              <c:strCache>
                <c:ptCount val="1"/>
                <c:pt idx="0">
                  <c:v>+5 dBm</c:v>
                </c:pt>
              </c:strCache>
            </c:strRef>
          </c:tx>
          <c:spPr>
            <a:ln cap="rnd"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8</c:v>
                </c:pt>
                <c:pt idx="1">
                  <c:v>8.2945449999999994</c:v>
                </c:pt>
                <c:pt idx="2">
                  <c:v>8.5890900000000006</c:v>
                </c:pt>
                <c:pt idx="3">
                  <c:v>8.8836349999999999</c:v>
                </c:pt>
                <c:pt idx="4">
                  <c:v>9.1781799999999993</c:v>
                </c:pt>
                <c:pt idx="5">
                  <c:v>9.4727250000000005</c:v>
                </c:pt>
                <c:pt idx="6">
                  <c:v>9.7672699999999999</c:v>
                </c:pt>
                <c:pt idx="7">
                  <c:v>10.061814999999999</c:v>
                </c:pt>
                <c:pt idx="8">
                  <c:v>10.35636</c:v>
                </c:pt>
                <c:pt idx="9">
                  <c:v>10.650905</c:v>
                </c:pt>
                <c:pt idx="10">
                  <c:v>10.945449999999999</c:v>
                </c:pt>
                <c:pt idx="11">
                  <c:v>11.239995</c:v>
                </c:pt>
                <c:pt idx="12">
                  <c:v>11.53454</c:v>
                </c:pt>
                <c:pt idx="13">
                  <c:v>11.829084999999999</c:v>
                </c:pt>
                <c:pt idx="14">
                  <c:v>12.12363</c:v>
                </c:pt>
                <c:pt idx="15">
                  <c:v>12.418175</c:v>
                </c:pt>
                <c:pt idx="16">
                  <c:v>12.712719999999999</c:v>
                </c:pt>
                <c:pt idx="17">
                  <c:v>13.007265</c:v>
                </c:pt>
                <c:pt idx="18">
                  <c:v>13.30181</c:v>
                </c:pt>
                <c:pt idx="19">
                  <c:v>13.596355000000001</c:v>
                </c:pt>
                <c:pt idx="20">
                  <c:v>13.8909</c:v>
                </c:pt>
                <c:pt idx="21">
                  <c:v>14.185445</c:v>
                </c:pt>
                <c:pt idx="22">
                  <c:v>14.479990000000001</c:v>
                </c:pt>
                <c:pt idx="23">
                  <c:v>14.774535</c:v>
                </c:pt>
                <c:pt idx="24">
                  <c:v>15.06908</c:v>
                </c:pt>
                <c:pt idx="25">
                  <c:v>15.363625000000001</c:v>
                </c:pt>
                <c:pt idx="26">
                  <c:v>15.65817</c:v>
                </c:pt>
                <c:pt idx="27">
                  <c:v>15.952715</c:v>
                </c:pt>
                <c:pt idx="28">
                  <c:v>16.247260000000001</c:v>
                </c:pt>
                <c:pt idx="29">
                  <c:v>16.541805</c:v>
                </c:pt>
                <c:pt idx="30">
                  <c:v>16.836349999999999</c:v>
                </c:pt>
                <c:pt idx="31">
                  <c:v>17.130894999999999</c:v>
                </c:pt>
                <c:pt idx="32">
                  <c:v>17.425439999999998</c:v>
                </c:pt>
                <c:pt idx="33">
                  <c:v>17.719985000000001</c:v>
                </c:pt>
                <c:pt idx="34">
                  <c:v>18.014530000000001</c:v>
                </c:pt>
                <c:pt idx="35">
                  <c:v>18.309075</c:v>
                </c:pt>
                <c:pt idx="36">
                  <c:v>18.603619999999999</c:v>
                </c:pt>
                <c:pt idx="37">
                  <c:v>18.898164999999999</c:v>
                </c:pt>
                <c:pt idx="38">
                  <c:v>19.192710000000002</c:v>
                </c:pt>
                <c:pt idx="39">
                  <c:v>19.487255000000001</c:v>
                </c:pt>
                <c:pt idx="40">
                  <c:v>19.7818</c:v>
                </c:pt>
                <c:pt idx="41">
                  <c:v>20.076345</c:v>
                </c:pt>
                <c:pt idx="42">
                  <c:v>20.370889999999999</c:v>
                </c:pt>
                <c:pt idx="43">
                  <c:v>20.665434999999999</c:v>
                </c:pt>
                <c:pt idx="44">
                  <c:v>20.959980000000002</c:v>
                </c:pt>
                <c:pt idx="45">
                  <c:v>21.254525000000001</c:v>
                </c:pt>
                <c:pt idx="46">
                  <c:v>21.54907</c:v>
                </c:pt>
                <c:pt idx="47">
                  <c:v>21.843615</c:v>
                </c:pt>
                <c:pt idx="48">
                  <c:v>22.138159999999999</c:v>
                </c:pt>
                <c:pt idx="49">
                  <c:v>22.432704999999999</c:v>
                </c:pt>
                <c:pt idx="50">
                  <c:v>22.727250000000002</c:v>
                </c:pt>
                <c:pt idx="51">
                  <c:v>23.021795000000001</c:v>
                </c:pt>
                <c:pt idx="52">
                  <c:v>23.31634</c:v>
                </c:pt>
                <c:pt idx="53">
                  <c:v>23.610885</c:v>
                </c:pt>
                <c:pt idx="54">
                  <c:v>23.905429999999999</c:v>
                </c:pt>
                <c:pt idx="55">
                  <c:v>24.199974999999998</c:v>
                </c:pt>
                <c:pt idx="56">
                  <c:v>24.494520000000001</c:v>
                </c:pt>
                <c:pt idx="57">
                  <c:v>24.789065000000001</c:v>
                </c:pt>
                <c:pt idx="58">
                  <c:v>25.08361</c:v>
                </c:pt>
                <c:pt idx="59">
                  <c:v>25.378155</c:v>
                </c:pt>
                <c:pt idx="60">
                  <c:v>25.672699999999999</c:v>
                </c:pt>
                <c:pt idx="61">
                  <c:v>25.967244999999998</c:v>
                </c:pt>
                <c:pt idx="62">
                  <c:v>26.261790000000001</c:v>
                </c:pt>
                <c:pt idx="63">
                  <c:v>26.556335000000001</c:v>
                </c:pt>
                <c:pt idx="64">
                  <c:v>26.85088</c:v>
                </c:pt>
                <c:pt idx="65">
                  <c:v>27.145424999999999</c:v>
                </c:pt>
                <c:pt idx="66">
                  <c:v>27.439969999999999</c:v>
                </c:pt>
                <c:pt idx="67">
                  <c:v>27.734514999999998</c:v>
                </c:pt>
                <c:pt idx="68">
                  <c:v>28.029060000000001</c:v>
                </c:pt>
                <c:pt idx="69">
                  <c:v>28.323605000000001</c:v>
                </c:pt>
                <c:pt idx="70">
                  <c:v>28.61815</c:v>
                </c:pt>
                <c:pt idx="71">
                  <c:v>28.912694999999999</c:v>
                </c:pt>
                <c:pt idx="72">
                  <c:v>29.207239999999999</c:v>
                </c:pt>
                <c:pt idx="73">
                  <c:v>29.501785000000002</c:v>
                </c:pt>
                <c:pt idx="74">
                  <c:v>29.796330000000001</c:v>
                </c:pt>
                <c:pt idx="75">
                  <c:v>30.090875</c:v>
                </c:pt>
                <c:pt idx="76">
                  <c:v>30.38542</c:v>
                </c:pt>
                <c:pt idx="77">
                  <c:v>30.679964999999999</c:v>
                </c:pt>
                <c:pt idx="78">
                  <c:v>30.974509999999999</c:v>
                </c:pt>
                <c:pt idx="79">
                  <c:v>31.269055000000002</c:v>
                </c:pt>
                <c:pt idx="80">
                  <c:v>31.563600000000001</c:v>
                </c:pt>
                <c:pt idx="81">
                  <c:v>31.858145</c:v>
                </c:pt>
                <c:pt idx="82">
                  <c:v>32.15269</c:v>
                </c:pt>
                <c:pt idx="83">
                  <c:v>32.447234999999999</c:v>
                </c:pt>
                <c:pt idx="84">
                  <c:v>32.741779999999999</c:v>
                </c:pt>
                <c:pt idx="85">
                  <c:v>33.036324999999998</c:v>
                </c:pt>
                <c:pt idx="86">
                  <c:v>33.330869999999997</c:v>
                </c:pt>
                <c:pt idx="87">
                  <c:v>33.625414999999997</c:v>
                </c:pt>
                <c:pt idx="88">
                  <c:v>33.919960000000003</c:v>
                </c:pt>
                <c:pt idx="89">
                  <c:v>34.214505000000003</c:v>
                </c:pt>
                <c:pt idx="90">
                  <c:v>34.509050000000002</c:v>
                </c:pt>
                <c:pt idx="91">
                  <c:v>34.803595000000001</c:v>
                </c:pt>
                <c:pt idx="92">
                  <c:v>35.098140000000001</c:v>
                </c:pt>
                <c:pt idx="93">
                  <c:v>35.392685</c:v>
                </c:pt>
                <c:pt idx="94">
                  <c:v>35.68723</c:v>
                </c:pt>
                <c:pt idx="95">
                  <c:v>35.981774999999999</c:v>
                </c:pt>
                <c:pt idx="96">
                  <c:v>36.276319999999998</c:v>
                </c:pt>
                <c:pt idx="97">
                  <c:v>36.570864999999998</c:v>
                </c:pt>
                <c:pt idx="98">
                  <c:v>36.865409999999997</c:v>
                </c:pt>
                <c:pt idx="99">
                  <c:v>37.159954999999997</c:v>
                </c:pt>
                <c:pt idx="100">
                  <c:v>37.454500000000003</c:v>
                </c:pt>
                <c:pt idx="101">
                  <c:v>37.749045000000002</c:v>
                </c:pt>
                <c:pt idx="102">
                  <c:v>38.043590000000002</c:v>
                </c:pt>
                <c:pt idx="103">
                  <c:v>38.338135000000001</c:v>
                </c:pt>
                <c:pt idx="104">
                  <c:v>38.632680000000001</c:v>
                </c:pt>
                <c:pt idx="105">
                  <c:v>38.927225</c:v>
                </c:pt>
                <c:pt idx="106">
                  <c:v>39.221769999999999</c:v>
                </c:pt>
                <c:pt idx="107">
                  <c:v>39.516314999999999</c:v>
                </c:pt>
                <c:pt idx="108">
                  <c:v>39.810859999999998</c:v>
                </c:pt>
                <c:pt idx="109">
                  <c:v>40.105404999999998</c:v>
                </c:pt>
                <c:pt idx="110">
                  <c:v>40.399949999999997</c:v>
                </c:pt>
                <c:pt idx="111">
                  <c:v>40.694495000000003</c:v>
                </c:pt>
                <c:pt idx="112">
                  <c:v>40.989040000000003</c:v>
                </c:pt>
                <c:pt idx="113">
                  <c:v>41.283585000000002</c:v>
                </c:pt>
                <c:pt idx="114">
                  <c:v>41.578130000000002</c:v>
                </c:pt>
                <c:pt idx="115">
                  <c:v>41.872675000000001</c:v>
                </c:pt>
                <c:pt idx="116">
                  <c:v>42.16722</c:v>
                </c:pt>
                <c:pt idx="117">
                  <c:v>42.461765</c:v>
                </c:pt>
                <c:pt idx="118">
                  <c:v>42.756309999999999</c:v>
                </c:pt>
                <c:pt idx="119">
                  <c:v>43.050854999999999</c:v>
                </c:pt>
                <c:pt idx="120">
                  <c:v>43.345399999999998</c:v>
                </c:pt>
                <c:pt idx="121">
                  <c:v>43.639944999999997</c:v>
                </c:pt>
                <c:pt idx="122">
                  <c:v>43.934489999999997</c:v>
                </c:pt>
                <c:pt idx="123">
                  <c:v>44.229035000000003</c:v>
                </c:pt>
                <c:pt idx="124">
                  <c:v>44.523580000000003</c:v>
                </c:pt>
                <c:pt idx="125">
                  <c:v>44.818125000000002</c:v>
                </c:pt>
                <c:pt idx="126">
                  <c:v>45.112670000000001</c:v>
                </c:pt>
                <c:pt idx="127">
                  <c:v>45.407215000000001</c:v>
                </c:pt>
                <c:pt idx="128">
                  <c:v>45.70176</c:v>
                </c:pt>
                <c:pt idx="129">
                  <c:v>45.996305</c:v>
                </c:pt>
                <c:pt idx="130">
                  <c:v>46.290849999999999</c:v>
                </c:pt>
                <c:pt idx="131">
                  <c:v>46.585394999999998</c:v>
                </c:pt>
                <c:pt idx="132">
                  <c:v>46.879939999999998</c:v>
                </c:pt>
                <c:pt idx="133">
                  <c:v>47.174484999999997</c:v>
                </c:pt>
                <c:pt idx="134">
                  <c:v>47.469029999999997</c:v>
                </c:pt>
                <c:pt idx="135">
                  <c:v>47.763575000000003</c:v>
                </c:pt>
                <c:pt idx="136">
                  <c:v>48.058120000000002</c:v>
                </c:pt>
                <c:pt idx="137">
                  <c:v>48.352665000000002</c:v>
                </c:pt>
                <c:pt idx="138">
                  <c:v>48.647210000000001</c:v>
                </c:pt>
                <c:pt idx="139">
                  <c:v>48.941755000000001</c:v>
                </c:pt>
                <c:pt idx="140">
                  <c:v>49.2363</c:v>
                </c:pt>
                <c:pt idx="141">
                  <c:v>49.530844999999999</c:v>
                </c:pt>
                <c:pt idx="142">
                  <c:v>49.825389999999999</c:v>
                </c:pt>
                <c:pt idx="143">
                  <c:v>50.119934999999998</c:v>
                </c:pt>
                <c:pt idx="144">
                  <c:v>50.414479999999998</c:v>
                </c:pt>
                <c:pt idx="145">
                  <c:v>50.709024999999997</c:v>
                </c:pt>
                <c:pt idx="146">
                  <c:v>51.003570000000003</c:v>
                </c:pt>
                <c:pt idx="147">
                  <c:v>51.298115000000003</c:v>
                </c:pt>
                <c:pt idx="148">
                  <c:v>51.592660000000002</c:v>
                </c:pt>
                <c:pt idx="149">
                  <c:v>51.887205000000002</c:v>
                </c:pt>
                <c:pt idx="150">
                  <c:v>52.181750000000001</c:v>
                </c:pt>
                <c:pt idx="151">
                  <c:v>52.476295</c:v>
                </c:pt>
                <c:pt idx="152">
                  <c:v>52.77084</c:v>
                </c:pt>
                <c:pt idx="153">
                  <c:v>53.065384999999999</c:v>
                </c:pt>
                <c:pt idx="154">
                  <c:v>53.359929999999999</c:v>
                </c:pt>
                <c:pt idx="155">
                  <c:v>53.654474999999998</c:v>
                </c:pt>
                <c:pt idx="156">
                  <c:v>53.949019999999997</c:v>
                </c:pt>
                <c:pt idx="157">
                  <c:v>54.243564999999997</c:v>
                </c:pt>
                <c:pt idx="158">
                  <c:v>54.538110000000003</c:v>
                </c:pt>
                <c:pt idx="159">
                  <c:v>54.832655000000003</c:v>
                </c:pt>
                <c:pt idx="160">
                  <c:v>55.127200000000002</c:v>
                </c:pt>
                <c:pt idx="161">
                  <c:v>55.421745000000001</c:v>
                </c:pt>
                <c:pt idx="162">
                  <c:v>55.716290000000001</c:v>
                </c:pt>
                <c:pt idx="163">
                  <c:v>56.010835</c:v>
                </c:pt>
                <c:pt idx="164">
                  <c:v>56.30538</c:v>
                </c:pt>
                <c:pt idx="165">
                  <c:v>56.599924999999999</c:v>
                </c:pt>
                <c:pt idx="166">
                  <c:v>56.894469999999998</c:v>
                </c:pt>
                <c:pt idx="167">
                  <c:v>57.189014999999998</c:v>
                </c:pt>
                <c:pt idx="168">
                  <c:v>57.483559999999997</c:v>
                </c:pt>
                <c:pt idx="169">
                  <c:v>57.778104999999996</c:v>
                </c:pt>
                <c:pt idx="170">
                  <c:v>58.072650000000003</c:v>
                </c:pt>
                <c:pt idx="171">
                  <c:v>58.367195000000002</c:v>
                </c:pt>
                <c:pt idx="172">
                  <c:v>58.661740000000002</c:v>
                </c:pt>
                <c:pt idx="173">
                  <c:v>58.956285000000001</c:v>
                </c:pt>
                <c:pt idx="174">
                  <c:v>59.250830000000001</c:v>
                </c:pt>
                <c:pt idx="175">
                  <c:v>59.545375</c:v>
                </c:pt>
                <c:pt idx="176">
                  <c:v>59.839919999999999</c:v>
                </c:pt>
                <c:pt idx="177">
                  <c:v>60.134464999999999</c:v>
                </c:pt>
                <c:pt idx="178">
                  <c:v>60.429009999999998</c:v>
                </c:pt>
                <c:pt idx="179">
                  <c:v>60.723554999999998</c:v>
                </c:pt>
                <c:pt idx="180">
                  <c:v>61.018099999999997</c:v>
                </c:pt>
                <c:pt idx="181">
                  <c:v>61.312645000000003</c:v>
                </c:pt>
                <c:pt idx="182">
                  <c:v>61.607190000000003</c:v>
                </c:pt>
                <c:pt idx="183">
                  <c:v>61.901735000000002</c:v>
                </c:pt>
                <c:pt idx="184">
                  <c:v>62.196280000000002</c:v>
                </c:pt>
                <c:pt idx="185">
                  <c:v>62.490825000000001</c:v>
                </c:pt>
                <c:pt idx="186">
                  <c:v>62.78537</c:v>
                </c:pt>
                <c:pt idx="187">
                  <c:v>63.079915</c:v>
                </c:pt>
                <c:pt idx="188">
                  <c:v>63.374459999999999</c:v>
                </c:pt>
                <c:pt idx="189">
                  <c:v>63.669004999999999</c:v>
                </c:pt>
                <c:pt idx="190">
                  <c:v>63.963549999999998</c:v>
                </c:pt>
                <c:pt idx="191">
                  <c:v>64.258094999999997</c:v>
                </c:pt>
                <c:pt idx="192">
                  <c:v>64.552639999999997</c:v>
                </c:pt>
                <c:pt idx="193">
                  <c:v>64.847184999999996</c:v>
                </c:pt>
                <c:pt idx="194">
                  <c:v>65.141729999999995</c:v>
                </c:pt>
                <c:pt idx="195">
                  <c:v>65.436274999999995</c:v>
                </c:pt>
                <c:pt idx="196">
                  <c:v>65.730819999999994</c:v>
                </c:pt>
                <c:pt idx="197">
                  <c:v>66.025364999999994</c:v>
                </c:pt>
                <c:pt idx="198">
                  <c:v>66.319909999999993</c:v>
                </c:pt>
                <c:pt idx="199">
                  <c:v>66.614455000000007</c:v>
                </c:pt>
                <c:pt idx="200">
                  <c:v>66.909000000000006</c:v>
                </c:pt>
              </c:numCache>
            </c:numRef>
          </c:xVal>
          <c:yVal>
            <c:numRef>
              <c:f>CLvsLO!$I$5:$I$205</c:f>
              <c:numCache>
                <c:formatCode>General</c:formatCode>
                <c:ptCount val="201"/>
                <c:pt idx="0">
                  <c:v>-68.616943000000006</c:v>
                </c:pt>
                <c:pt idx="1">
                  <c:v>-68.289214999999999</c:v>
                </c:pt>
                <c:pt idx="2">
                  <c:v>-68.035399999999996</c:v>
                </c:pt>
                <c:pt idx="3">
                  <c:v>-68.430107000000007</c:v>
                </c:pt>
                <c:pt idx="4">
                  <c:v>-68.244468999999995</c:v>
                </c:pt>
                <c:pt idx="5">
                  <c:v>-66.338798999999995</c:v>
                </c:pt>
                <c:pt idx="6">
                  <c:v>-64.717613</c:v>
                </c:pt>
                <c:pt idx="7">
                  <c:v>-62.472850999999999</c:v>
                </c:pt>
                <c:pt idx="8">
                  <c:v>-59.321143999999997</c:v>
                </c:pt>
                <c:pt idx="9">
                  <c:v>-57.418765999999998</c:v>
                </c:pt>
                <c:pt idx="10">
                  <c:v>-55.076304999999998</c:v>
                </c:pt>
                <c:pt idx="11">
                  <c:v>-52.499828000000001</c:v>
                </c:pt>
                <c:pt idx="12">
                  <c:v>-49.934792000000002</c:v>
                </c:pt>
                <c:pt idx="13">
                  <c:v>-47.663891</c:v>
                </c:pt>
                <c:pt idx="14">
                  <c:v>-45.099018000000001</c:v>
                </c:pt>
                <c:pt idx="15">
                  <c:v>-42.184685000000002</c:v>
                </c:pt>
                <c:pt idx="16">
                  <c:v>-39.623801999999998</c:v>
                </c:pt>
                <c:pt idx="17">
                  <c:v>-37.496696</c:v>
                </c:pt>
                <c:pt idx="18">
                  <c:v>-35.010219999999997</c:v>
                </c:pt>
                <c:pt idx="19">
                  <c:v>-32.727367000000001</c:v>
                </c:pt>
                <c:pt idx="20">
                  <c:v>-30.572078999999999</c:v>
                </c:pt>
                <c:pt idx="21">
                  <c:v>-28.059206</c:v>
                </c:pt>
                <c:pt idx="22">
                  <c:v>-24.959961</c:v>
                </c:pt>
                <c:pt idx="23">
                  <c:v>-21.703693000000001</c:v>
                </c:pt>
                <c:pt idx="24">
                  <c:v>-18.855843</c:v>
                </c:pt>
                <c:pt idx="25">
                  <c:v>-16.489017</c:v>
                </c:pt>
                <c:pt idx="26">
                  <c:v>-14.411415</c:v>
                </c:pt>
                <c:pt idx="27">
                  <c:v>-12.771903999999999</c:v>
                </c:pt>
                <c:pt idx="28">
                  <c:v>-11.436526000000001</c:v>
                </c:pt>
                <c:pt idx="29">
                  <c:v>-10.241149999999999</c:v>
                </c:pt>
                <c:pt idx="30">
                  <c:v>-9.2933102000000005</c:v>
                </c:pt>
                <c:pt idx="31">
                  <c:v>-8.5189266000000003</c:v>
                </c:pt>
                <c:pt idx="32">
                  <c:v>-7.9599470999999999</c:v>
                </c:pt>
                <c:pt idx="33">
                  <c:v>-7.4986224000000004</c:v>
                </c:pt>
                <c:pt idx="34">
                  <c:v>-7.1712718000000004</c:v>
                </c:pt>
                <c:pt idx="35">
                  <c:v>-6.9119225000000002</c:v>
                </c:pt>
                <c:pt idx="36">
                  <c:v>-6.7474731999999999</c:v>
                </c:pt>
                <c:pt idx="37">
                  <c:v>-6.5916385999999996</c:v>
                </c:pt>
                <c:pt idx="38">
                  <c:v>-6.4672197999999996</c:v>
                </c:pt>
                <c:pt idx="39">
                  <c:v>-6.3279098999999999</c:v>
                </c:pt>
                <c:pt idx="40">
                  <c:v>-6.2231956000000004</c:v>
                </c:pt>
                <c:pt idx="41">
                  <c:v>-6.1490511999999997</c:v>
                </c:pt>
                <c:pt idx="42">
                  <c:v>-6.0995302000000002</c:v>
                </c:pt>
                <c:pt idx="43">
                  <c:v>-6.0995302000000002</c:v>
                </c:pt>
                <c:pt idx="44">
                  <c:v>-6.1224761000000001</c:v>
                </c:pt>
                <c:pt idx="45">
                  <c:v>-6.1423468999999997</c:v>
                </c:pt>
                <c:pt idx="46">
                  <c:v>-6.1435304000000004</c:v>
                </c:pt>
                <c:pt idx="47">
                  <c:v>-6.1419252999999996</c:v>
                </c:pt>
                <c:pt idx="48">
                  <c:v>-6.1566010000000002</c:v>
                </c:pt>
                <c:pt idx="49">
                  <c:v>-6.1630343999999999</c:v>
                </c:pt>
                <c:pt idx="50">
                  <c:v>-6.2187219000000002</c:v>
                </c:pt>
                <c:pt idx="51">
                  <c:v>-6.2916135999999998</c:v>
                </c:pt>
                <c:pt idx="52">
                  <c:v>-6.3346963000000001</c:v>
                </c:pt>
                <c:pt idx="53">
                  <c:v>-6.3705620999999999</c:v>
                </c:pt>
                <c:pt idx="54">
                  <c:v>-6.3859854</c:v>
                </c:pt>
                <c:pt idx="55">
                  <c:v>-6.3494358000000002</c:v>
                </c:pt>
                <c:pt idx="56">
                  <c:v>-6.3326716000000003</c:v>
                </c:pt>
                <c:pt idx="57">
                  <c:v>-6.3594660999999997</c:v>
                </c:pt>
                <c:pt idx="58">
                  <c:v>-6.4160909999999998</c:v>
                </c:pt>
                <c:pt idx="59">
                  <c:v>-6.4677052000000002</c:v>
                </c:pt>
                <c:pt idx="60">
                  <c:v>-6.5173674000000004</c:v>
                </c:pt>
                <c:pt idx="61">
                  <c:v>-6.5590834999999998</c:v>
                </c:pt>
                <c:pt idx="62">
                  <c:v>-6.6339226</c:v>
                </c:pt>
                <c:pt idx="63">
                  <c:v>-6.7123379999999999</c:v>
                </c:pt>
                <c:pt idx="64">
                  <c:v>-6.7735186000000001</c:v>
                </c:pt>
                <c:pt idx="65">
                  <c:v>-6.8935861999999997</c:v>
                </c:pt>
                <c:pt idx="66">
                  <c:v>-7.0151485999999998</c:v>
                </c:pt>
                <c:pt idx="67">
                  <c:v>-7.1452416999999997</c:v>
                </c:pt>
                <c:pt idx="68">
                  <c:v>-7.1986822999999998</c:v>
                </c:pt>
                <c:pt idx="69">
                  <c:v>-7.2510637999999998</c:v>
                </c:pt>
                <c:pt idx="70">
                  <c:v>-7.3125434</c:v>
                </c:pt>
                <c:pt idx="71">
                  <c:v>-7.3219981000000001</c:v>
                </c:pt>
                <c:pt idx="72">
                  <c:v>-7.3167476999999996</c:v>
                </c:pt>
                <c:pt idx="73">
                  <c:v>-7.3213897000000001</c:v>
                </c:pt>
                <c:pt idx="74">
                  <c:v>-7.3655090000000003</c:v>
                </c:pt>
                <c:pt idx="75">
                  <c:v>-7.3745956000000001</c:v>
                </c:pt>
                <c:pt idx="76">
                  <c:v>-7.3895435000000003</c:v>
                </c:pt>
                <c:pt idx="77">
                  <c:v>-7.4028863999999999</c:v>
                </c:pt>
                <c:pt idx="78">
                  <c:v>-7.4361547999999997</c:v>
                </c:pt>
                <c:pt idx="79">
                  <c:v>-7.4865551000000004</c:v>
                </c:pt>
                <c:pt idx="80">
                  <c:v>-7.5133146999999996</c:v>
                </c:pt>
                <c:pt idx="81">
                  <c:v>-7.5756234999999998</c:v>
                </c:pt>
                <c:pt idx="82">
                  <c:v>-7.6107893000000004</c:v>
                </c:pt>
                <c:pt idx="83">
                  <c:v>-7.6698117000000003</c:v>
                </c:pt>
                <c:pt idx="84">
                  <c:v>-7.7396665000000002</c:v>
                </c:pt>
                <c:pt idx="85">
                  <c:v>-7.8826169999999998</c:v>
                </c:pt>
                <c:pt idx="86">
                  <c:v>-8.0624970999999999</c:v>
                </c:pt>
                <c:pt idx="87">
                  <c:v>-8.2216433999999996</c:v>
                </c:pt>
                <c:pt idx="88">
                  <c:v>-8.3818368999999997</c:v>
                </c:pt>
                <c:pt idx="89">
                  <c:v>-8.5269832999999995</c:v>
                </c:pt>
                <c:pt idx="90">
                  <c:v>-8.5957127</c:v>
                </c:pt>
                <c:pt idx="91">
                  <c:v>-8.5888194999999996</c:v>
                </c:pt>
                <c:pt idx="92">
                  <c:v>-8.5536404000000008</c:v>
                </c:pt>
                <c:pt idx="93">
                  <c:v>-8.4976702</c:v>
                </c:pt>
                <c:pt idx="94">
                  <c:v>-8.3721151000000003</c:v>
                </c:pt>
                <c:pt idx="95">
                  <c:v>-8.2427845000000008</c:v>
                </c:pt>
                <c:pt idx="96">
                  <c:v>-8.1292048000000001</c:v>
                </c:pt>
                <c:pt idx="97">
                  <c:v>-8.0488119000000005</c:v>
                </c:pt>
                <c:pt idx="98">
                  <c:v>-7.975244</c:v>
                </c:pt>
                <c:pt idx="99">
                  <c:v>-7.9289769999999997</c:v>
                </c:pt>
                <c:pt idx="100">
                  <c:v>-7.8491730999999998</c:v>
                </c:pt>
                <c:pt idx="101">
                  <c:v>-7.7938647000000003</c:v>
                </c:pt>
                <c:pt idx="102">
                  <c:v>-7.7321758000000003</c:v>
                </c:pt>
                <c:pt idx="103">
                  <c:v>-7.6617826999999998</c:v>
                </c:pt>
                <c:pt idx="104">
                  <c:v>-7.5952653999999997</c:v>
                </c:pt>
                <c:pt idx="105">
                  <c:v>-7.5944532999999996</c:v>
                </c:pt>
                <c:pt idx="106">
                  <c:v>-7.5507378999999997</c:v>
                </c:pt>
                <c:pt idx="107">
                  <c:v>-7.5304427</c:v>
                </c:pt>
                <c:pt idx="108">
                  <c:v>-7.5010471000000001</c:v>
                </c:pt>
                <c:pt idx="109">
                  <c:v>-7.5187802000000001</c:v>
                </c:pt>
                <c:pt idx="110">
                  <c:v>-7.5313540000000003</c:v>
                </c:pt>
                <c:pt idx="111">
                  <c:v>-7.5765085000000001</c:v>
                </c:pt>
                <c:pt idx="112">
                  <c:v>-7.6405310999999996</c:v>
                </c:pt>
                <c:pt idx="113">
                  <c:v>-7.7450017999999998</c:v>
                </c:pt>
                <c:pt idx="114">
                  <c:v>-7.8107499999999996</c:v>
                </c:pt>
                <c:pt idx="115">
                  <c:v>-7.8901138</c:v>
                </c:pt>
                <c:pt idx="116">
                  <c:v>-7.9516358</c:v>
                </c:pt>
                <c:pt idx="117">
                  <c:v>-7.9958486999999998</c:v>
                </c:pt>
                <c:pt idx="118">
                  <c:v>-8.0073614000000006</c:v>
                </c:pt>
                <c:pt idx="119">
                  <c:v>-8.0080422999999996</c:v>
                </c:pt>
                <c:pt idx="120">
                  <c:v>-8.0646257000000006</c:v>
                </c:pt>
                <c:pt idx="121">
                  <c:v>-8.0915908999999999</c:v>
                </c:pt>
                <c:pt idx="122">
                  <c:v>-8.1392384</c:v>
                </c:pt>
                <c:pt idx="123">
                  <c:v>-8.1993074000000004</c:v>
                </c:pt>
                <c:pt idx="124">
                  <c:v>-8.3187885000000001</c:v>
                </c:pt>
                <c:pt idx="125">
                  <c:v>-8.4193335000000005</c:v>
                </c:pt>
                <c:pt idx="126">
                  <c:v>-8.4892339999999997</c:v>
                </c:pt>
                <c:pt idx="127">
                  <c:v>-8.5810566000000001</c:v>
                </c:pt>
                <c:pt idx="128">
                  <c:v>-8.7120771000000001</c:v>
                </c:pt>
                <c:pt idx="129">
                  <c:v>-8.9051007999999996</c:v>
                </c:pt>
                <c:pt idx="130">
                  <c:v>-8.9445981999999997</c:v>
                </c:pt>
                <c:pt idx="131">
                  <c:v>-9.0781279000000001</c:v>
                </c:pt>
                <c:pt idx="132">
                  <c:v>-9.1850194999999992</c:v>
                </c:pt>
                <c:pt idx="133">
                  <c:v>-9.2444743999999996</c:v>
                </c:pt>
                <c:pt idx="134">
                  <c:v>-9.2279958999999998</c:v>
                </c:pt>
                <c:pt idx="135">
                  <c:v>-9.2646732000000007</c:v>
                </c:pt>
                <c:pt idx="136">
                  <c:v>-9.2874899000000006</c:v>
                </c:pt>
                <c:pt idx="137">
                  <c:v>-9.3473138999999996</c:v>
                </c:pt>
                <c:pt idx="138">
                  <c:v>-9.3825225999999997</c:v>
                </c:pt>
                <c:pt idx="139">
                  <c:v>-9.3882256000000002</c:v>
                </c:pt>
                <c:pt idx="140">
                  <c:v>-9.3830147000000004</c:v>
                </c:pt>
                <c:pt idx="141">
                  <c:v>-9.4077587000000005</c:v>
                </c:pt>
                <c:pt idx="142">
                  <c:v>-9.3754653999999995</c:v>
                </c:pt>
                <c:pt idx="143">
                  <c:v>-9.3612757000000002</c:v>
                </c:pt>
                <c:pt idx="144">
                  <c:v>-9.3007507</c:v>
                </c:pt>
                <c:pt idx="145">
                  <c:v>-9.3089999999999993</c:v>
                </c:pt>
                <c:pt idx="146">
                  <c:v>-9.2490100999999996</c:v>
                </c:pt>
                <c:pt idx="147">
                  <c:v>-9.1924992000000003</c:v>
                </c:pt>
                <c:pt idx="148">
                  <c:v>-9.0258292999999998</c:v>
                </c:pt>
                <c:pt idx="149">
                  <c:v>-8.9244889999999995</c:v>
                </c:pt>
                <c:pt idx="150">
                  <c:v>-8.8558234999999996</c:v>
                </c:pt>
                <c:pt idx="151">
                  <c:v>-8.7984381000000003</c:v>
                </c:pt>
                <c:pt idx="152">
                  <c:v>-8.7384052000000008</c:v>
                </c:pt>
                <c:pt idx="153">
                  <c:v>-8.7871007999999993</c:v>
                </c:pt>
                <c:pt idx="154">
                  <c:v>-8.8499689000000004</c:v>
                </c:pt>
                <c:pt idx="155">
                  <c:v>-8.8646297000000001</c:v>
                </c:pt>
                <c:pt idx="156">
                  <c:v>-8.8565941000000006</c:v>
                </c:pt>
                <c:pt idx="157">
                  <c:v>-8.8072166000000003</c:v>
                </c:pt>
                <c:pt idx="158">
                  <c:v>-8.8012675999999992</c:v>
                </c:pt>
                <c:pt idx="159">
                  <c:v>-8.7726526000000007</c:v>
                </c:pt>
                <c:pt idx="160">
                  <c:v>-8.7498568999999993</c:v>
                </c:pt>
                <c:pt idx="161">
                  <c:v>-8.7640656999999997</c:v>
                </c:pt>
                <c:pt idx="162">
                  <c:v>-8.8761510999999995</c:v>
                </c:pt>
                <c:pt idx="163">
                  <c:v>-8.9582099999999993</c:v>
                </c:pt>
                <c:pt idx="164">
                  <c:v>-9.0128135999999994</c:v>
                </c:pt>
                <c:pt idx="165">
                  <c:v>-9.1416816999999995</c:v>
                </c:pt>
                <c:pt idx="166">
                  <c:v>-9.3437804999999994</c:v>
                </c:pt>
                <c:pt idx="167">
                  <c:v>-9.5490828000000008</c:v>
                </c:pt>
                <c:pt idx="168">
                  <c:v>-9.7454394999999998</c:v>
                </c:pt>
                <c:pt idx="169">
                  <c:v>-9.9850445000000008</c:v>
                </c:pt>
                <c:pt idx="170">
                  <c:v>-10.215469000000001</c:v>
                </c:pt>
                <c:pt idx="171">
                  <c:v>-10.390841</c:v>
                </c:pt>
                <c:pt idx="172">
                  <c:v>-10.488352000000001</c:v>
                </c:pt>
                <c:pt idx="173">
                  <c:v>-10.699859999999999</c:v>
                </c:pt>
                <c:pt idx="174">
                  <c:v>-10.937708000000001</c:v>
                </c:pt>
                <c:pt idx="175">
                  <c:v>-11.151458999999999</c:v>
                </c:pt>
                <c:pt idx="176">
                  <c:v>-11.375378</c:v>
                </c:pt>
                <c:pt idx="177">
                  <c:v>-11.627338999999999</c:v>
                </c:pt>
                <c:pt idx="178">
                  <c:v>-11.793328000000001</c:v>
                </c:pt>
                <c:pt idx="179">
                  <c:v>-11.938916000000001</c:v>
                </c:pt>
                <c:pt idx="180">
                  <c:v>-12.079079999999999</c:v>
                </c:pt>
                <c:pt idx="181">
                  <c:v>-12.197537000000001</c:v>
                </c:pt>
                <c:pt idx="182">
                  <c:v>-12.438172</c:v>
                </c:pt>
                <c:pt idx="183">
                  <c:v>-12.614445999999999</c:v>
                </c:pt>
                <c:pt idx="184">
                  <c:v>-12.603365999999999</c:v>
                </c:pt>
                <c:pt idx="185">
                  <c:v>-12.652431999999999</c:v>
                </c:pt>
                <c:pt idx="186">
                  <c:v>-12.744322</c:v>
                </c:pt>
                <c:pt idx="187">
                  <c:v>-12.700991</c:v>
                </c:pt>
                <c:pt idx="188">
                  <c:v>-12.670577</c:v>
                </c:pt>
                <c:pt idx="189">
                  <c:v>-12.759377000000001</c:v>
                </c:pt>
                <c:pt idx="190">
                  <c:v>-12.850578000000001</c:v>
                </c:pt>
                <c:pt idx="191">
                  <c:v>-12.933749000000001</c:v>
                </c:pt>
                <c:pt idx="192">
                  <c:v>-13.049429999999999</c:v>
                </c:pt>
                <c:pt idx="193">
                  <c:v>-13.08075</c:v>
                </c:pt>
                <c:pt idx="194">
                  <c:v>-13.373718999999999</c:v>
                </c:pt>
                <c:pt idx="195">
                  <c:v>-13.654284000000001</c:v>
                </c:pt>
                <c:pt idx="196">
                  <c:v>-14.011554</c:v>
                </c:pt>
                <c:pt idx="197">
                  <c:v>-14.304486000000001</c:v>
                </c:pt>
                <c:pt idx="198">
                  <c:v>-14.670824</c:v>
                </c:pt>
                <c:pt idx="199">
                  <c:v>-14.82213</c:v>
                </c:pt>
                <c:pt idx="200">
                  <c:v>-14.877129999999999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61-437B-BA1D-4849937C9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73376"/>
        <c:axId val="11478374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CLvsLO!$F$2</c15:sqref>
                        </c15:formulaRef>
                      </c:ext>
                    </c:extLst>
                    <c:strCache>
                      <c:ptCount val="1"/>
                      <c:pt idx="0">
                        <c:v>+15 dBm</c:v>
                      </c:pt>
                    </c:strCache>
                  </c:strRef>
                </c:tx>
                <c:spPr>
                  <a:ln>
                    <a:solidFill>
                      <a:schemeClr val="tx1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CLvsLO!$E$5:$E$205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8</c:v>
                      </c:pt>
                      <c:pt idx="1">
                        <c:v>8.2945449999999994</c:v>
                      </c:pt>
                      <c:pt idx="2">
                        <c:v>8.5890900000000006</c:v>
                      </c:pt>
                      <c:pt idx="3">
                        <c:v>8.8836349999999999</c:v>
                      </c:pt>
                      <c:pt idx="4">
                        <c:v>9.1781799999999993</c:v>
                      </c:pt>
                      <c:pt idx="5">
                        <c:v>9.4727250000000005</c:v>
                      </c:pt>
                      <c:pt idx="6">
                        <c:v>9.7672699999999999</c:v>
                      </c:pt>
                      <c:pt idx="7">
                        <c:v>10.061814999999999</c:v>
                      </c:pt>
                      <c:pt idx="8">
                        <c:v>10.35636</c:v>
                      </c:pt>
                      <c:pt idx="9">
                        <c:v>10.650905</c:v>
                      </c:pt>
                      <c:pt idx="10">
                        <c:v>10.945449999999999</c:v>
                      </c:pt>
                      <c:pt idx="11">
                        <c:v>11.239995</c:v>
                      </c:pt>
                      <c:pt idx="12">
                        <c:v>11.53454</c:v>
                      </c:pt>
                      <c:pt idx="13">
                        <c:v>11.829084999999999</c:v>
                      </c:pt>
                      <c:pt idx="14">
                        <c:v>12.12363</c:v>
                      </c:pt>
                      <c:pt idx="15">
                        <c:v>12.418175</c:v>
                      </c:pt>
                      <c:pt idx="16">
                        <c:v>12.712719999999999</c:v>
                      </c:pt>
                      <c:pt idx="17">
                        <c:v>13.007265</c:v>
                      </c:pt>
                      <c:pt idx="18">
                        <c:v>13.30181</c:v>
                      </c:pt>
                      <c:pt idx="19">
                        <c:v>13.596355000000001</c:v>
                      </c:pt>
                      <c:pt idx="20">
                        <c:v>13.8909</c:v>
                      </c:pt>
                      <c:pt idx="21">
                        <c:v>14.185445</c:v>
                      </c:pt>
                      <c:pt idx="22">
                        <c:v>14.479990000000001</c:v>
                      </c:pt>
                      <c:pt idx="23">
                        <c:v>14.774535</c:v>
                      </c:pt>
                      <c:pt idx="24">
                        <c:v>15.06908</c:v>
                      </c:pt>
                      <c:pt idx="25">
                        <c:v>15.363625000000001</c:v>
                      </c:pt>
                      <c:pt idx="26">
                        <c:v>15.65817</c:v>
                      </c:pt>
                      <c:pt idx="27">
                        <c:v>15.952715</c:v>
                      </c:pt>
                      <c:pt idx="28">
                        <c:v>16.247260000000001</c:v>
                      </c:pt>
                      <c:pt idx="29">
                        <c:v>16.541805</c:v>
                      </c:pt>
                      <c:pt idx="30">
                        <c:v>16.836349999999999</c:v>
                      </c:pt>
                      <c:pt idx="31">
                        <c:v>17.130894999999999</c:v>
                      </c:pt>
                      <c:pt idx="32">
                        <c:v>17.425439999999998</c:v>
                      </c:pt>
                      <c:pt idx="33">
                        <c:v>17.719985000000001</c:v>
                      </c:pt>
                      <c:pt idx="34">
                        <c:v>18.014530000000001</c:v>
                      </c:pt>
                      <c:pt idx="35">
                        <c:v>18.309075</c:v>
                      </c:pt>
                      <c:pt idx="36">
                        <c:v>18.603619999999999</c:v>
                      </c:pt>
                      <c:pt idx="37">
                        <c:v>18.898164999999999</c:v>
                      </c:pt>
                      <c:pt idx="38">
                        <c:v>19.192710000000002</c:v>
                      </c:pt>
                      <c:pt idx="39">
                        <c:v>19.487255000000001</c:v>
                      </c:pt>
                      <c:pt idx="40">
                        <c:v>19.7818</c:v>
                      </c:pt>
                      <c:pt idx="41">
                        <c:v>20.076345</c:v>
                      </c:pt>
                      <c:pt idx="42">
                        <c:v>20.370889999999999</c:v>
                      </c:pt>
                      <c:pt idx="43">
                        <c:v>20.665434999999999</c:v>
                      </c:pt>
                      <c:pt idx="44">
                        <c:v>20.959980000000002</c:v>
                      </c:pt>
                      <c:pt idx="45">
                        <c:v>21.254525000000001</c:v>
                      </c:pt>
                      <c:pt idx="46">
                        <c:v>21.54907</c:v>
                      </c:pt>
                      <c:pt idx="47">
                        <c:v>21.843615</c:v>
                      </c:pt>
                      <c:pt idx="48">
                        <c:v>22.138159999999999</c:v>
                      </c:pt>
                      <c:pt idx="49">
                        <c:v>22.432704999999999</c:v>
                      </c:pt>
                      <c:pt idx="50">
                        <c:v>22.727250000000002</c:v>
                      </c:pt>
                      <c:pt idx="51">
                        <c:v>23.021795000000001</c:v>
                      </c:pt>
                      <c:pt idx="52">
                        <c:v>23.31634</c:v>
                      </c:pt>
                      <c:pt idx="53">
                        <c:v>23.610885</c:v>
                      </c:pt>
                      <c:pt idx="54">
                        <c:v>23.905429999999999</c:v>
                      </c:pt>
                      <c:pt idx="55">
                        <c:v>24.199974999999998</c:v>
                      </c:pt>
                      <c:pt idx="56">
                        <c:v>24.494520000000001</c:v>
                      </c:pt>
                      <c:pt idx="57">
                        <c:v>24.789065000000001</c:v>
                      </c:pt>
                      <c:pt idx="58">
                        <c:v>25.08361</c:v>
                      </c:pt>
                      <c:pt idx="59">
                        <c:v>25.378155</c:v>
                      </c:pt>
                      <c:pt idx="60">
                        <c:v>25.672699999999999</c:v>
                      </c:pt>
                      <c:pt idx="61">
                        <c:v>25.967244999999998</c:v>
                      </c:pt>
                      <c:pt idx="62">
                        <c:v>26.261790000000001</c:v>
                      </c:pt>
                      <c:pt idx="63">
                        <c:v>26.556335000000001</c:v>
                      </c:pt>
                      <c:pt idx="64">
                        <c:v>26.85088</c:v>
                      </c:pt>
                      <c:pt idx="65">
                        <c:v>27.145424999999999</c:v>
                      </c:pt>
                      <c:pt idx="66">
                        <c:v>27.439969999999999</c:v>
                      </c:pt>
                      <c:pt idx="67">
                        <c:v>27.734514999999998</c:v>
                      </c:pt>
                      <c:pt idx="68">
                        <c:v>28.029060000000001</c:v>
                      </c:pt>
                      <c:pt idx="69">
                        <c:v>28.323605000000001</c:v>
                      </c:pt>
                      <c:pt idx="70">
                        <c:v>28.61815</c:v>
                      </c:pt>
                      <c:pt idx="71">
                        <c:v>28.912694999999999</c:v>
                      </c:pt>
                      <c:pt idx="72">
                        <c:v>29.207239999999999</c:v>
                      </c:pt>
                      <c:pt idx="73">
                        <c:v>29.501785000000002</c:v>
                      </c:pt>
                      <c:pt idx="74">
                        <c:v>29.796330000000001</c:v>
                      </c:pt>
                      <c:pt idx="75">
                        <c:v>30.090875</c:v>
                      </c:pt>
                      <c:pt idx="76">
                        <c:v>30.38542</c:v>
                      </c:pt>
                      <c:pt idx="77">
                        <c:v>30.679964999999999</c:v>
                      </c:pt>
                      <c:pt idx="78">
                        <c:v>30.974509999999999</c:v>
                      </c:pt>
                      <c:pt idx="79">
                        <c:v>31.269055000000002</c:v>
                      </c:pt>
                      <c:pt idx="80">
                        <c:v>31.563600000000001</c:v>
                      </c:pt>
                      <c:pt idx="81">
                        <c:v>31.858145</c:v>
                      </c:pt>
                      <c:pt idx="82">
                        <c:v>32.15269</c:v>
                      </c:pt>
                      <c:pt idx="83">
                        <c:v>32.447234999999999</c:v>
                      </c:pt>
                      <c:pt idx="84">
                        <c:v>32.741779999999999</c:v>
                      </c:pt>
                      <c:pt idx="85">
                        <c:v>33.036324999999998</c:v>
                      </c:pt>
                      <c:pt idx="86">
                        <c:v>33.330869999999997</c:v>
                      </c:pt>
                      <c:pt idx="87">
                        <c:v>33.625414999999997</c:v>
                      </c:pt>
                      <c:pt idx="88">
                        <c:v>33.919960000000003</c:v>
                      </c:pt>
                      <c:pt idx="89">
                        <c:v>34.214505000000003</c:v>
                      </c:pt>
                      <c:pt idx="90">
                        <c:v>34.509050000000002</c:v>
                      </c:pt>
                      <c:pt idx="91">
                        <c:v>34.803595000000001</c:v>
                      </c:pt>
                      <c:pt idx="92">
                        <c:v>35.098140000000001</c:v>
                      </c:pt>
                      <c:pt idx="93">
                        <c:v>35.392685</c:v>
                      </c:pt>
                      <c:pt idx="94">
                        <c:v>35.68723</c:v>
                      </c:pt>
                      <c:pt idx="95">
                        <c:v>35.981774999999999</c:v>
                      </c:pt>
                      <c:pt idx="96">
                        <c:v>36.276319999999998</c:v>
                      </c:pt>
                      <c:pt idx="97">
                        <c:v>36.570864999999998</c:v>
                      </c:pt>
                      <c:pt idx="98">
                        <c:v>36.865409999999997</c:v>
                      </c:pt>
                      <c:pt idx="99">
                        <c:v>37.159954999999997</c:v>
                      </c:pt>
                      <c:pt idx="100">
                        <c:v>37.454500000000003</c:v>
                      </c:pt>
                      <c:pt idx="101">
                        <c:v>37.749045000000002</c:v>
                      </c:pt>
                      <c:pt idx="102">
                        <c:v>38.043590000000002</c:v>
                      </c:pt>
                      <c:pt idx="103">
                        <c:v>38.338135000000001</c:v>
                      </c:pt>
                      <c:pt idx="104">
                        <c:v>38.632680000000001</c:v>
                      </c:pt>
                      <c:pt idx="105">
                        <c:v>38.927225</c:v>
                      </c:pt>
                      <c:pt idx="106">
                        <c:v>39.221769999999999</c:v>
                      </c:pt>
                      <c:pt idx="107">
                        <c:v>39.516314999999999</c:v>
                      </c:pt>
                      <c:pt idx="108">
                        <c:v>39.810859999999998</c:v>
                      </c:pt>
                      <c:pt idx="109">
                        <c:v>40.105404999999998</c:v>
                      </c:pt>
                      <c:pt idx="110">
                        <c:v>40.399949999999997</c:v>
                      </c:pt>
                      <c:pt idx="111">
                        <c:v>40.694495000000003</c:v>
                      </c:pt>
                      <c:pt idx="112">
                        <c:v>40.989040000000003</c:v>
                      </c:pt>
                      <c:pt idx="113">
                        <c:v>41.283585000000002</c:v>
                      </c:pt>
                      <c:pt idx="114">
                        <c:v>41.578130000000002</c:v>
                      </c:pt>
                      <c:pt idx="115">
                        <c:v>41.872675000000001</c:v>
                      </c:pt>
                      <c:pt idx="116">
                        <c:v>42.16722</c:v>
                      </c:pt>
                      <c:pt idx="117">
                        <c:v>42.461765</c:v>
                      </c:pt>
                      <c:pt idx="118">
                        <c:v>42.756309999999999</c:v>
                      </c:pt>
                      <c:pt idx="119">
                        <c:v>43.050854999999999</c:v>
                      </c:pt>
                      <c:pt idx="120">
                        <c:v>43.345399999999998</c:v>
                      </c:pt>
                      <c:pt idx="121">
                        <c:v>43.639944999999997</c:v>
                      </c:pt>
                      <c:pt idx="122">
                        <c:v>43.934489999999997</c:v>
                      </c:pt>
                      <c:pt idx="123">
                        <c:v>44.229035000000003</c:v>
                      </c:pt>
                      <c:pt idx="124">
                        <c:v>44.523580000000003</c:v>
                      </c:pt>
                      <c:pt idx="125">
                        <c:v>44.818125000000002</c:v>
                      </c:pt>
                      <c:pt idx="126">
                        <c:v>45.112670000000001</c:v>
                      </c:pt>
                      <c:pt idx="127">
                        <c:v>45.407215000000001</c:v>
                      </c:pt>
                      <c:pt idx="128">
                        <c:v>45.70176</c:v>
                      </c:pt>
                      <c:pt idx="129">
                        <c:v>45.996305</c:v>
                      </c:pt>
                      <c:pt idx="130">
                        <c:v>46.290849999999999</c:v>
                      </c:pt>
                      <c:pt idx="131">
                        <c:v>46.585394999999998</c:v>
                      </c:pt>
                      <c:pt idx="132">
                        <c:v>46.879939999999998</c:v>
                      </c:pt>
                      <c:pt idx="133">
                        <c:v>47.174484999999997</c:v>
                      </c:pt>
                      <c:pt idx="134">
                        <c:v>47.469029999999997</c:v>
                      </c:pt>
                      <c:pt idx="135">
                        <c:v>47.763575000000003</c:v>
                      </c:pt>
                      <c:pt idx="136">
                        <c:v>48.058120000000002</c:v>
                      </c:pt>
                      <c:pt idx="137">
                        <c:v>48.352665000000002</c:v>
                      </c:pt>
                      <c:pt idx="138">
                        <c:v>48.647210000000001</c:v>
                      </c:pt>
                      <c:pt idx="139">
                        <c:v>48.941755000000001</c:v>
                      </c:pt>
                      <c:pt idx="140">
                        <c:v>49.2363</c:v>
                      </c:pt>
                      <c:pt idx="141">
                        <c:v>49.530844999999999</c:v>
                      </c:pt>
                      <c:pt idx="142">
                        <c:v>49.825389999999999</c:v>
                      </c:pt>
                      <c:pt idx="143">
                        <c:v>50.119934999999998</c:v>
                      </c:pt>
                      <c:pt idx="144">
                        <c:v>50.414479999999998</c:v>
                      </c:pt>
                      <c:pt idx="145">
                        <c:v>50.709024999999997</c:v>
                      </c:pt>
                      <c:pt idx="146">
                        <c:v>51.003570000000003</c:v>
                      </c:pt>
                      <c:pt idx="147">
                        <c:v>51.298115000000003</c:v>
                      </c:pt>
                      <c:pt idx="148">
                        <c:v>51.592660000000002</c:v>
                      </c:pt>
                      <c:pt idx="149">
                        <c:v>51.887205000000002</c:v>
                      </c:pt>
                      <c:pt idx="150">
                        <c:v>52.181750000000001</c:v>
                      </c:pt>
                      <c:pt idx="151">
                        <c:v>52.476295</c:v>
                      </c:pt>
                      <c:pt idx="152">
                        <c:v>52.77084</c:v>
                      </c:pt>
                      <c:pt idx="153">
                        <c:v>53.065384999999999</c:v>
                      </c:pt>
                      <c:pt idx="154">
                        <c:v>53.359929999999999</c:v>
                      </c:pt>
                      <c:pt idx="155">
                        <c:v>53.654474999999998</c:v>
                      </c:pt>
                      <c:pt idx="156">
                        <c:v>53.949019999999997</c:v>
                      </c:pt>
                      <c:pt idx="157">
                        <c:v>54.243564999999997</c:v>
                      </c:pt>
                      <c:pt idx="158">
                        <c:v>54.538110000000003</c:v>
                      </c:pt>
                      <c:pt idx="159">
                        <c:v>54.832655000000003</c:v>
                      </c:pt>
                      <c:pt idx="160">
                        <c:v>55.127200000000002</c:v>
                      </c:pt>
                      <c:pt idx="161">
                        <c:v>55.421745000000001</c:v>
                      </c:pt>
                      <c:pt idx="162">
                        <c:v>55.716290000000001</c:v>
                      </c:pt>
                      <c:pt idx="163">
                        <c:v>56.010835</c:v>
                      </c:pt>
                      <c:pt idx="164">
                        <c:v>56.30538</c:v>
                      </c:pt>
                      <c:pt idx="165">
                        <c:v>56.599924999999999</c:v>
                      </c:pt>
                      <c:pt idx="166">
                        <c:v>56.894469999999998</c:v>
                      </c:pt>
                      <c:pt idx="167">
                        <c:v>57.189014999999998</c:v>
                      </c:pt>
                      <c:pt idx="168">
                        <c:v>57.483559999999997</c:v>
                      </c:pt>
                      <c:pt idx="169">
                        <c:v>57.778104999999996</c:v>
                      </c:pt>
                      <c:pt idx="170">
                        <c:v>58.072650000000003</c:v>
                      </c:pt>
                      <c:pt idx="171">
                        <c:v>58.367195000000002</c:v>
                      </c:pt>
                      <c:pt idx="172">
                        <c:v>58.661740000000002</c:v>
                      </c:pt>
                      <c:pt idx="173">
                        <c:v>58.956285000000001</c:v>
                      </c:pt>
                      <c:pt idx="174">
                        <c:v>59.250830000000001</c:v>
                      </c:pt>
                      <c:pt idx="175">
                        <c:v>59.545375</c:v>
                      </c:pt>
                      <c:pt idx="176">
                        <c:v>59.839919999999999</c:v>
                      </c:pt>
                      <c:pt idx="177">
                        <c:v>60.134464999999999</c:v>
                      </c:pt>
                      <c:pt idx="178">
                        <c:v>60.429009999999998</c:v>
                      </c:pt>
                      <c:pt idx="179">
                        <c:v>60.723554999999998</c:v>
                      </c:pt>
                      <c:pt idx="180">
                        <c:v>61.018099999999997</c:v>
                      </c:pt>
                      <c:pt idx="181">
                        <c:v>61.312645000000003</c:v>
                      </c:pt>
                      <c:pt idx="182">
                        <c:v>61.607190000000003</c:v>
                      </c:pt>
                      <c:pt idx="183">
                        <c:v>61.901735000000002</c:v>
                      </c:pt>
                      <c:pt idx="184">
                        <c:v>62.196280000000002</c:v>
                      </c:pt>
                      <c:pt idx="185">
                        <c:v>62.490825000000001</c:v>
                      </c:pt>
                      <c:pt idx="186">
                        <c:v>62.78537</c:v>
                      </c:pt>
                      <c:pt idx="187">
                        <c:v>63.079915</c:v>
                      </c:pt>
                      <c:pt idx="188">
                        <c:v>63.374459999999999</c:v>
                      </c:pt>
                      <c:pt idx="189">
                        <c:v>63.669004999999999</c:v>
                      </c:pt>
                      <c:pt idx="190">
                        <c:v>63.963549999999998</c:v>
                      </c:pt>
                      <c:pt idx="191">
                        <c:v>64.258094999999997</c:v>
                      </c:pt>
                      <c:pt idx="192">
                        <c:v>64.552639999999997</c:v>
                      </c:pt>
                      <c:pt idx="193">
                        <c:v>64.847184999999996</c:v>
                      </c:pt>
                      <c:pt idx="194">
                        <c:v>65.141729999999995</c:v>
                      </c:pt>
                      <c:pt idx="195">
                        <c:v>65.436274999999995</c:v>
                      </c:pt>
                      <c:pt idx="196">
                        <c:v>65.730819999999994</c:v>
                      </c:pt>
                      <c:pt idx="197">
                        <c:v>66.025364999999994</c:v>
                      </c:pt>
                      <c:pt idx="198">
                        <c:v>66.319909999999993</c:v>
                      </c:pt>
                      <c:pt idx="199">
                        <c:v>66.614455000000007</c:v>
                      </c:pt>
                      <c:pt idx="200">
                        <c:v>66.909000000000006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CLvsLO!$F$5:$F$205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-67.168678</c:v>
                      </c:pt>
                      <c:pt idx="1">
                        <c:v>-66.660788999999994</c:v>
                      </c:pt>
                      <c:pt idx="2">
                        <c:v>-66.112662999999998</c:v>
                      </c:pt>
                      <c:pt idx="3">
                        <c:v>-65.016379999999998</c:v>
                      </c:pt>
                      <c:pt idx="4">
                        <c:v>-62.238354000000001</c:v>
                      </c:pt>
                      <c:pt idx="5">
                        <c:v>-58.773941000000001</c:v>
                      </c:pt>
                      <c:pt idx="6">
                        <c:v>-56.193717999999997</c:v>
                      </c:pt>
                      <c:pt idx="7">
                        <c:v>-53.137951000000001</c:v>
                      </c:pt>
                      <c:pt idx="8">
                        <c:v>-49.764995999999996</c:v>
                      </c:pt>
                      <c:pt idx="9">
                        <c:v>-47.059356999999999</c:v>
                      </c:pt>
                      <c:pt idx="10">
                        <c:v>-44.290455000000001</c:v>
                      </c:pt>
                      <c:pt idx="11">
                        <c:v>-41.260390999999998</c:v>
                      </c:pt>
                      <c:pt idx="12">
                        <c:v>-38.134273999999998</c:v>
                      </c:pt>
                      <c:pt idx="13">
                        <c:v>-35.918232000000003</c:v>
                      </c:pt>
                      <c:pt idx="14">
                        <c:v>-33.154995</c:v>
                      </c:pt>
                      <c:pt idx="15">
                        <c:v>-30.784068999999999</c:v>
                      </c:pt>
                      <c:pt idx="16">
                        <c:v>-28.842213000000001</c:v>
                      </c:pt>
                      <c:pt idx="17">
                        <c:v>-27.445596999999999</c:v>
                      </c:pt>
                      <c:pt idx="18">
                        <c:v>-25.634466</c:v>
                      </c:pt>
                      <c:pt idx="19">
                        <c:v>-23.995394000000001</c:v>
                      </c:pt>
                      <c:pt idx="20">
                        <c:v>-22.190674000000001</c:v>
                      </c:pt>
                      <c:pt idx="21">
                        <c:v>-20.167933000000001</c:v>
                      </c:pt>
                      <c:pt idx="22">
                        <c:v>-17.816358999999999</c:v>
                      </c:pt>
                      <c:pt idx="23">
                        <c:v>-15.542835</c:v>
                      </c:pt>
                      <c:pt idx="24">
                        <c:v>-13.679769</c:v>
                      </c:pt>
                      <c:pt idx="25">
                        <c:v>-12.267856999999999</c:v>
                      </c:pt>
                      <c:pt idx="26">
                        <c:v>-11.073337</c:v>
                      </c:pt>
                      <c:pt idx="27">
                        <c:v>-10.142085</c:v>
                      </c:pt>
                      <c:pt idx="28">
                        <c:v>-9.3845338999999992</c:v>
                      </c:pt>
                      <c:pt idx="29">
                        <c:v>-8.6895799999999994</c:v>
                      </c:pt>
                      <c:pt idx="30">
                        <c:v>-8.1325292999999999</c:v>
                      </c:pt>
                      <c:pt idx="31">
                        <c:v>-7.6578565000000003</c:v>
                      </c:pt>
                      <c:pt idx="32">
                        <c:v>-7.2803268000000001</c:v>
                      </c:pt>
                      <c:pt idx="33">
                        <c:v>-6.9602208000000001</c:v>
                      </c:pt>
                      <c:pt idx="34">
                        <c:v>-6.7482977000000002</c:v>
                      </c:pt>
                      <c:pt idx="35">
                        <c:v>-6.5485673000000002</c:v>
                      </c:pt>
                      <c:pt idx="36">
                        <c:v>-6.4104856999999997</c:v>
                      </c:pt>
                      <c:pt idx="37">
                        <c:v>-6.2878679999999996</c:v>
                      </c:pt>
                      <c:pt idx="38">
                        <c:v>-6.1889304999999997</c:v>
                      </c:pt>
                      <c:pt idx="39">
                        <c:v>-6.0714420999999996</c:v>
                      </c:pt>
                      <c:pt idx="40">
                        <c:v>-5.9836507000000001</c:v>
                      </c:pt>
                      <c:pt idx="41">
                        <c:v>-5.9227528999999999</c:v>
                      </c:pt>
                      <c:pt idx="42">
                        <c:v>-5.8808198000000003</c:v>
                      </c:pt>
                      <c:pt idx="43">
                        <c:v>-5.8870597</c:v>
                      </c:pt>
                      <c:pt idx="44">
                        <c:v>-5.9146228000000001</c:v>
                      </c:pt>
                      <c:pt idx="45">
                        <c:v>-5.9376787999999996</c:v>
                      </c:pt>
                      <c:pt idx="46">
                        <c:v>-5.9512200000000002</c:v>
                      </c:pt>
                      <c:pt idx="47">
                        <c:v>-5.9588140999999997</c:v>
                      </c:pt>
                      <c:pt idx="48">
                        <c:v>-5.9751862999999998</c:v>
                      </c:pt>
                      <c:pt idx="49">
                        <c:v>-5.9847368999999997</c:v>
                      </c:pt>
                      <c:pt idx="50">
                        <c:v>-6.0467348000000003</c:v>
                      </c:pt>
                      <c:pt idx="51">
                        <c:v>-6.1265086999999996</c:v>
                      </c:pt>
                      <c:pt idx="52">
                        <c:v>-6.1831012000000003</c:v>
                      </c:pt>
                      <c:pt idx="53">
                        <c:v>-6.2338342999999998</c:v>
                      </c:pt>
                      <c:pt idx="54">
                        <c:v>-6.2708950000000003</c:v>
                      </c:pt>
                      <c:pt idx="55">
                        <c:v>-6.2567114999999998</c:v>
                      </c:pt>
                      <c:pt idx="56">
                        <c:v>-6.2571135</c:v>
                      </c:pt>
                      <c:pt idx="57">
                        <c:v>-6.3014140000000003</c:v>
                      </c:pt>
                      <c:pt idx="58">
                        <c:v>-6.3717008000000002</c:v>
                      </c:pt>
                      <c:pt idx="59">
                        <c:v>-6.4294156999999998</c:v>
                      </c:pt>
                      <c:pt idx="60">
                        <c:v>-6.4826278999999998</c:v>
                      </c:pt>
                      <c:pt idx="61">
                        <c:v>-6.5302467000000002</c:v>
                      </c:pt>
                      <c:pt idx="62">
                        <c:v>-6.6040596999999996</c:v>
                      </c:pt>
                      <c:pt idx="63">
                        <c:v>-6.6884870999999997</c:v>
                      </c:pt>
                      <c:pt idx="64">
                        <c:v>-6.7563858000000003</c:v>
                      </c:pt>
                      <c:pt idx="65">
                        <c:v>-6.880096</c:v>
                      </c:pt>
                      <c:pt idx="66">
                        <c:v>-7.0039886999999998</c:v>
                      </c:pt>
                      <c:pt idx="67">
                        <c:v>-7.1366171999999999</c:v>
                      </c:pt>
                      <c:pt idx="68">
                        <c:v>-7.1879745000000002</c:v>
                      </c:pt>
                      <c:pt idx="69">
                        <c:v>-7.2473191999999997</c:v>
                      </c:pt>
                      <c:pt idx="70">
                        <c:v>-7.3254051000000002</c:v>
                      </c:pt>
                      <c:pt idx="71">
                        <c:v>-7.3441042999999997</c:v>
                      </c:pt>
                      <c:pt idx="72">
                        <c:v>-7.3443436999999996</c:v>
                      </c:pt>
                      <c:pt idx="73">
                        <c:v>-7.3532658</c:v>
                      </c:pt>
                      <c:pt idx="74">
                        <c:v>-7.4088798000000002</c:v>
                      </c:pt>
                      <c:pt idx="75">
                        <c:v>-7.4198632</c:v>
                      </c:pt>
                      <c:pt idx="76">
                        <c:v>-7.4438681999999998</c:v>
                      </c:pt>
                      <c:pt idx="77">
                        <c:v>-7.4765772999999998</c:v>
                      </c:pt>
                      <c:pt idx="78">
                        <c:v>-7.5207005000000002</c:v>
                      </c:pt>
                      <c:pt idx="79">
                        <c:v>-7.5597776999999997</c:v>
                      </c:pt>
                      <c:pt idx="80">
                        <c:v>-7.5719627999999997</c:v>
                      </c:pt>
                      <c:pt idx="81">
                        <c:v>-7.6073364999999997</c:v>
                      </c:pt>
                      <c:pt idx="82">
                        <c:v>-7.5977015000000003</c:v>
                      </c:pt>
                      <c:pt idx="83">
                        <c:v>-7.6119037000000001</c:v>
                      </c:pt>
                      <c:pt idx="84">
                        <c:v>-7.6328645000000002</c:v>
                      </c:pt>
                      <c:pt idx="85">
                        <c:v>-7.7249927999999999</c:v>
                      </c:pt>
                      <c:pt idx="86">
                        <c:v>-7.8560604999999999</c:v>
                      </c:pt>
                      <c:pt idx="87">
                        <c:v>-7.9707217000000004</c:v>
                      </c:pt>
                      <c:pt idx="88">
                        <c:v>-8.0895814999999995</c:v>
                      </c:pt>
                      <c:pt idx="89">
                        <c:v>-8.2053765999999992</c:v>
                      </c:pt>
                      <c:pt idx="90">
                        <c:v>-8.2583856999999998</c:v>
                      </c:pt>
                      <c:pt idx="91">
                        <c:v>-8.2407084000000008</c:v>
                      </c:pt>
                      <c:pt idx="92">
                        <c:v>-8.2019795999999996</c:v>
                      </c:pt>
                      <c:pt idx="93">
                        <c:v>-8.1583041999999999</c:v>
                      </c:pt>
                      <c:pt idx="94">
                        <c:v>-8.0428180999999999</c:v>
                      </c:pt>
                      <c:pt idx="95">
                        <c:v>-7.9177036000000003</c:v>
                      </c:pt>
                      <c:pt idx="96">
                        <c:v>-7.8101438999999999</c:v>
                      </c:pt>
                      <c:pt idx="97">
                        <c:v>-7.7512888999999996</c:v>
                      </c:pt>
                      <c:pt idx="98">
                        <c:v>-7.6830521000000003</c:v>
                      </c:pt>
                      <c:pt idx="99">
                        <c:v>-7.64114</c:v>
                      </c:pt>
                      <c:pt idx="100">
                        <c:v>-7.5749358999999998</c:v>
                      </c:pt>
                      <c:pt idx="101">
                        <c:v>-7.5327501000000003</c:v>
                      </c:pt>
                      <c:pt idx="102">
                        <c:v>-7.4735084000000001</c:v>
                      </c:pt>
                      <c:pt idx="103">
                        <c:v>-7.4063654000000003</c:v>
                      </c:pt>
                      <c:pt idx="104">
                        <c:v>-7.3396654000000003</c:v>
                      </c:pt>
                      <c:pt idx="105">
                        <c:v>-7.3530641000000001</c:v>
                      </c:pt>
                      <c:pt idx="106">
                        <c:v>-7.3206123999999999</c:v>
                      </c:pt>
                      <c:pt idx="107">
                        <c:v>-7.3000479</c:v>
                      </c:pt>
                      <c:pt idx="108">
                        <c:v>-7.2792377000000004</c:v>
                      </c:pt>
                      <c:pt idx="109">
                        <c:v>-7.3119630999999998</c:v>
                      </c:pt>
                      <c:pt idx="110">
                        <c:v>-7.3057360999999998</c:v>
                      </c:pt>
                      <c:pt idx="111">
                        <c:v>-7.3447680000000002</c:v>
                      </c:pt>
                      <c:pt idx="112">
                        <c:v>-7.3976107000000004</c:v>
                      </c:pt>
                      <c:pt idx="113">
                        <c:v>-7.4895535000000004</c:v>
                      </c:pt>
                      <c:pt idx="114">
                        <c:v>-7.5474825000000001</c:v>
                      </c:pt>
                      <c:pt idx="115">
                        <c:v>-7.6417850999999999</c:v>
                      </c:pt>
                      <c:pt idx="116">
                        <c:v>-7.7161192999999999</c:v>
                      </c:pt>
                      <c:pt idx="117">
                        <c:v>-7.7859677999999999</c:v>
                      </c:pt>
                      <c:pt idx="118">
                        <c:v>-7.8277678000000002</c:v>
                      </c:pt>
                      <c:pt idx="119">
                        <c:v>-7.8629192999999997</c:v>
                      </c:pt>
                      <c:pt idx="120">
                        <c:v>-7.9289904</c:v>
                      </c:pt>
                      <c:pt idx="121">
                        <c:v>-7.9676609000000003</c:v>
                      </c:pt>
                      <c:pt idx="122">
                        <c:v>-8.0280275000000003</c:v>
                      </c:pt>
                      <c:pt idx="123">
                        <c:v>-8.0880183999999993</c:v>
                      </c:pt>
                      <c:pt idx="124">
                        <c:v>-8.2075890999999999</c:v>
                      </c:pt>
                      <c:pt idx="125">
                        <c:v>-8.3180580000000006</c:v>
                      </c:pt>
                      <c:pt idx="126">
                        <c:v>-8.3947620000000001</c:v>
                      </c:pt>
                      <c:pt idx="127">
                        <c:v>-8.4854831999999991</c:v>
                      </c:pt>
                      <c:pt idx="128">
                        <c:v>-8.6156006000000005</c:v>
                      </c:pt>
                      <c:pt idx="129">
                        <c:v>-8.7946930000000005</c:v>
                      </c:pt>
                      <c:pt idx="130">
                        <c:v>-8.8262587000000003</c:v>
                      </c:pt>
                      <c:pt idx="131">
                        <c:v>-8.9367266000000001</c:v>
                      </c:pt>
                      <c:pt idx="132">
                        <c:v>-9.0369387000000003</c:v>
                      </c:pt>
                      <c:pt idx="133">
                        <c:v>-9.0883379000000009</c:v>
                      </c:pt>
                      <c:pt idx="134">
                        <c:v>-9.0807791000000009</c:v>
                      </c:pt>
                      <c:pt idx="135">
                        <c:v>-9.1201886999999999</c:v>
                      </c:pt>
                      <c:pt idx="136">
                        <c:v>-9.1737461000000007</c:v>
                      </c:pt>
                      <c:pt idx="137">
                        <c:v>-9.2395010000000006</c:v>
                      </c:pt>
                      <c:pt idx="138">
                        <c:v>-9.2902039999999992</c:v>
                      </c:pt>
                      <c:pt idx="139">
                        <c:v>-9.2873640000000002</c:v>
                      </c:pt>
                      <c:pt idx="140">
                        <c:v>-9.2942572000000006</c:v>
                      </c:pt>
                      <c:pt idx="141">
                        <c:v>-9.3147897999999998</c:v>
                      </c:pt>
                      <c:pt idx="142">
                        <c:v>-9.2886313999999999</c:v>
                      </c:pt>
                      <c:pt idx="143">
                        <c:v>-9.2776384000000007</c:v>
                      </c:pt>
                      <c:pt idx="144">
                        <c:v>-9.2369251000000006</c:v>
                      </c:pt>
                      <c:pt idx="145">
                        <c:v>-9.2481641999999997</c:v>
                      </c:pt>
                      <c:pt idx="146">
                        <c:v>-9.1939411</c:v>
                      </c:pt>
                      <c:pt idx="147">
                        <c:v>-9.1500310999999996</c:v>
                      </c:pt>
                      <c:pt idx="148">
                        <c:v>-9.0279608000000007</c:v>
                      </c:pt>
                      <c:pt idx="149">
                        <c:v>-8.9540700999999991</c:v>
                      </c:pt>
                      <c:pt idx="150">
                        <c:v>-8.9123678000000002</c:v>
                      </c:pt>
                      <c:pt idx="151">
                        <c:v>-8.8828793000000008</c:v>
                      </c:pt>
                      <c:pt idx="152">
                        <c:v>-8.8318624000000003</c:v>
                      </c:pt>
                      <c:pt idx="153">
                        <c:v>-8.8499640999999993</c:v>
                      </c:pt>
                      <c:pt idx="154">
                        <c:v>-8.8921623000000007</c:v>
                      </c:pt>
                      <c:pt idx="155">
                        <c:v>-8.8793773999999992</c:v>
                      </c:pt>
                      <c:pt idx="156">
                        <c:v>-8.8343934999999991</c:v>
                      </c:pt>
                      <c:pt idx="157">
                        <c:v>-8.7703208999999998</c:v>
                      </c:pt>
                      <c:pt idx="158">
                        <c:v>-8.7636023000000005</c:v>
                      </c:pt>
                      <c:pt idx="159">
                        <c:v>-8.7273473999999993</c:v>
                      </c:pt>
                      <c:pt idx="160">
                        <c:v>-8.7047595999999992</c:v>
                      </c:pt>
                      <c:pt idx="161">
                        <c:v>-8.7301579</c:v>
                      </c:pt>
                      <c:pt idx="162">
                        <c:v>-8.8277645000000007</c:v>
                      </c:pt>
                      <c:pt idx="163">
                        <c:v>-8.8982095999999995</c:v>
                      </c:pt>
                      <c:pt idx="164">
                        <c:v>-8.9455861999999993</c:v>
                      </c:pt>
                      <c:pt idx="165">
                        <c:v>-9.0829096000000007</c:v>
                      </c:pt>
                      <c:pt idx="166">
                        <c:v>-9.2616940000000003</c:v>
                      </c:pt>
                      <c:pt idx="167">
                        <c:v>-9.5096606999999995</c:v>
                      </c:pt>
                      <c:pt idx="168">
                        <c:v>-9.7680159</c:v>
                      </c:pt>
                      <c:pt idx="169">
                        <c:v>-10.081868</c:v>
                      </c:pt>
                      <c:pt idx="170">
                        <c:v>-10.353300000000001</c:v>
                      </c:pt>
                      <c:pt idx="171">
                        <c:v>-10.632405</c:v>
                      </c:pt>
                      <c:pt idx="172">
                        <c:v>-10.78501</c:v>
                      </c:pt>
                      <c:pt idx="173">
                        <c:v>-11.026007</c:v>
                      </c:pt>
                      <c:pt idx="174">
                        <c:v>-11.280863999999999</c:v>
                      </c:pt>
                      <c:pt idx="175">
                        <c:v>-11.547423999999999</c:v>
                      </c:pt>
                      <c:pt idx="176">
                        <c:v>-11.815034000000001</c:v>
                      </c:pt>
                      <c:pt idx="177">
                        <c:v>-12.083574</c:v>
                      </c:pt>
                      <c:pt idx="178">
                        <c:v>-12.253273</c:v>
                      </c:pt>
                      <c:pt idx="179">
                        <c:v>-12.411942</c:v>
                      </c:pt>
                      <c:pt idx="180">
                        <c:v>-12.574121</c:v>
                      </c:pt>
                      <c:pt idx="181">
                        <c:v>-12.670909999999999</c:v>
                      </c:pt>
                      <c:pt idx="182">
                        <c:v>-12.955385</c:v>
                      </c:pt>
                      <c:pt idx="183">
                        <c:v>-13.204053999999999</c:v>
                      </c:pt>
                      <c:pt idx="184">
                        <c:v>-13.4023</c:v>
                      </c:pt>
                      <c:pt idx="185">
                        <c:v>-13.616801000000001</c:v>
                      </c:pt>
                      <c:pt idx="186">
                        <c:v>-13.874585</c:v>
                      </c:pt>
                      <c:pt idx="187">
                        <c:v>-13.953314000000001</c:v>
                      </c:pt>
                      <c:pt idx="188">
                        <c:v>-13.923109999999999</c:v>
                      </c:pt>
                      <c:pt idx="189">
                        <c:v>-13.840811</c:v>
                      </c:pt>
                      <c:pt idx="190">
                        <c:v>-13.758191</c:v>
                      </c:pt>
                      <c:pt idx="191">
                        <c:v>-13.656457</c:v>
                      </c:pt>
                      <c:pt idx="192">
                        <c:v>-13.593821999999999</c:v>
                      </c:pt>
                      <c:pt idx="193">
                        <c:v>-13.551828</c:v>
                      </c:pt>
                      <c:pt idx="194">
                        <c:v>-13.775582999999999</c:v>
                      </c:pt>
                      <c:pt idx="195">
                        <c:v>-14.026785</c:v>
                      </c:pt>
                      <c:pt idx="196">
                        <c:v>-14.316497</c:v>
                      </c:pt>
                      <c:pt idx="197">
                        <c:v>-14.497574</c:v>
                      </c:pt>
                      <c:pt idx="198">
                        <c:v>-14.789501</c:v>
                      </c:pt>
                      <c:pt idx="199">
                        <c:v>-14.891775000000001</c:v>
                      </c:pt>
                      <c:pt idx="200">
                        <c:v>-14.878339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B261-437B-BA1D-4849937C91C3}"/>
                  </c:ext>
                </c:extLst>
              </c15:ser>
            </c15:filteredScatterSeries>
          </c:ext>
        </c:extLst>
      </c:scatterChart>
      <c:valAx>
        <c:axId val="114773376"/>
        <c:scaling>
          <c:orientation val="minMax"/>
          <c:max val="64"/>
          <c:min val="1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783744"/>
        <c:crosses val="autoZero"/>
        <c:crossBetween val="midCat"/>
        <c:majorUnit val="5"/>
      </c:valAx>
      <c:valAx>
        <c:axId val="114783744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773376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29364123419186278"/>
          <c:y val="0.47479265091863515"/>
          <c:w val="0.20378989579248014"/>
          <c:h val="0.3252524934383201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RF Isolation (dB)</a:t>
            </a:r>
          </a:p>
        </c:rich>
      </c:tx>
      <c:layout>
        <c:manualLayout>
          <c:xMode val="edge"/>
          <c:yMode val="edge"/>
          <c:x val="0.37405396581655043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8</c:v>
                </c:pt>
                <c:pt idx="1">
                  <c:v>8.2949999999999999</c:v>
                </c:pt>
                <c:pt idx="2">
                  <c:v>8.59</c:v>
                </c:pt>
                <c:pt idx="3">
                  <c:v>8.8849999999999998</c:v>
                </c:pt>
                <c:pt idx="4">
                  <c:v>9.18</c:v>
                </c:pt>
                <c:pt idx="5">
                  <c:v>9.4749999999999996</c:v>
                </c:pt>
                <c:pt idx="6">
                  <c:v>9.77</c:v>
                </c:pt>
                <c:pt idx="7">
                  <c:v>10.065</c:v>
                </c:pt>
                <c:pt idx="8">
                  <c:v>10.36</c:v>
                </c:pt>
                <c:pt idx="9">
                  <c:v>10.654999999999999</c:v>
                </c:pt>
                <c:pt idx="10">
                  <c:v>10.95</c:v>
                </c:pt>
                <c:pt idx="11">
                  <c:v>11.244999999999999</c:v>
                </c:pt>
                <c:pt idx="12">
                  <c:v>11.54</c:v>
                </c:pt>
                <c:pt idx="13">
                  <c:v>11.835000000000001</c:v>
                </c:pt>
                <c:pt idx="14">
                  <c:v>12.13</c:v>
                </c:pt>
                <c:pt idx="15">
                  <c:v>12.425000000000001</c:v>
                </c:pt>
                <c:pt idx="16">
                  <c:v>12.72</c:v>
                </c:pt>
                <c:pt idx="17">
                  <c:v>13.015000000000001</c:v>
                </c:pt>
                <c:pt idx="18">
                  <c:v>13.31</c:v>
                </c:pt>
                <c:pt idx="19">
                  <c:v>13.605</c:v>
                </c:pt>
                <c:pt idx="20">
                  <c:v>13.9</c:v>
                </c:pt>
                <c:pt idx="21">
                  <c:v>14.195</c:v>
                </c:pt>
                <c:pt idx="22">
                  <c:v>14.49</c:v>
                </c:pt>
                <c:pt idx="23">
                  <c:v>14.785</c:v>
                </c:pt>
                <c:pt idx="24">
                  <c:v>15.08</c:v>
                </c:pt>
                <c:pt idx="25">
                  <c:v>15.375</c:v>
                </c:pt>
                <c:pt idx="26">
                  <c:v>15.67</c:v>
                </c:pt>
                <c:pt idx="27">
                  <c:v>15.965</c:v>
                </c:pt>
                <c:pt idx="28">
                  <c:v>16.260000000000002</c:v>
                </c:pt>
                <c:pt idx="29">
                  <c:v>16.555</c:v>
                </c:pt>
                <c:pt idx="30">
                  <c:v>16.850000000000001</c:v>
                </c:pt>
                <c:pt idx="31">
                  <c:v>17.145</c:v>
                </c:pt>
                <c:pt idx="32">
                  <c:v>17.440000000000001</c:v>
                </c:pt>
                <c:pt idx="33">
                  <c:v>17.734999999999999</c:v>
                </c:pt>
                <c:pt idx="34">
                  <c:v>18.03</c:v>
                </c:pt>
                <c:pt idx="35">
                  <c:v>18.324999999999999</c:v>
                </c:pt>
                <c:pt idx="36">
                  <c:v>18.62</c:v>
                </c:pt>
                <c:pt idx="37">
                  <c:v>18.914999999999999</c:v>
                </c:pt>
                <c:pt idx="38">
                  <c:v>19.21</c:v>
                </c:pt>
                <c:pt idx="39">
                  <c:v>19.504999999999999</c:v>
                </c:pt>
                <c:pt idx="40">
                  <c:v>19.8</c:v>
                </c:pt>
                <c:pt idx="41">
                  <c:v>20.094999999999999</c:v>
                </c:pt>
                <c:pt idx="42">
                  <c:v>20.39</c:v>
                </c:pt>
                <c:pt idx="43">
                  <c:v>20.684999999999999</c:v>
                </c:pt>
                <c:pt idx="44">
                  <c:v>20.98</c:v>
                </c:pt>
                <c:pt idx="45">
                  <c:v>21.274999999999999</c:v>
                </c:pt>
                <c:pt idx="46">
                  <c:v>21.57</c:v>
                </c:pt>
                <c:pt idx="47">
                  <c:v>21.864999999999998</c:v>
                </c:pt>
                <c:pt idx="48">
                  <c:v>22.16</c:v>
                </c:pt>
                <c:pt idx="49">
                  <c:v>22.454999999999998</c:v>
                </c:pt>
                <c:pt idx="50">
                  <c:v>22.75</c:v>
                </c:pt>
                <c:pt idx="51">
                  <c:v>23.045000000000002</c:v>
                </c:pt>
                <c:pt idx="52">
                  <c:v>23.34</c:v>
                </c:pt>
                <c:pt idx="53">
                  <c:v>23.635000000000002</c:v>
                </c:pt>
                <c:pt idx="54">
                  <c:v>23.93</c:v>
                </c:pt>
                <c:pt idx="55">
                  <c:v>24.225000000000001</c:v>
                </c:pt>
                <c:pt idx="56">
                  <c:v>24.52</c:v>
                </c:pt>
                <c:pt idx="57">
                  <c:v>24.815000000000001</c:v>
                </c:pt>
                <c:pt idx="58">
                  <c:v>25.11</c:v>
                </c:pt>
                <c:pt idx="59">
                  <c:v>25.405000000000001</c:v>
                </c:pt>
                <c:pt idx="60">
                  <c:v>25.7</c:v>
                </c:pt>
                <c:pt idx="61">
                  <c:v>25.995000000000001</c:v>
                </c:pt>
                <c:pt idx="62">
                  <c:v>26.29</c:v>
                </c:pt>
                <c:pt idx="63">
                  <c:v>26.585000000000001</c:v>
                </c:pt>
                <c:pt idx="64">
                  <c:v>26.88</c:v>
                </c:pt>
                <c:pt idx="65">
                  <c:v>27.175000000000001</c:v>
                </c:pt>
                <c:pt idx="66">
                  <c:v>27.47</c:v>
                </c:pt>
                <c:pt idx="67">
                  <c:v>27.765000000000001</c:v>
                </c:pt>
                <c:pt idx="68">
                  <c:v>28.06</c:v>
                </c:pt>
                <c:pt idx="69">
                  <c:v>28.355</c:v>
                </c:pt>
                <c:pt idx="70">
                  <c:v>28.65</c:v>
                </c:pt>
                <c:pt idx="71">
                  <c:v>28.945</c:v>
                </c:pt>
                <c:pt idx="72">
                  <c:v>29.24</c:v>
                </c:pt>
                <c:pt idx="73">
                  <c:v>29.535</c:v>
                </c:pt>
                <c:pt idx="74">
                  <c:v>29.83</c:v>
                </c:pt>
                <c:pt idx="75">
                  <c:v>30.125</c:v>
                </c:pt>
                <c:pt idx="76">
                  <c:v>30.42</c:v>
                </c:pt>
                <c:pt idx="77">
                  <c:v>30.715</c:v>
                </c:pt>
                <c:pt idx="78">
                  <c:v>31.01</c:v>
                </c:pt>
                <c:pt idx="79">
                  <c:v>31.305</c:v>
                </c:pt>
                <c:pt idx="80">
                  <c:v>31.6</c:v>
                </c:pt>
                <c:pt idx="81">
                  <c:v>31.895</c:v>
                </c:pt>
                <c:pt idx="82">
                  <c:v>32.19</c:v>
                </c:pt>
                <c:pt idx="83">
                  <c:v>32.484999999999999</c:v>
                </c:pt>
                <c:pt idx="84">
                  <c:v>32.78</c:v>
                </c:pt>
                <c:pt idx="85">
                  <c:v>33.075000000000003</c:v>
                </c:pt>
                <c:pt idx="86">
                  <c:v>33.369999999999997</c:v>
                </c:pt>
                <c:pt idx="87">
                  <c:v>33.664999999999999</c:v>
                </c:pt>
                <c:pt idx="88">
                  <c:v>33.96</c:v>
                </c:pt>
                <c:pt idx="89">
                  <c:v>34.255000000000003</c:v>
                </c:pt>
                <c:pt idx="90">
                  <c:v>34.549999999999997</c:v>
                </c:pt>
                <c:pt idx="91">
                  <c:v>34.844999999999999</c:v>
                </c:pt>
                <c:pt idx="92">
                  <c:v>35.14</c:v>
                </c:pt>
                <c:pt idx="93">
                  <c:v>35.435000000000002</c:v>
                </c:pt>
                <c:pt idx="94">
                  <c:v>35.729999999999997</c:v>
                </c:pt>
                <c:pt idx="95">
                  <c:v>36.024999999999999</c:v>
                </c:pt>
                <c:pt idx="96">
                  <c:v>36.32</c:v>
                </c:pt>
                <c:pt idx="97">
                  <c:v>36.615000000000002</c:v>
                </c:pt>
                <c:pt idx="98">
                  <c:v>36.909999999999997</c:v>
                </c:pt>
                <c:pt idx="99">
                  <c:v>37.204999999999998</c:v>
                </c:pt>
                <c:pt idx="100">
                  <c:v>37.5</c:v>
                </c:pt>
                <c:pt idx="101">
                  <c:v>37.795000000000002</c:v>
                </c:pt>
                <c:pt idx="102">
                  <c:v>38.090000000000003</c:v>
                </c:pt>
                <c:pt idx="103">
                  <c:v>38.384999999999998</c:v>
                </c:pt>
                <c:pt idx="104">
                  <c:v>38.68</c:v>
                </c:pt>
                <c:pt idx="105">
                  <c:v>38.975000000000001</c:v>
                </c:pt>
                <c:pt idx="106">
                  <c:v>39.270000000000003</c:v>
                </c:pt>
                <c:pt idx="107">
                  <c:v>39.564999999999998</c:v>
                </c:pt>
                <c:pt idx="108">
                  <c:v>39.86</c:v>
                </c:pt>
                <c:pt idx="109">
                  <c:v>40.155000000000001</c:v>
                </c:pt>
                <c:pt idx="110">
                  <c:v>40.450000000000003</c:v>
                </c:pt>
                <c:pt idx="111">
                  <c:v>40.744999999999997</c:v>
                </c:pt>
                <c:pt idx="112">
                  <c:v>41.04</c:v>
                </c:pt>
                <c:pt idx="113">
                  <c:v>41.335000000000001</c:v>
                </c:pt>
                <c:pt idx="114">
                  <c:v>41.63</c:v>
                </c:pt>
                <c:pt idx="115">
                  <c:v>41.924999999999997</c:v>
                </c:pt>
                <c:pt idx="116">
                  <c:v>42.22</c:v>
                </c:pt>
                <c:pt idx="117">
                  <c:v>42.515000000000001</c:v>
                </c:pt>
                <c:pt idx="118">
                  <c:v>42.81</c:v>
                </c:pt>
                <c:pt idx="119">
                  <c:v>43.104999999999997</c:v>
                </c:pt>
                <c:pt idx="120">
                  <c:v>43.4</c:v>
                </c:pt>
                <c:pt idx="121">
                  <c:v>43.695</c:v>
                </c:pt>
                <c:pt idx="122">
                  <c:v>43.99</c:v>
                </c:pt>
                <c:pt idx="123">
                  <c:v>44.284999999999997</c:v>
                </c:pt>
                <c:pt idx="124">
                  <c:v>44.58</c:v>
                </c:pt>
                <c:pt idx="125">
                  <c:v>44.875</c:v>
                </c:pt>
                <c:pt idx="126">
                  <c:v>45.17</c:v>
                </c:pt>
                <c:pt idx="127">
                  <c:v>45.465000000000003</c:v>
                </c:pt>
                <c:pt idx="128">
                  <c:v>45.76</c:v>
                </c:pt>
                <c:pt idx="129">
                  <c:v>46.055</c:v>
                </c:pt>
                <c:pt idx="130">
                  <c:v>46.35</c:v>
                </c:pt>
                <c:pt idx="131">
                  <c:v>46.645000000000003</c:v>
                </c:pt>
                <c:pt idx="132">
                  <c:v>46.94</c:v>
                </c:pt>
                <c:pt idx="133">
                  <c:v>47.234999999999999</c:v>
                </c:pt>
                <c:pt idx="134">
                  <c:v>47.53</c:v>
                </c:pt>
                <c:pt idx="135">
                  <c:v>47.825000000000003</c:v>
                </c:pt>
                <c:pt idx="136">
                  <c:v>48.12</c:v>
                </c:pt>
                <c:pt idx="137">
                  <c:v>48.414999999999999</c:v>
                </c:pt>
                <c:pt idx="138">
                  <c:v>48.71</c:v>
                </c:pt>
                <c:pt idx="139">
                  <c:v>49.005000000000003</c:v>
                </c:pt>
                <c:pt idx="140">
                  <c:v>49.3</c:v>
                </c:pt>
                <c:pt idx="141">
                  <c:v>49.594999999999999</c:v>
                </c:pt>
                <c:pt idx="142">
                  <c:v>49.89</c:v>
                </c:pt>
                <c:pt idx="143">
                  <c:v>50.185000000000002</c:v>
                </c:pt>
                <c:pt idx="144">
                  <c:v>50.48</c:v>
                </c:pt>
                <c:pt idx="145">
                  <c:v>50.774999999999999</c:v>
                </c:pt>
                <c:pt idx="146">
                  <c:v>51.07</c:v>
                </c:pt>
                <c:pt idx="147">
                  <c:v>51.365000000000002</c:v>
                </c:pt>
                <c:pt idx="148">
                  <c:v>51.66</c:v>
                </c:pt>
                <c:pt idx="149">
                  <c:v>51.954999999999998</c:v>
                </c:pt>
                <c:pt idx="150">
                  <c:v>52.25</c:v>
                </c:pt>
                <c:pt idx="151">
                  <c:v>52.545000000000002</c:v>
                </c:pt>
                <c:pt idx="152">
                  <c:v>52.84</c:v>
                </c:pt>
                <c:pt idx="153">
                  <c:v>53.134999999999998</c:v>
                </c:pt>
                <c:pt idx="154">
                  <c:v>53.43</c:v>
                </c:pt>
                <c:pt idx="155">
                  <c:v>53.725000000000001</c:v>
                </c:pt>
                <c:pt idx="156">
                  <c:v>54.02</c:v>
                </c:pt>
                <c:pt idx="157">
                  <c:v>54.314999999999998</c:v>
                </c:pt>
                <c:pt idx="158">
                  <c:v>54.61</c:v>
                </c:pt>
                <c:pt idx="159">
                  <c:v>54.905000000000001</c:v>
                </c:pt>
                <c:pt idx="160">
                  <c:v>55.2</c:v>
                </c:pt>
                <c:pt idx="161">
                  <c:v>55.494999999999997</c:v>
                </c:pt>
                <c:pt idx="162">
                  <c:v>55.79</c:v>
                </c:pt>
                <c:pt idx="163">
                  <c:v>56.085000000000001</c:v>
                </c:pt>
                <c:pt idx="164">
                  <c:v>56.38</c:v>
                </c:pt>
                <c:pt idx="165">
                  <c:v>56.674999999999997</c:v>
                </c:pt>
                <c:pt idx="166">
                  <c:v>56.97</c:v>
                </c:pt>
                <c:pt idx="167">
                  <c:v>57.265000000000001</c:v>
                </c:pt>
                <c:pt idx="168">
                  <c:v>57.56</c:v>
                </c:pt>
                <c:pt idx="169">
                  <c:v>57.854999999999997</c:v>
                </c:pt>
                <c:pt idx="170">
                  <c:v>58.15</c:v>
                </c:pt>
                <c:pt idx="171">
                  <c:v>58.445</c:v>
                </c:pt>
                <c:pt idx="172">
                  <c:v>58.74</c:v>
                </c:pt>
                <c:pt idx="173">
                  <c:v>59.034999999999997</c:v>
                </c:pt>
                <c:pt idx="174">
                  <c:v>59.33</c:v>
                </c:pt>
                <c:pt idx="175">
                  <c:v>59.625</c:v>
                </c:pt>
                <c:pt idx="176">
                  <c:v>59.92</c:v>
                </c:pt>
                <c:pt idx="177">
                  <c:v>60.215000000000003</c:v>
                </c:pt>
                <c:pt idx="178">
                  <c:v>60.51</c:v>
                </c:pt>
                <c:pt idx="179">
                  <c:v>60.805</c:v>
                </c:pt>
                <c:pt idx="180">
                  <c:v>61.1</c:v>
                </c:pt>
                <c:pt idx="181">
                  <c:v>61.395000000000003</c:v>
                </c:pt>
                <c:pt idx="182">
                  <c:v>61.69</c:v>
                </c:pt>
                <c:pt idx="183">
                  <c:v>61.984999999999999</c:v>
                </c:pt>
                <c:pt idx="184">
                  <c:v>62.28</c:v>
                </c:pt>
                <c:pt idx="185">
                  <c:v>62.575000000000003</c:v>
                </c:pt>
                <c:pt idx="186">
                  <c:v>62.87</c:v>
                </c:pt>
                <c:pt idx="187">
                  <c:v>63.164999999999999</c:v>
                </c:pt>
                <c:pt idx="188">
                  <c:v>63.46</c:v>
                </c:pt>
                <c:pt idx="189">
                  <c:v>63.755000000000003</c:v>
                </c:pt>
                <c:pt idx="190">
                  <c:v>64.05</c:v>
                </c:pt>
                <c:pt idx="191">
                  <c:v>64.344999999999999</c:v>
                </c:pt>
                <c:pt idx="192">
                  <c:v>64.64</c:v>
                </c:pt>
                <c:pt idx="193">
                  <c:v>64.935000000000002</c:v>
                </c:pt>
                <c:pt idx="194">
                  <c:v>65.23</c:v>
                </c:pt>
                <c:pt idx="195">
                  <c:v>65.525000000000006</c:v>
                </c:pt>
                <c:pt idx="196">
                  <c:v>65.819999999999993</c:v>
                </c:pt>
                <c:pt idx="197">
                  <c:v>66.114999999999995</c:v>
                </c:pt>
                <c:pt idx="198">
                  <c:v>66.41</c:v>
                </c:pt>
                <c:pt idx="199">
                  <c:v>66.704999999999998</c:v>
                </c:pt>
                <c:pt idx="200">
                  <c:v>67</c:v>
                </c:pt>
              </c:numCache>
            </c:numRef>
          </c:xVal>
          <c:yVal>
            <c:numRef>
              <c:f>Isolations!$F$5:$F$205</c:f>
              <c:numCache>
                <c:formatCode>General</c:formatCode>
                <c:ptCount val="201"/>
                <c:pt idx="0">
                  <c:v>-59.216061000000003</c:v>
                </c:pt>
                <c:pt idx="1">
                  <c:v>-58.577598999999999</c:v>
                </c:pt>
                <c:pt idx="2">
                  <c:v>-57.774399000000003</c:v>
                </c:pt>
                <c:pt idx="3">
                  <c:v>-56.824074000000003</c:v>
                </c:pt>
                <c:pt idx="4">
                  <c:v>-55.924267</c:v>
                </c:pt>
                <c:pt idx="5">
                  <c:v>-55.069729000000002</c:v>
                </c:pt>
                <c:pt idx="6">
                  <c:v>-54.288525</c:v>
                </c:pt>
                <c:pt idx="7">
                  <c:v>-53.475181999999997</c:v>
                </c:pt>
                <c:pt idx="8">
                  <c:v>-52.666851000000001</c:v>
                </c:pt>
                <c:pt idx="9">
                  <c:v>-51.880085000000001</c:v>
                </c:pt>
                <c:pt idx="10">
                  <c:v>-51.107613000000001</c:v>
                </c:pt>
                <c:pt idx="11">
                  <c:v>-50.318004999999999</c:v>
                </c:pt>
                <c:pt idx="12">
                  <c:v>-49.577342999999999</c:v>
                </c:pt>
                <c:pt idx="13">
                  <c:v>-48.838135000000001</c:v>
                </c:pt>
                <c:pt idx="14">
                  <c:v>-48.132446000000002</c:v>
                </c:pt>
                <c:pt idx="15">
                  <c:v>-47.432076000000002</c:v>
                </c:pt>
                <c:pt idx="16">
                  <c:v>-46.784126000000001</c:v>
                </c:pt>
                <c:pt idx="17">
                  <c:v>-46.133133000000001</c:v>
                </c:pt>
                <c:pt idx="18">
                  <c:v>-45.509430000000002</c:v>
                </c:pt>
                <c:pt idx="19">
                  <c:v>-44.908839999999998</c:v>
                </c:pt>
                <c:pt idx="20">
                  <c:v>-44.326270999999998</c:v>
                </c:pt>
                <c:pt idx="21">
                  <c:v>-43.818877999999998</c:v>
                </c:pt>
                <c:pt idx="22">
                  <c:v>-43.444099000000001</c:v>
                </c:pt>
                <c:pt idx="23">
                  <c:v>-43.171337000000001</c:v>
                </c:pt>
                <c:pt idx="24">
                  <c:v>-42.991473999999997</c:v>
                </c:pt>
                <c:pt idx="25">
                  <c:v>-43.037373000000002</c:v>
                </c:pt>
                <c:pt idx="26">
                  <c:v>-43.244934000000001</c:v>
                </c:pt>
                <c:pt idx="27">
                  <c:v>-43.717498999999997</c:v>
                </c:pt>
                <c:pt idx="28">
                  <c:v>-44.334969000000001</c:v>
                </c:pt>
                <c:pt idx="29">
                  <c:v>-45.292586999999997</c:v>
                </c:pt>
                <c:pt idx="30">
                  <c:v>-46.525368</c:v>
                </c:pt>
                <c:pt idx="31">
                  <c:v>-48.266762</c:v>
                </c:pt>
                <c:pt idx="32">
                  <c:v>-51.005108</c:v>
                </c:pt>
                <c:pt idx="33">
                  <c:v>-55.904564000000001</c:v>
                </c:pt>
                <c:pt idx="34">
                  <c:v>-58.086838</c:v>
                </c:pt>
                <c:pt idx="35">
                  <c:v>-59.188769999999998</c:v>
                </c:pt>
                <c:pt idx="36">
                  <c:v>-58.898029000000001</c:v>
                </c:pt>
                <c:pt idx="37">
                  <c:v>-57.292625000000001</c:v>
                </c:pt>
                <c:pt idx="38">
                  <c:v>-52.852874999999997</c:v>
                </c:pt>
                <c:pt idx="39">
                  <c:v>-50.438614000000001</c:v>
                </c:pt>
                <c:pt idx="40">
                  <c:v>-48.596736999999997</c:v>
                </c:pt>
                <c:pt idx="41">
                  <c:v>-47.670067000000003</c:v>
                </c:pt>
                <c:pt idx="42">
                  <c:v>-47.444828000000001</c:v>
                </c:pt>
                <c:pt idx="43">
                  <c:v>-46.419719999999998</c:v>
                </c:pt>
                <c:pt idx="44">
                  <c:v>-45.695174999999999</c:v>
                </c:pt>
                <c:pt idx="45">
                  <c:v>-45.185749000000001</c:v>
                </c:pt>
                <c:pt idx="46">
                  <c:v>-44.724471999999999</c:v>
                </c:pt>
                <c:pt idx="47">
                  <c:v>-43.662762000000001</c:v>
                </c:pt>
                <c:pt idx="48">
                  <c:v>-43.780918</c:v>
                </c:pt>
                <c:pt idx="49">
                  <c:v>-44.118614000000001</c:v>
                </c:pt>
                <c:pt idx="50">
                  <c:v>-44.686610999999999</c:v>
                </c:pt>
                <c:pt idx="51">
                  <c:v>-45.250622</c:v>
                </c:pt>
                <c:pt idx="52">
                  <c:v>-46.003216000000002</c:v>
                </c:pt>
                <c:pt idx="53">
                  <c:v>-46.857852999999999</c:v>
                </c:pt>
                <c:pt idx="54">
                  <c:v>-47.640034</c:v>
                </c:pt>
                <c:pt idx="55">
                  <c:v>-48.538741999999999</c:v>
                </c:pt>
                <c:pt idx="56">
                  <c:v>-49.475352999999998</c:v>
                </c:pt>
                <c:pt idx="57">
                  <c:v>-50.396832000000003</c:v>
                </c:pt>
                <c:pt idx="58">
                  <c:v>-51.102398000000001</c:v>
                </c:pt>
                <c:pt idx="59">
                  <c:v>-51.494002999999999</c:v>
                </c:pt>
                <c:pt idx="60">
                  <c:v>-51.297435999999998</c:v>
                </c:pt>
                <c:pt idx="61">
                  <c:v>-50.646534000000003</c:v>
                </c:pt>
                <c:pt idx="62">
                  <c:v>-49.267128</c:v>
                </c:pt>
                <c:pt idx="63">
                  <c:v>-47.852832999999997</c:v>
                </c:pt>
                <c:pt idx="64">
                  <c:v>-46.481129000000003</c:v>
                </c:pt>
                <c:pt idx="65">
                  <c:v>-45.198039999999999</c:v>
                </c:pt>
                <c:pt idx="66">
                  <c:v>-43.975250000000003</c:v>
                </c:pt>
                <c:pt idx="67">
                  <c:v>-43.202891999999999</c:v>
                </c:pt>
                <c:pt idx="68">
                  <c:v>-42.664271999999997</c:v>
                </c:pt>
                <c:pt idx="69">
                  <c:v>-42.301921999999998</c:v>
                </c:pt>
                <c:pt idx="70">
                  <c:v>-42.173687000000001</c:v>
                </c:pt>
                <c:pt idx="71">
                  <c:v>-42.862034000000001</c:v>
                </c:pt>
                <c:pt idx="72">
                  <c:v>-43.902596000000003</c:v>
                </c:pt>
                <c:pt idx="73">
                  <c:v>-44.122374999999998</c:v>
                </c:pt>
                <c:pt idx="74">
                  <c:v>-43.85228</c:v>
                </c:pt>
                <c:pt idx="75">
                  <c:v>-42.991776000000002</c:v>
                </c:pt>
                <c:pt idx="76">
                  <c:v>-41.474823000000001</c:v>
                </c:pt>
                <c:pt idx="77">
                  <c:v>-39.614753999999998</c:v>
                </c:pt>
                <c:pt idx="78">
                  <c:v>-38.728507999999998</c:v>
                </c:pt>
                <c:pt idx="79">
                  <c:v>-38.249370999999996</c:v>
                </c:pt>
                <c:pt idx="80">
                  <c:v>-38.125103000000003</c:v>
                </c:pt>
                <c:pt idx="81">
                  <c:v>-37.987988000000001</c:v>
                </c:pt>
                <c:pt idx="82">
                  <c:v>-37.987555999999998</c:v>
                </c:pt>
                <c:pt idx="83">
                  <c:v>-37.876883999999997</c:v>
                </c:pt>
                <c:pt idx="84">
                  <c:v>-37.823112000000002</c:v>
                </c:pt>
                <c:pt idx="85">
                  <c:v>-37.907223000000002</c:v>
                </c:pt>
                <c:pt idx="86">
                  <c:v>-38.166224999999997</c:v>
                </c:pt>
                <c:pt idx="87">
                  <c:v>-38.523369000000002</c:v>
                </c:pt>
                <c:pt idx="88">
                  <c:v>-39.016834000000003</c:v>
                </c:pt>
                <c:pt idx="89">
                  <c:v>-39.680335999999997</c:v>
                </c:pt>
                <c:pt idx="90">
                  <c:v>-40.257072000000001</c:v>
                </c:pt>
                <c:pt idx="91">
                  <c:v>-40.707134000000003</c:v>
                </c:pt>
                <c:pt idx="92">
                  <c:v>-41.139614000000002</c:v>
                </c:pt>
                <c:pt idx="93">
                  <c:v>-41.601551000000001</c:v>
                </c:pt>
                <c:pt idx="94">
                  <c:v>-41.998058</c:v>
                </c:pt>
                <c:pt idx="95">
                  <c:v>-42.364108999999999</c:v>
                </c:pt>
                <c:pt idx="96">
                  <c:v>-42.839267999999997</c:v>
                </c:pt>
                <c:pt idx="97">
                  <c:v>-43.558669999999999</c:v>
                </c:pt>
                <c:pt idx="98">
                  <c:v>-44.294578999999999</c:v>
                </c:pt>
                <c:pt idx="99">
                  <c:v>-45.246212</c:v>
                </c:pt>
                <c:pt idx="100">
                  <c:v>-46.494553000000003</c:v>
                </c:pt>
                <c:pt idx="101">
                  <c:v>-47.861977000000003</c:v>
                </c:pt>
                <c:pt idx="102">
                  <c:v>-49.562485000000002</c:v>
                </c:pt>
                <c:pt idx="103">
                  <c:v>-51.295470999999999</c:v>
                </c:pt>
                <c:pt idx="104">
                  <c:v>-53.111125999999999</c:v>
                </c:pt>
                <c:pt idx="105">
                  <c:v>-54.031478999999997</c:v>
                </c:pt>
                <c:pt idx="106">
                  <c:v>-54.975216000000003</c:v>
                </c:pt>
                <c:pt idx="107">
                  <c:v>-55.517105000000001</c:v>
                </c:pt>
                <c:pt idx="108">
                  <c:v>-55.566474999999997</c:v>
                </c:pt>
                <c:pt idx="109">
                  <c:v>-54.749447000000004</c:v>
                </c:pt>
                <c:pt idx="110">
                  <c:v>-53.860123000000002</c:v>
                </c:pt>
                <c:pt idx="111">
                  <c:v>-52.182868999999997</c:v>
                </c:pt>
                <c:pt idx="112">
                  <c:v>-49.660342999999997</c:v>
                </c:pt>
                <c:pt idx="113">
                  <c:v>-47.072673999999999</c:v>
                </c:pt>
                <c:pt idx="114">
                  <c:v>-47.630482000000001</c:v>
                </c:pt>
                <c:pt idx="115">
                  <c:v>-48.488674000000003</c:v>
                </c:pt>
                <c:pt idx="116">
                  <c:v>-48.907417000000002</c:v>
                </c:pt>
                <c:pt idx="117">
                  <c:v>-49.595207000000002</c:v>
                </c:pt>
                <c:pt idx="118">
                  <c:v>-50.654648000000002</c:v>
                </c:pt>
                <c:pt idx="119">
                  <c:v>-49.223919000000002</c:v>
                </c:pt>
                <c:pt idx="120">
                  <c:v>-48.156551</c:v>
                </c:pt>
                <c:pt idx="121">
                  <c:v>-47.780093999999998</c:v>
                </c:pt>
                <c:pt idx="122">
                  <c:v>-47.602134999999997</c:v>
                </c:pt>
                <c:pt idx="123">
                  <c:v>-47.019469999999998</c:v>
                </c:pt>
                <c:pt idx="124">
                  <c:v>-46.117503999999997</c:v>
                </c:pt>
                <c:pt idx="125">
                  <c:v>-45.054442999999999</c:v>
                </c:pt>
                <c:pt idx="126">
                  <c:v>-44.114708</c:v>
                </c:pt>
                <c:pt idx="127">
                  <c:v>-43.229958000000003</c:v>
                </c:pt>
                <c:pt idx="128">
                  <c:v>-42.637214999999998</c:v>
                </c:pt>
                <c:pt idx="129">
                  <c:v>-42.348185999999998</c:v>
                </c:pt>
                <c:pt idx="130">
                  <c:v>-42.28651</c:v>
                </c:pt>
                <c:pt idx="131">
                  <c:v>-42.569327999999999</c:v>
                </c:pt>
                <c:pt idx="132">
                  <c:v>-42.919029000000002</c:v>
                </c:pt>
                <c:pt idx="133">
                  <c:v>-43.384594</c:v>
                </c:pt>
                <c:pt idx="134">
                  <c:v>-43.602649999999997</c:v>
                </c:pt>
                <c:pt idx="135">
                  <c:v>-44.070847000000001</c:v>
                </c:pt>
                <c:pt idx="136">
                  <c:v>-44.123908999999998</c:v>
                </c:pt>
                <c:pt idx="137">
                  <c:v>-44.318953999999998</c:v>
                </c:pt>
                <c:pt idx="138">
                  <c:v>-44.542346999999999</c:v>
                </c:pt>
                <c:pt idx="139">
                  <c:v>-45.173454</c:v>
                </c:pt>
                <c:pt idx="140">
                  <c:v>-45.713940000000001</c:v>
                </c:pt>
                <c:pt idx="141">
                  <c:v>-46.692653999999997</c:v>
                </c:pt>
                <c:pt idx="142">
                  <c:v>-47.707191000000002</c:v>
                </c:pt>
                <c:pt idx="143">
                  <c:v>-48.601849000000001</c:v>
                </c:pt>
                <c:pt idx="144">
                  <c:v>-48.994014999999997</c:v>
                </c:pt>
                <c:pt idx="145">
                  <c:v>-49.404007</c:v>
                </c:pt>
                <c:pt idx="146">
                  <c:v>-49.415244999999999</c:v>
                </c:pt>
                <c:pt idx="147">
                  <c:v>-49.001747000000002</c:v>
                </c:pt>
                <c:pt idx="148">
                  <c:v>-48.570835000000002</c:v>
                </c:pt>
                <c:pt idx="149">
                  <c:v>-48.221145999999997</c:v>
                </c:pt>
                <c:pt idx="150">
                  <c:v>-48.113875999999998</c:v>
                </c:pt>
                <c:pt idx="151">
                  <c:v>-48.250853999999997</c:v>
                </c:pt>
                <c:pt idx="152">
                  <c:v>-48.600399000000003</c:v>
                </c:pt>
                <c:pt idx="153">
                  <c:v>-49.037754</c:v>
                </c:pt>
                <c:pt idx="154">
                  <c:v>-50.046306999999999</c:v>
                </c:pt>
                <c:pt idx="155">
                  <c:v>-51.133389000000001</c:v>
                </c:pt>
                <c:pt idx="156">
                  <c:v>-52.291809000000001</c:v>
                </c:pt>
                <c:pt idx="157">
                  <c:v>-53.131523000000001</c:v>
                </c:pt>
                <c:pt idx="158">
                  <c:v>-53.200423999999998</c:v>
                </c:pt>
                <c:pt idx="159">
                  <c:v>-52.528514999999999</c:v>
                </c:pt>
                <c:pt idx="160">
                  <c:v>-50.937092</c:v>
                </c:pt>
                <c:pt idx="161">
                  <c:v>-49.050682000000002</c:v>
                </c:pt>
                <c:pt idx="162">
                  <c:v>-47.279015000000001</c:v>
                </c:pt>
                <c:pt idx="163">
                  <c:v>-45.850101000000002</c:v>
                </c:pt>
                <c:pt idx="164">
                  <c:v>-44.361033999999997</c:v>
                </c:pt>
                <c:pt idx="165">
                  <c:v>-43.146805000000001</c:v>
                </c:pt>
                <c:pt idx="166">
                  <c:v>-41.900257000000003</c:v>
                </c:pt>
                <c:pt idx="167">
                  <c:v>-40.704993999999999</c:v>
                </c:pt>
                <c:pt idx="168">
                  <c:v>-39.674545000000002</c:v>
                </c:pt>
                <c:pt idx="169">
                  <c:v>-38.774203999999997</c:v>
                </c:pt>
                <c:pt idx="170">
                  <c:v>-37.833370000000002</c:v>
                </c:pt>
                <c:pt idx="171">
                  <c:v>-36.890456999999998</c:v>
                </c:pt>
                <c:pt idx="172">
                  <c:v>-35.827423000000003</c:v>
                </c:pt>
                <c:pt idx="173">
                  <c:v>-34.865825999999998</c:v>
                </c:pt>
                <c:pt idx="174">
                  <c:v>-33.992381999999999</c:v>
                </c:pt>
                <c:pt idx="175">
                  <c:v>-33.080489999999998</c:v>
                </c:pt>
                <c:pt idx="176">
                  <c:v>-32.183514000000002</c:v>
                </c:pt>
                <c:pt idx="177">
                  <c:v>-31.371708000000002</c:v>
                </c:pt>
                <c:pt idx="178">
                  <c:v>-30.711352999999999</c:v>
                </c:pt>
                <c:pt idx="179">
                  <c:v>-30.249804999999999</c:v>
                </c:pt>
                <c:pt idx="180">
                  <c:v>-30.256287</c:v>
                </c:pt>
                <c:pt idx="181">
                  <c:v>-30.694424000000001</c:v>
                </c:pt>
                <c:pt idx="182">
                  <c:v>-31.230053000000002</c:v>
                </c:pt>
                <c:pt idx="183">
                  <c:v>-31.938061000000001</c:v>
                </c:pt>
                <c:pt idx="184">
                  <c:v>-32.387585000000001</c:v>
                </c:pt>
                <c:pt idx="185">
                  <c:v>-32.509163000000001</c:v>
                </c:pt>
                <c:pt idx="186">
                  <c:v>-32.321078999999997</c:v>
                </c:pt>
                <c:pt idx="187">
                  <c:v>-32.142569999999999</c:v>
                </c:pt>
                <c:pt idx="188">
                  <c:v>-31.847785999999999</c:v>
                </c:pt>
                <c:pt idx="189">
                  <c:v>-31.707004999999999</c:v>
                </c:pt>
                <c:pt idx="190">
                  <c:v>-31.675663</c:v>
                </c:pt>
                <c:pt idx="191">
                  <c:v>-31.658932</c:v>
                </c:pt>
                <c:pt idx="192">
                  <c:v>-31.715133999999999</c:v>
                </c:pt>
                <c:pt idx="193">
                  <c:v>-31.644518000000001</c:v>
                </c:pt>
                <c:pt idx="194">
                  <c:v>-31.587702</c:v>
                </c:pt>
                <c:pt idx="195">
                  <c:v>-31.466190000000001</c:v>
                </c:pt>
                <c:pt idx="196">
                  <c:v>-31.148546</c:v>
                </c:pt>
                <c:pt idx="197">
                  <c:v>-30.700588</c:v>
                </c:pt>
                <c:pt idx="198">
                  <c:v>-30.207094000000001</c:v>
                </c:pt>
                <c:pt idx="199">
                  <c:v>-29.725995999999999</c:v>
                </c:pt>
                <c:pt idx="200">
                  <c:v>-29.262186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F7-45D6-B4B9-71A4D64BE1D9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8</c:v>
                </c:pt>
                <c:pt idx="1">
                  <c:v>8.2949999999999999</c:v>
                </c:pt>
                <c:pt idx="2">
                  <c:v>8.59</c:v>
                </c:pt>
                <c:pt idx="3">
                  <c:v>8.8849999999999998</c:v>
                </c:pt>
                <c:pt idx="4">
                  <c:v>9.18</c:v>
                </c:pt>
                <c:pt idx="5">
                  <c:v>9.4749999999999996</c:v>
                </c:pt>
                <c:pt idx="6">
                  <c:v>9.77</c:v>
                </c:pt>
                <c:pt idx="7">
                  <c:v>10.065</c:v>
                </c:pt>
                <c:pt idx="8">
                  <c:v>10.36</c:v>
                </c:pt>
                <c:pt idx="9">
                  <c:v>10.654999999999999</c:v>
                </c:pt>
                <c:pt idx="10">
                  <c:v>10.95</c:v>
                </c:pt>
                <c:pt idx="11">
                  <c:v>11.244999999999999</c:v>
                </c:pt>
                <c:pt idx="12">
                  <c:v>11.54</c:v>
                </c:pt>
                <c:pt idx="13">
                  <c:v>11.835000000000001</c:v>
                </c:pt>
                <c:pt idx="14">
                  <c:v>12.13</c:v>
                </c:pt>
                <c:pt idx="15">
                  <c:v>12.425000000000001</c:v>
                </c:pt>
                <c:pt idx="16">
                  <c:v>12.72</c:v>
                </c:pt>
                <c:pt idx="17">
                  <c:v>13.015000000000001</c:v>
                </c:pt>
                <c:pt idx="18">
                  <c:v>13.31</c:v>
                </c:pt>
                <c:pt idx="19">
                  <c:v>13.605</c:v>
                </c:pt>
                <c:pt idx="20">
                  <c:v>13.9</c:v>
                </c:pt>
                <c:pt idx="21">
                  <c:v>14.195</c:v>
                </c:pt>
                <c:pt idx="22">
                  <c:v>14.49</c:v>
                </c:pt>
                <c:pt idx="23">
                  <c:v>14.785</c:v>
                </c:pt>
                <c:pt idx="24">
                  <c:v>15.08</c:v>
                </c:pt>
                <c:pt idx="25">
                  <c:v>15.375</c:v>
                </c:pt>
                <c:pt idx="26">
                  <c:v>15.67</c:v>
                </c:pt>
                <c:pt idx="27">
                  <c:v>15.965</c:v>
                </c:pt>
                <c:pt idx="28">
                  <c:v>16.260000000000002</c:v>
                </c:pt>
                <c:pt idx="29">
                  <c:v>16.555</c:v>
                </c:pt>
                <c:pt idx="30">
                  <c:v>16.850000000000001</c:v>
                </c:pt>
                <c:pt idx="31">
                  <c:v>17.145</c:v>
                </c:pt>
                <c:pt idx="32">
                  <c:v>17.440000000000001</c:v>
                </c:pt>
                <c:pt idx="33">
                  <c:v>17.734999999999999</c:v>
                </c:pt>
                <c:pt idx="34">
                  <c:v>18.03</c:v>
                </c:pt>
                <c:pt idx="35">
                  <c:v>18.324999999999999</c:v>
                </c:pt>
                <c:pt idx="36">
                  <c:v>18.62</c:v>
                </c:pt>
                <c:pt idx="37">
                  <c:v>18.914999999999999</c:v>
                </c:pt>
                <c:pt idx="38">
                  <c:v>19.21</c:v>
                </c:pt>
                <c:pt idx="39">
                  <c:v>19.504999999999999</c:v>
                </c:pt>
                <c:pt idx="40">
                  <c:v>19.8</c:v>
                </c:pt>
                <c:pt idx="41">
                  <c:v>20.094999999999999</c:v>
                </c:pt>
                <c:pt idx="42">
                  <c:v>20.39</c:v>
                </c:pt>
                <c:pt idx="43">
                  <c:v>20.684999999999999</c:v>
                </c:pt>
                <c:pt idx="44">
                  <c:v>20.98</c:v>
                </c:pt>
                <c:pt idx="45">
                  <c:v>21.274999999999999</c:v>
                </c:pt>
                <c:pt idx="46">
                  <c:v>21.57</c:v>
                </c:pt>
                <c:pt idx="47">
                  <c:v>21.864999999999998</c:v>
                </c:pt>
                <c:pt idx="48">
                  <c:v>22.16</c:v>
                </c:pt>
                <c:pt idx="49">
                  <c:v>22.454999999999998</c:v>
                </c:pt>
                <c:pt idx="50">
                  <c:v>22.75</c:v>
                </c:pt>
                <c:pt idx="51">
                  <c:v>23.045000000000002</c:v>
                </c:pt>
                <c:pt idx="52">
                  <c:v>23.34</c:v>
                </c:pt>
                <c:pt idx="53">
                  <c:v>23.635000000000002</c:v>
                </c:pt>
                <c:pt idx="54">
                  <c:v>23.93</c:v>
                </c:pt>
                <c:pt idx="55">
                  <c:v>24.225000000000001</c:v>
                </c:pt>
                <c:pt idx="56">
                  <c:v>24.52</c:v>
                </c:pt>
                <c:pt idx="57">
                  <c:v>24.815000000000001</c:v>
                </c:pt>
                <c:pt idx="58">
                  <c:v>25.11</c:v>
                </c:pt>
                <c:pt idx="59">
                  <c:v>25.405000000000001</c:v>
                </c:pt>
                <c:pt idx="60">
                  <c:v>25.7</c:v>
                </c:pt>
                <c:pt idx="61">
                  <c:v>25.995000000000001</c:v>
                </c:pt>
                <c:pt idx="62">
                  <c:v>26.29</c:v>
                </c:pt>
                <c:pt idx="63">
                  <c:v>26.585000000000001</c:v>
                </c:pt>
                <c:pt idx="64">
                  <c:v>26.88</c:v>
                </c:pt>
                <c:pt idx="65">
                  <c:v>27.175000000000001</c:v>
                </c:pt>
                <c:pt idx="66">
                  <c:v>27.47</c:v>
                </c:pt>
                <c:pt idx="67">
                  <c:v>27.765000000000001</c:v>
                </c:pt>
                <c:pt idx="68">
                  <c:v>28.06</c:v>
                </c:pt>
                <c:pt idx="69">
                  <c:v>28.355</c:v>
                </c:pt>
                <c:pt idx="70">
                  <c:v>28.65</c:v>
                </c:pt>
                <c:pt idx="71">
                  <c:v>28.945</c:v>
                </c:pt>
                <c:pt idx="72">
                  <c:v>29.24</c:v>
                </c:pt>
                <c:pt idx="73">
                  <c:v>29.535</c:v>
                </c:pt>
                <c:pt idx="74">
                  <c:v>29.83</c:v>
                </c:pt>
                <c:pt idx="75">
                  <c:v>30.125</c:v>
                </c:pt>
                <c:pt idx="76">
                  <c:v>30.42</c:v>
                </c:pt>
                <c:pt idx="77">
                  <c:v>30.715</c:v>
                </c:pt>
                <c:pt idx="78">
                  <c:v>31.01</c:v>
                </c:pt>
                <c:pt idx="79">
                  <c:v>31.305</c:v>
                </c:pt>
                <c:pt idx="80">
                  <c:v>31.6</c:v>
                </c:pt>
                <c:pt idx="81">
                  <c:v>31.895</c:v>
                </c:pt>
                <c:pt idx="82">
                  <c:v>32.19</c:v>
                </c:pt>
                <c:pt idx="83">
                  <c:v>32.484999999999999</c:v>
                </c:pt>
                <c:pt idx="84">
                  <c:v>32.78</c:v>
                </c:pt>
                <c:pt idx="85">
                  <c:v>33.075000000000003</c:v>
                </c:pt>
                <c:pt idx="86">
                  <c:v>33.369999999999997</c:v>
                </c:pt>
                <c:pt idx="87">
                  <c:v>33.664999999999999</c:v>
                </c:pt>
                <c:pt idx="88">
                  <c:v>33.96</c:v>
                </c:pt>
                <c:pt idx="89">
                  <c:v>34.255000000000003</c:v>
                </c:pt>
                <c:pt idx="90">
                  <c:v>34.549999999999997</c:v>
                </c:pt>
                <c:pt idx="91">
                  <c:v>34.844999999999999</c:v>
                </c:pt>
                <c:pt idx="92">
                  <c:v>35.14</c:v>
                </c:pt>
                <c:pt idx="93">
                  <c:v>35.435000000000002</c:v>
                </c:pt>
                <c:pt idx="94">
                  <c:v>35.729999999999997</c:v>
                </c:pt>
                <c:pt idx="95">
                  <c:v>36.024999999999999</c:v>
                </c:pt>
                <c:pt idx="96">
                  <c:v>36.32</c:v>
                </c:pt>
                <c:pt idx="97">
                  <c:v>36.615000000000002</c:v>
                </c:pt>
                <c:pt idx="98">
                  <c:v>36.909999999999997</c:v>
                </c:pt>
                <c:pt idx="99">
                  <c:v>37.204999999999998</c:v>
                </c:pt>
                <c:pt idx="100">
                  <c:v>37.5</c:v>
                </c:pt>
                <c:pt idx="101">
                  <c:v>37.795000000000002</c:v>
                </c:pt>
                <c:pt idx="102">
                  <c:v>38.090000000000003</c:v>
                </c:pt>
                <c:pt idx="103">
                  <c:v>38.384999999999998</c:v>
                </c:pt>
                <c:pt idx="104">
                  <c:v>38.68</c:v>
                </c:pt>
                <c:pt idx="105">
                  <c:v>38.975000000000001</c:v>
                </c:pt>
                <c:pt idx="106">
                  <c:v>39.270000000000003</c:v>
                </c:pt>
                <c:pt idx="107">
                  <c:v>39.564999999999998</c:v>
                </c:pt>
                <c:pt idx="108">
                  <c:v>39.86</c:v>
                </c:pt>
                <c:pt idx="109">
                  <c:v>40.155000000000001</c:v>
                </c:pt>
                <c:pt idx="110">
                  <c:v>40.450000000000003</c:v>
                </c:pt>
                <c:pt idx="111">
                  <c:v>40.744999999999997</c:v>
                </c:pt>
                <c:pt idx="112">
                  <c:v>41.04</c:v>
                </c:pt>
                <c:pt idx="113">
                  <c:v>41.335000000000001</c:v>
                </c:pt>
                <c:pt idx="114">
                  <c:v>41.63</c:v>
                </c:pt>
                <c:pt idx="115">
                  <c:v>41.924999999999997</c:v>
                </c:pt>
                <c:pt idx="116">
                  <c:v>42.22</c:v>
                </c:pt>
                <c:pt idx="117">
                  <c:v>42.515000000000001</c:v>
                </c:pt>
                <c:pt idx="118">
                  <c:v>42.81</c:v>
                </c:pt>
                <c:pt idx="119">
                  <c:v>43.104999999999997</c:v>
                </c:pt>
                <c:pt idx="120">
                  <c:v>43.4</c:v>
                </c:pt>
                <c:pt idx="121">
                  <c:v>43.695</c:v>
                </c:pt>
                <c:pt idx="122">
                  <c:v>43.99</c:v>
                </c:pt>
                <c:pt idx="123">
                  <c:v>44.284999999999997</c:v>
                </c:pt>
                <c:pt idx="124">
                  <c:v>44.58</c:v>
                </c:pt>
                <c:pt idx="125">
                  <c:v>44.875</c:v>
                </c:pt>
                <c:pt idx="126">
                  <c:v>45.17</c:v>
                </c:pt>
                <c:pt idx="127">
                  <c:v>45.465000000000003</c:v>
                </c:pt>
                <c:pt idx="128">
                  <c:v>45.76</c:v>
                </c:pt>
                <c:pt idx="129">
                  <c:v>46.055</c:v>
                </c:pt>
                <c:pt idx="130">
                  <c:v>46.35</c:v>
                </c:pt>
                <c:pt idx="131">
                  <c:v>46.645000000000003</c:v>
                </c:pt>
                <c:pt idx="132">
                  <c:v>46.94</c:v>
                </c:pt>
                <c:pt idx="133">
                  <c:v>47.234999999999999</c:v>
                </c:pt>
                <c:pt idx="134">
                  <c:v>47.53</c:v>
                </c:pt>
                <c:pt idx="135">
                  <c:v>47.825000000000003</c:v>
                </c:pt>
                <c:pt idx="136">
                  <c:v>48.12</c:v>
                </c:pt>
                <c:pt idx="137">
                  <c:v>48.414999999999999</c:v>
                </c:pt>
                <c:pt idx="138">
                  <c:v>48.71</c:v>
                </c:pt>
                <c:pt idx="139">
                  <c:v>49.005000000000003</c:v>
                </c:pt>
                <c:pt idx="140">
                  <c:v>49.3</c:v>
                </c:pt>
                <c:pt idx="141">
                  <c:v>49.594999999999999</c:v>
                </c:pt>
                <c:pt idx="142">
                  <c:v>49.89</c:v>
                </c:pt>
                <c:pt idx="143">
                  <c:v>50.185000000000002</c:v>
                </c:pt>
                <c:pt idx="144">
                  <c:v>50.48</c:v>
                </c:pt>
                <c:pt idx="145">
                  <c:v>50.774999999999999</c:v>
                </c:pt>
                <c:pt idx="146">
                  <c:v>51.07</c:v>
                </c:pt>
                <c:pt idx="147">
                  <c:v>51.365000000000002</c:v>
                </c:pt>
                <c:pt idx="148">
                  <c:v>51.66</c:v>
                </c:pt>
                <c:pt idx="149">
                  <c:v>51.954999999999998</c:v>
                </c:pt>
                <c:pt idx="150">
                  <c:v>52.25</c:v>
                </c:pt>
                <c:pt idx="151">
                  <c:v>52.545000000000002</c:v>
                </c:pt>
                <c:pt idx="152">
                  <c:v>52.84</c:v>
                </c:pt>
                <c:pt idx="153">
                  <c:v>53.134999999999998</c:v>
                </c:pt>
                <c:pt idx="154">
                  <c:v>53.43</c:v>
                </c:pt>
                <c:pt idx="155">
                  <c:v>53.725000000000001</c:v>
                </c:pt>
                <c:pt idx="156">
                  <c:v>54.02</c:v>
                </c:pt>
                <c:pt idx="157">
                  <c:v>54.314999999999998</c:v>
                </c:pt>
                <c:pt idx="158">
                  <c:v>54.61</c:v>
                </c:pt>
                <c:pt idx="159">
                  <c:v>54.905000000000001</c:v>
                </c:pt>
                <c:pt idx="160">
                  <c:v>55.2</c:v>
                </c:pt>
                <c:pt idx="161">
                  <c:v>55.494999999999997</c:v>
                </c:pt>
                <c:pt idx="162">
                  <c:v>55.79</c:v>
                </c:pt>
                <c:pt idx="163">
                  <c:v>56.085000000000001</c:v>
                </c:pt>
                <c:pt idx="164">
                  <c:v>56.38</c:v>
                </c:pt>
                <c:pt idx="165">
                  <c:v>56.674999999999997</c:v>
                </c:pt>
                <c:pt idx="166">
                  <c:v>56.97</c:v>
                </c:pt>
                <c:pt idx="167">
                  <c:v>57.265000000000001</c:v>
                </c:pt>
                <c:pt idx="168">
                  <c:v>57.56</c:v>
                </c:pt>
                <c:pt idx="169">
                  <c:v>57.854999999999997</c:v>
                </c:pt>
                <c:pt idx="170">
                  <c:v>58.15</c:v>
                </c:pt>
                <c:pt idx="171">
                  <c:v>58.445</c:v>
                </c:pt>
                <c:pt idx="172">
                  <c:v>58.74</c:v>
                </c:pt>
                <c:pt idx="173">
                  <c:v>59.034999999999997</c:v>
                </c:pt>
                <c:pt idx="174">
                  <c:v>59.33</c:v>
                </c:pt>
                <c:pt idx="175">
                  <c:v>59.625</c:v>
                </c:pt>
                <c:pt idx="176">
                  <c:v>59.92</c:v>
                </c:pt>
                <c:pt idx="177">
                  <c:v>60.215000000000003</c:v>
                </c:pt>
                <c:pt idx="178">
                  <c:v>60.51</c:v>
                </c:pt>
                <c:pt idx="179">
                  <c:v>60.805</c:v>
                </c:pt>
                <c:pt idx="180">
                  <c:v>61.1</c:v>
                </c:pt>
                <c:pt idx="181">
                  <c:v>61.395000000000003</c:v>
                </c:pt>
                <c:pt idx="182">
                  <c:v>61.69</c:v>
                </c:pt>
                <c:pt idx="183">
                  <c:v>61.984999999999999</c:v>
                </c:pt>
                <c:pt idx="184">
                  <c:v>62.28</c:v>
                </c:pt>
                <c:pt idx="185">
                  <c:v>62.575000000000003</c:v>
                </c:pt>
                <c:pt idx="186">
                  <c:v>62.87</c:v>
                </c:pt>
                <c:pt idx="187">
                  <c:v>63.164999999999999</c:v>
                </c:pt>
                <c:pt idx="188">
                  <c:v>63.46</c:v>
                </c:pt>
                <c:pt idx="189">
                  <c:v>63.755000000000003</c:v>
                </c:pt>
                <c:pt idx="190">
                  <c:v>64.05</c:v>
                </c:pt>
                <c:pt idx="191">
                  <c:v>64.344999999999999</c:v>
                </c:pt>
                <c:pt idx="192">
                  <c:v>64.64</c:v>
                </c:pt>
                <c:pt idx="193">
                  <c:v>64.935000000000002</c:v>
                </c:pt>
                <c:pt idx="194">
                  <c:v>65.23</c:v>
                </c:pt>
                <c:pt idx="195">
                  <c:v>65.525000000000006</c:v>
                </c:pt>
                <c:pt idx="196">
                  <c:v>65.819999999999993</c:v>
                </c:pt>
                <c:pt idx="197">
                  <c:v>66.114999999999995</c:v>
                </c:pt>
                <c:pt idx="198">
                  <c:v>66.41</c:v>
                </c:pt>
                <c:pt idx="199">
                  <c:v>66.704999999999998</c:v>
                </c:pt>
                <c:pt idx="200">
                  <c:v>67</c:v>
                </c:pt>
              </c:numCache>
            </c:numRef>
          </c:xVal>
          <c:yVal>
            <c:numRef>
              <c:f>Isolations!$P$5:$P$205</c:f>
              <c:numCache>
                <c:formatCode>General</c:formatCode>
                <c:ptCount val="201"/>
                <c:pt idx="0">
                  <c:v>-59.274563000000001</c:v>
                </c:pt>
                <c:pt idx="1">
                  <c:v>-58.686771</c:v>
                </c:pt>
                <c:pt idx="2">
                  <c:v>-57.866996999999998</c:v>
                </c:pt>
                <c:pt idx="3">
                  <c:v>-56.919837999999999</c:v>
                </c:pt>
                <c:pt idx="4">
                  <c:v>-55.952133000000003</c:v>
                </c:pt>
                <c:pt idx="5">
                  <c:v>-55.022018000000003</c:v>
                </c:pt>
                <c:pt idx="6">
                  <c:v>-54.142024999999997</c:v>
                </c:pt>
                <c:pt idx="7">
                  <c:v>-53.337761</c:v>
                </c:pt>
                <c:pt idx="8">
                  <c:v>-52.517082000000002</c:v>
                </c:pt>
                <c:pt idx="9">
                  <c:v>-51.780506000000003</c:v>
                </c:pt>
                <c:pt idx="10">
                  <c:v>-51.086613</c:v>
                </c:pt>
                <c:pt idx="11">
                  <c:v>-50.356051999999998</c:v>
                </c:pt>
                <c:pt idx="12">
                  <c:v>-49.620593999999997</c:v>
                </c:pt>
                <c:pt idx="13">
                  <c:v>-48.909027000000002</c:v>
                </c:pt>
                <c:pt idx="14">
                  <c:v>-48.183993999999998</c:v>
                </c:pt>
                <c:pt idx="15">
                  <c:v>-47.484489000000004</c:v>
                </c:pt>
                <c:pt idx="16">
                  <c:v>-46.834105999999998</c:v>
                </c:pt>
                <c:pt idx="17">
                  <c:v>-46.253860000000003</c:v>
                </c:pt>
                <c:pt idx="18">
                  <c:v>-45.706200000000003</c:v>
                </c:pt>
                <c:pt idx="19">
                  <c:v>-45.234406</c:v>
                </c:pt>
                <c:pt idx="20">
                  <c:v>-44.812714</c:v>
                </c:pt>
                <c:pt idx="21">
                  <c:v>-44.446041000000001</c:v>
                </c:pt>
                <c:pt idx="22">
                  <c:v>-44.144694999999999</c:v>
                </c:pt>
                <c:pt idx="23">
                  <c:v>-43.920997999999997</c:v>
                </c:pt>
                <c:pt idx="24">
                  <c:v>-43.779964</c:v>
                </c:pt>
                <c:pt idx="25">
                  <c:v>-43.727710999999999</c:v>
                </c:pt>
                <c:pt idx="26">
                  <c:v>-43.772250999999997</c:v>
                </c:pt>
                <c:pt idx="27">
                  <c:v>-43.914023999999998</c:v>
                </c:pt>
                <c:pt idx="28">
                  <c:v>-44.109878999999999</c:v>
                </c:pt>
                <c:pt idx="29">
                  <c:v>-44.393410000000003</c:v>
                </c:pt>
                <c:pt idx="30">
                  <c:v>-44.774155</c:v>
                </c:pt>
                <c:pt idx="31">
                  <c:v>-45.233638999999997</c:v>
                </c:pt>
                <c:pt idx="32">
                  <c:v>-45.792693999999997</c:v>
                </c:pt>
                <c:pt idx="33">
                  <c:v>-46.457023999999997</c:v>
                </c:pt>
                <c:pt idx="34">
                  <c:v>-47.073211999999998</c:v>
                </c:pt>
                <c:pt idx="35">
                  <c:v>-47.733066999999998</c:v>
                </c:pt>
                <c:pt idx="36">
                  <c:v>-48.549942000000001</c:v>
                </c:pt>
                <c:pt idx="37">
                  <c:v>-49.484729999999999</c:v>
                </c:pt>
                <c:pt idx="38">
                  <c:v>-50.485652999999999</c:v>
                </c:pt>
                <c:pt idx="39">
                  <c:v>-51.423842999999998</c:v>
                </c:pt>
                <c:pt idx="40">
                  <c:v>-51.834358000000002</c:v>
                </c:pt>
                <c:pt idx="41">
                  <c:v>-51.884543999999998</c:v>
                </c:pt>
                <c:pt idx="42">
                  <c:v>-52.798439000000002</c:v>
                </c:pt>
                <c:pt idx="43">
                  <c:v>-51.166114999999998</c:v>
                </c:pt>
                <c:pt idx="44">
                  <c:v>-49.520733</c:v>
                </c:pt>
                <c:pt idx="45">
                  <c:v>-48.162734999999998</c:v>
                </c:pt>
                <c:pt idx="46">
                  <c:v>-46.814053000000001</c:v>
                </c:pt>
                <c:pt idx="47">
                  <c:v>-44.195568000000002</c:v>
                </c:pt>
                <c:pt idx="48">
                  <c:v>-43.608685000000001</c:v>
                </c:pt>
                <c:pt idx="49">
                  <c:v>-43.050803999999999</c:v>
                </c:pt>
                <c:pt idx="50">
                  <c:v>-42.750790000000002</c:v>
                </c:pt>
                <c:pt idx="51">
                  <c:v>-42.630695000000003</c:v>
                </c:pt>
                <c:pt idx="52">
                  <c:v>-42.770138000000003</c:v>
                </c:pt>
                <c:pt idx="53">
                  <c:v>-43.203671</c:v>
                </c:pt>
                <c:pt idx="54">
                  <c:v>-43.828285000000001</c:v>
                </c:pt>
                <c:pt idx="55">
                  <c:v>-44.541446999999998</c:v>
                </c:pt>
                <c:pt idx="56">
                  <c:v>-45.248916999999999</c:v>
                </c:pt>
                <c:pt idx="57">
                  <c:v>-45.954445</c:v>
                </c:pt>
                <c:pt idx="58">
                  <c:v>-46.571167000000003</c:v>
                </c:pt>
                <c:pt idx="59">
                  <c:v>-47.052455999999999</c:v>
                </c:pt>
                <c:pt idx="60">
                  <c:v>-47.260554999999997</c:v>
                </c:pt>
                <c:pt idx="61">
                  <c:v>-47.360939000000002</c:v>
                </c:pt>
                <c:pt idx="62">
                  <c:v>-47.060200000000002</c:v>
                </c:pt>
                <c:pt idx="63">
                  <c:v>-46.596798</c:v>
                </c:pt>
                <c:pt idx="64">
                  <c:v>-45.954493999999997</c:v>
                </c:pt>
                <c:pt idx="65">
                  <c:v>-45.290492999999998</c:v>
                </c:pt>
                <c:pt idx="66">
                  <c:v>-44.630028000000003</c:v>
                </c:pt>
                <c:pt idx="67">
                  <c:v>-44.115971000000002</c:v>
                </c:pt>
                <c:pt idx="68">
                  <c:v>-44.243599000000003</c:v>
                </c:pt>
                <c:pt idx="69">
                  <c:v>-45.148918000000002</c:v>
                </c:pt>
                <c:pt idx="70">
                  <c:v>-46.381767000000004</c:v>
                </c:pt>
                <c:pt idx="71">
                  <c:v>-47.729790000000001</c:v>
                </c:pt>
                <c:pt idx="72">
                  <c:v>-48.222831999999997</c:v>
                </c:pt>
                <c:pt idx="73">
                  <c:v>-47.403191</c:v>
                </c:pt>
                <c:pt idx="74">
                  <c:v>-45.517895000000003</c:v>
                </c:pt>
                <c:pt idx="75">
                  <c:v>-43.123955000000002</c:v>
                </c:pt>
                <c:pt idx="76">
                  <c:v>-40.878708000000003</c:v>
                </c:pt>
                <c:pt idx="77">
                  <c:v>-39.829788000000001</c:v>
                </c:pt>
                <c:pt idx="78">
                  <c:v>-39.872993000000001</c:v>
                </c:pt>
                <c:pt idx="79">
                  <c:v>-40.1721</c:v>
                </c:pt>
                <c:pt idx="80">
                  <c:v>-40.507300999999998</c:v>
                </c:pt>
                <c:pt idx="81">
                  <c:v>-40.467426000000003</c:v>
                </c:pt>
                <c:pt idx="82">
                  <c:v>-40.033076999999999</c:v>
                </c:pt>
                <c:pt idx="83">
                  <c:v>-39.301014000000002</c:v>
                </c:pt>
                <c:pt idx="84">
                  <c:v>-38.734791000000001</c:v>
                </c:pt>
                <c:pt idx="85">
                  <c:v>-38.532387</c:v>
                </c:pt>
                <c:pt idx="86">
                  <c:v>-38.550624999999997</c:v>
                </c:pt>
                <c:pt idx="87">
                  <c:v>-38.856296999999998</c:v>
                </c:pt>
                <c:pt idx="88">
                  <c:v>-39.474246999999998</c:v>
                </c:pt>
                <c:pt idx="89">
                  <c:v>-40.520972999999998</c:v>
                </c:pt>
                <c:pt idx="90">
                  <c:v>-41.729846999999999</c:v>
                </c:pt>
                <c:pt idx="91">
                  <c:v>-43.080368</c:v>
                </c:pt>
                <c:pt idx="92">
                  <c:v>-44.800583000000003</c:v>
                </c:pt>
                <c:pt idx="93">
                  <c:v>-47.151919999999997</c:v>
                </c:pt>
                <c:pt idx="94">
                  <c:v>-50.020389999999999</c:v>
                </c:pt>
                <c:pt idx="95">
                  <c:v>-53.175837999999999</c:v>
                </c:pt>
                <c:pt idx="96">
                  <c:v>-55.709403999999999</c:v>
                </c:pt>
                <c:pt idx="97">
                  <c:v>-56.295634999999997</c:v>
                </c:pt>
                <c:pt idx="98">
                  <c:v>-55.868457999999997</c:v>
                </c:pt>
                <c:pt idx="99">
                  <c:v>-53.995475999999996</c:v>
                </c:pt>
                <c:pt idx="100">
                  <c:v>-50.743290000000002</c:v>
                </c:pt>
                <c:pt idx="101">
                  <c:v>-47.420906000000002</c:v>
                </c:pt>
                <c:pt idx="102">
                  <c:v>-45.517707999999999</c:v>
                </c:pt>
                <c:pt idx="103">
                  <c:v>-44.239826000000001</c:v>
                </c:pt>
                <c:pt idx="104">
                  <c:v>-43.991646000000003</c:v>
                </c:pt>
                <c:pt idx="105">
                  <c:v>-44.727516000000001</c:v>
                </c:pt>
                <c:pt idx="106">
                  <c:v>-45.891993999999997</c:v>
                </c:pt>
                <c:pt idx="107">
                  <c:v>-46.650227000000001</c:v>
                </c:pt>
                <c:pt idx="108">
                  <c:v>-47.056663999999998</c:v>
                </c:pt>
                <c:pt idx="109">
                  <c:v>-46.663769000000002</c:v>
                </c:pt>
                <c:pt idx="110">
                  <c:v>-45.743125999999997</c:v>
                </c:pt>
                <c:pt idx="111">
                  <c:v>-44.590279000000002</c:v>
                </c:pt>
                <c:pt idx="112">
                  <c:v>-43.693226000000003</c:v>
                </c:pt>
                <c:pt idx="113">
                  <c:v>-41.972672000000003</c:v>
                </c:pt>
                <c:pt idx="114">
                  <c:v>-40.826050000000002</c:v>
                </c:pt>
                <c:pt idx="115">
                  <c:v>-40.788589000000002</c:v>
                </c:pt>
                <c:pt idx="116">
                  <c:v>-40.806927000000002</c:v>
                </c:pt>
                <c:pt idx="117">
                  <c:v>-41.005878000000003</c:v>
                </c:pt>
                <c:pt idx="118">
                  <c:v>-42.054974000000001</c:v>
                </c:pt>
                <c:pt idx="119">
                  <c:v>-43.004348999999998</c:v>
                </c:pt>
                <c:pt idx="120">
                  <c:v>-43.293022000000001</c:v>
                </c:pt>
                <c:pt idx="121">
                  <c:v>-43.982239</c:v>
                </c:pt>
                <c:pt idx="122">
                  <c:v>-44.700783000000001</c:v>
                </c:pt>
                <c:pt idx="123">
                  <c:v>-45.444522999999997</c:v>
                </c:pt>
                <c:pt idx="124">
                  <c:v>-45.856513999999997</c:v>
                </c:pt>
                <c:pt idx="125">
                  <c:v>-45.771084000000002</c:v>
                </c:pt>
                <c:pt idx="126">
                  <c:v>-45.197879999999998</c:v>
                </c:pt>
                <c:pt idx="127">
                  <c:v>-44.300803999999999</c:v>
                </c:pt>
                <c:pt idx="128">
                  <c:v>-43.116633999999998</c:v>
                </c:pt>
                <c:pt idx="129">
                  <c:v>-42.038162</c:v>
                </c:pt>
                <c:pt idx="130">
                  <c:v>-41.404167000000001</c:v>
                </c:pt>
                <c:pt idx="131">
                  <c:v>-41.153892999999997</c:v>
                </c:pt>
                <c:pt idx="132">
                  <c:v>-41.407791000000003</c:v>
                </c:pt>
                <c:pt idx="133">
                  <c:v>-41.919429999999998</c:v>
                </c:pt>
                <c:pt idx="134">
                  <c:v>-42.294215999999999</c:v>
                </c:pt>
                <c:pt idx="135">
                  <c:v>-42.562466000000001</c:v>
                </c:pt>
                <c:pt idx="136">
                  <c:v>-42.560181</c:v>
                </c:pt>
                <c:pt idx="137">
                  <c:v>-42.456328999999997</c:v>
                </c:pt>
                <c:pt idx="138">
                  <c:v>-42.308762000000002</c:v>
                </c:pt>
                <c:pt idx="139">
                  <c:v>-42.535297</c:v>
                </c:pt>
                <c:pt idx="140">
                  <c:v>-42.802700000000002</c:v>
                </c:pt>
                <c:pt idx="141">
                  <c:v>-43.590679000000002</c:v>
                </c:pt>
                <c:pt idx="142">
                  <c:v>-44.502212999999998</c:v>
                </c:pt>
                <c:pt idx="143">
                  <c:v>-45.179485</c:v>
                </c:pt>
                <c:pt idx="144">
                  <c:v>-45.738540999999998</c:v>
                </c:pt>
                <c:pt idx="145">
                  <c:v>-46.372073999999998</c:v>
                </c:pt>
                <c:pt idx="146">
                  <c:v>-46.856468</c:v>
                </c:pt>
                <c:pt idx="147">
                  <c:v>-47.227200000000003</c:v>
                </c:pt>
                <c:pt idx="148">
                  <c:v>-47.896023</c:v>
                </c:pt>
                <c:pt idx="149">
                  <c:v>-48.411456999999999</c:v>
                </c:pt>
                <c:pt idx="150">
                  <c:v>-49.080714999999998</c:v>
                </c:pt>
                <c:pt idx="151">
                  <c:v>-49.192974</c:v>
                </c:pt>
                <c:pt idx="152">
                  <c:v>-48.974567</c:v>
                </c:pt>
                <c:pt idx="153">
                  <c:v>-48.608863999999997</c:v>
                </c:pt>
                <c:pt idx="154">
                  <c:v>-48.279651999999999</c:v>
                </c:pt>
                <c:pt idx="155">
                  <c:v>-47.735270999999997</c:v>
                </c:pt>
                <c:pt idx="156">
                  <c:v>-47.221972999999998</c:v>
                </c:pt>
                <c:pt idx="157">
                  <c:v>-46.869250999999998</c:v>
                </c:pt>
                <c:pt idx="158">
                  <c:v>-46.194851</c:v>
                </c:pt>
                <c:pt idx="159">
                  <c:v>-45.241436</c:v>
                </c:pt>
                <c:pt idx="160">
                  <c:v>-44.185927999999997</c:v>
                </c:pt>
                <c:pt idx="161">
                  <c:v>-43.190154999999997</c:v>
                </c:pt>
                <c:pt idx="162">
                  <c:v>-42.058846000000003</c:v>
                </c:pt>
                <c:pt idx="163">
                  <c:v>-41.144202999999997</c:v>
                </c:pt>
                <c:pt idx="164">
                  <c:v>-40.479095000000001</c:v>
                </c:pt>
                <c:pt idx="165">
                  <c:v>-39.679974000000001</c:v>
                </c:pt>
                <c:pt idx="166">
                  <c:v>-39.023860999999997</c:v>
                </c:pt>
                <c:pt idx="167">
                  <c:v>-38.450057999999999</c:v>
                </c:pt>
                <c:pt idx="168">
                  <c:v>-37.859684000000001</c:v>
                </c:pt>
                <c:pt idx="169">
                  <c:v>-37.166443000000001</c:v>
                </c:pt>
                <c:pt idx="170">
                  <c:v>-36.509636</c:v>
                </c:pt>
                <c:pt idx="171">
                  <c:v>-35.784229000000003</c:v>
                </c:pt>
                <c:pt idx="172">
                  <c:v>-34.978886000000003</c:v>
                </c:pt>
                <c:pt idx="173">
                  <c:v>-34.174743999999997</c:v>
                </c:pt>
                <c:pt idx="174">
                  <c:v>-33.399082</c:v>
                </c:pt>
                <c:pt idx="175">
                  <c:v>-32.491664999999998</c:v>
                </c:pt>
                <c:pt idx="176">
                  <c:v>-31.651520000000001</c:v>
                </c:pt>
                <c:pt idx="177">
                  <c:v>-30.845528000000002</c:v>
                </c:pt>
                <c:pt idx="178">
                  <c:v>-30.112504999999999</c:v>
                </c:pt>
                <c:pt idx="179">
                  <c:v>-29.570364000000001</c:v>
                </c:pt>
                <c:pt idx="180">
                  <c:v>-29.581665000000001</c:v>
                </c:pt>
                <c:pt idx="181">
                  <c:v>-29.873718</c:v>
                </c:pt>
                <c:pt idx="182">
                  <c:v>-30.257807</c:v>
                </c:pt>
                <c:pt idx="183">
                  <c:v>-30.834811999999999</c:v>
                </c:pt>
                <c:pt idx="184">
                  <c:v>-31.315548</c:v>
                </c:pt>
                <c:pt idx="185">
                  <c:v>-31.415457</c:v>
                </c:pt>
                <c:pt idx="186">
                  <c:v>-31.313354</c:v>
                </c:pt>
                <c:pt idx="187">
                  <c:v>-31.237843000000002</c:v>
                </c:pt>
                <c:pt idx="188">
                  <c:v>-31.079561000000002</c:v>
                </c:pt>
                <c:pt idx="189">
                  <c:v>-30.975062999999999</c:v>
                </c:pt>
                <c:pt idx="190">
                  <c:v>-30.99633</c:v>
                </c:pt>
                <c:pt idx="191">
                  <c:v>-31.090053999999999</c:v>
                </c:pt>
                <c:pt idx="192">
                  <c:v>-31.268242000000001</c:v>
                </c:pt>
                <c:pt idx="193">
                  <c:v>-31.347384999999999</c:v>
                </c:pt>
                <c:pt idx="194">
                  <c:v>-31.376591000000001</c:v>
                </c:pt>
                <c:pt idx="195">
                  <c:v>-31.306388999999999</c:v>
                </c:pt>
                <c:pt idx="196">
                  <c:v>-31.057182000000001</c:v>
                </c:pt>
                <c:pt idx="197">
                  <c:v>-30.664248000000001</c:v>
                </c:pt>
                <c:pt idx="198">
                  <c:v>-30.200554</c:v>
                </c:pt>
                <c:pt idx="199">
                  <c:v>-29.745004999999999</c:v>
                </c:pt>
                <c:pt idx="200">
                  <c:v>-29.351227000000002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F7-45D6-B4B9-71A4D64BE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45952"/>
        <c:axId val="114868608"/>
      </c:scatterChart>
      <c:valAx>
        <c:axId val="114845952"/>
        <c:scaling>
          <c:orientation val="minMax"/>
          <c:max val="64"/>
          <c:min val="1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868608"/>
        <c:crosses val="autoZero"/>
        <c:crossBetween val="midCat"/>
        <c:majorUnit val="5"/>
      </c:valAx>
      <c:valAx>
        <c:axId val="114868608"/>
        <c:scaling>
          <c:orientation val="minMax"/>
          <c:max val="0"/>
          <c:min val="-7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845952"/>
        <c:crosses val="autoZero"/>
        <c:crossBetween val="midCat"/>
        <c:majorUnit val="10"/>
      </c:valAx>
      <c:spPr>
        <a:solidFill>
          <a:schemeClr val="bg1"/>
        </a:solidFill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34995962487561361"/>
          <c:y val="0.12872521143190438"/>
          <c:w val="0.31759907026691891"/>
          <c:h val="0.1074549813999529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IF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8</c:v>
                </c:pt>
                <c:pt idx="1">
                  <c:v>8.2949999999999999</c:v>
                </c:pt>
                <c:pt idx="2">
                  <c:v>8.59</c:v>
                </c:pt>
                <c:pt idx="3">
                  <c:v>8.8849999999999998</c:v>
                </c:pt>
                <c:pt idx="4">
                  <c:v>9.18</c:v>
                </c:pt>
                <c:pt idx="5">
                  <c:v>9.4749999999999996</c:v>
                </c:pt>
                <c:pt idx="6">
                  <c:v>9.77</c:v>
                </c:pt>
                <c:pt idx="7">
                  <c:v>10.065</c:v>
                </c:pt>
                <c:pt idx="8">
                  <c:v>10.36</c:v>
                </c:pt>
                <c:pt idx="9">
                  <c:v>10.654999999999999</c:v>
                </c:pt>
                <c:pt idx="10">
                  <c:v>10.95</c:v>
                </c:pt>
                <c:pt idx="11">
                  <c:v>11.244999999999999</c:v>
                </c:pt>
                <c:pt idx="12">
                  <c:v>11.54</c:v>
                </c:pt>
                <c:pt idx="13">
                  <c:v>11.835000000000001</c:v>
                </c:pt>
                <c:pt idx="14">
                  <c:v>12.13</c:v>
                </c:pt>
                <c:pt idx="15">
                  <c:v>12.425000000000001</c:v>
                </c:pt>
                <c:pt idx="16">
                  <c:v>12.72</c:v>
                </c:pt>
                <c:pt idx="17">
                  <c:v>13.015000000000001</c:v>
                </c:pt>
                <c:pt idx="18">
                  <c:v>13.31</c:v>
                </c:pt>
                <c:pt idx="19">
                  <c:v>13.605</c:v>
                </c:pt>
                <c:pt idx="20">
                  <c:v>13.9</c:v>
                </c:pt>
                <c:pt idx="21">
                  <c:v>14.195</c:v>
                </c:pt>
                <c:pt idx="22">
                  <c:v>14.49</c:v>
                </c:pt>
                <c:pt idx="23">
                  <c:v>14.785</c:v>
                </c:pt>
                <c:pt idx="24">
                  <c:v>15.08</c:v>
                </c:pt>
                <c:pt idx="25">
                  <c:v>15.375</c:v>
                </c:pt>
                <c:pt idx="26">
                  <c:v>15.67</c:v>
                </c:pt>
                <c:pt idx="27">
                  <c:v>15.965</c:v>
                </c:pt>
                <c:pt idx="28">
                  <c:v>16.260000000000002</c:v>
                </c:pt>
                <c:pt idx="29">
                  <c:v>16.555</c:v>
                </c:pt>
                <c:pt idx="30">
                  <c:v>16.850000000000001</c:v>
                </c:pt>
                <c:pt idx="31">
                  <c:v>17.145</c:v>
                </c:pt>
                <c:pt idx="32">
                  <c:v>17.440000000000001</c:v>
                </c:pt>
                <c:pt idx="33">
                  <c:v>17.734999999999999</c:v>
                </c:pt>
                <c:pt idx="34">
                  <c:v>18.03</c:v>
                </c:pt>
                <c:pt idx="35">
                  <c:v>18.324999999999999</c:v>
                </c:pt>
                <c:pt idx="36">
                  <c:v>18.62</c:v>
                </c:pt>
                <c:pt idx="37">
                  <c:v>18.914999999999999</c:v>
                </c:pt>
                <c:pt idx="38">
                  <c:v>19.21</c:v>
                </c:pt>
                <c:pt idx="39">
                  <c:v>19.504999999999999</c:v>
                </c:pt>
                <c:pt idx="40">
                  <c:v>19.8</c:v>
                </c:pt>
                <c:pt idx="41">
                  <c:v>20.094999999999999</c:v>
                </c:pt>
                <c:pt idx="42">
                  <c:v>20.39</c:v>
                </c:pt>
                <c:pt idx="43">
                  <c:v>20.684999999999999</c:v>
                </c:pt>
                <c:pt idx="44">
                  <c:v>20.98</c:v>
                </c:pt>
                <c:pt idx="45">
                  <c:v>21.274999999999999</c:v>
                </c:pt>
                <c:pt idx="46">
                  <c:v>21.57</c:v>
                </c:pt>
                <c:pt idx="47">
                  <c:v>21.864999999999998</c:v>
                </c:pt>
                <c:pt idx="48">
                  <c:v>22.16</c:v>
                </c:pt>
                <c:pt idx="49">
                  <c:v>22.454999999999998</c:v>
                </c:pt>
                <c:pt idx="50">
                  <c:v>22.75</c:v>
                </c:pt>
                <c:pt idx="51">
                  <c:v>23.045000000000002</c:v>
                </c:pt>
                <c:pt idx="52">
                  <c:v>23.34</c:v>
                </c:pt>
                <c:pt idx="53">
                  <c:v>23.635000000000002</c:v>
                </c:pt>
                <c:pt idx="54">
                  <c:v>23.93</c:v>
                </c:pt>
                <c:pt idx="55">
                  <c:v>24.225000000000001</c:v>
                </c:pt>
                <c:pt idx="56">
                  <c:v>24.52</c:v>
                </c:pt>
                <c:pt idx="57">
                  <c:v>24.815000000000001</c:v>
                </c:pt>
                <c:pt idx="58">
                  <c:v>25.11</c:v>
                </c:pt>
                <c:pt idx="59">
                  <c:v>25.405000000000001</c:v>
                </c:pt>
                <c:pt idx="60">
                  <c:v>25.7</c:v>
                </c:pt>
                <c:pt idx="61">
                  <c:v>25.995000000000001</c:v>
                </c:pt>
                <c:pt idx="62">
                  <c:v>26.29</c:v>
                </c:pt>
                <c:pt idx="63">
                  <c:v>26.585000000000001</c:v>
                </c:pt>
                <c:pt idx="64">
                  <c:v>26.88</c:v>
                </c:pt>
                <c:pt idx="65">
                  <c:v>27.175000000000001</c:v>
                </c:pt>
                <c:pt idx="66">
                  <c:v>27.47</c:v>
                </c:pt>
                <c:pt idx="67">
                  <c:v>27.765000000000001</c:v>
                </c:pt>
                <c:pt idx="68">
                  <c:v>28.06</c:v>
                </c:pt>
                <c:pt idx="69">
                  <c:v>28.355</c:v>
                </c:pt>
                <c:pt idx="70">
                  <c:v>28.65</c:v>
                </c:pt>
                <c:pt idx="71">
                  <c:v>28.945</c:v>
                </c:pt>
                <c:pt idx="72">
                  <c:v>29.24</c:v>
                </c:pt>
                <c:pt idx="73">
                  <c:v>29.535</c:v>
                </c:pt>
                <c:pt idx="74">
                  <c:v>29.83</c:v>
                </c:pt>
                <c:pt idx="75">
                  <c:v>30.125</c:v>
                </c:pt>
                <c:pt idx="76">
                  <c:v>30.42</c:v>
                </c:pt>
                <c:pt idx="77">
                  <c:v>30.715</c:v>
                </c:pt>
                <c:pt idx="78">
                  <c:v>31.01</c:v>
                </c:pt>
                <c:pt idx="79">
                  <c:v>31.305</c:v>
                </c:pt>
                <c:pt idx="80">
                  <c:v>31.6</c:v>
                </c:pt>
                <c:pt idx="81">
                  <c:v>31.895</c:v>
                </c:pt>
                <c:pt idx="82">
                  <c:v>32.19</c:v>
                </c:pt>
                <c:pt idx="83">
                  <c:v>32.484999999999999</c:v>
                </c:pt>
                <c:pt idx="84">
                  <c:v>32.78</c:v>
                </c:pt>
                <c:pt idx="85">
                  <c:v>33.075000000000003</c:v>
                </c:pt>
                <c:pt idx="86">
                  <c:v>33.369999999999997</c:v>
                </c:pt>
                <c:pt idx="87">
                  <c:v>33.664999999999999</c:v>
                </c:pt>
                <c:pt idx="88">
                  <c:v>33.96</c:v>
                </c:pt>
                <c:pt idx="89">
                  <c:v>34.255000000000003</c:v>
                </c:pt>
                <c:pt idx="90">
                  <c:v>34.549999999999997</c:v>
                </c:pt>
                <c:pt idx="91">
                  <c:v>34.844999999999999</c:v>
                </c:pt>
                <c:pt idx="92">
                  <c:v>35.14</c:v>
                </c:pt>
                <c:pt idx="93">
                  <c:v>35.435000000000002</c:v>
                </c:pt>
                <c:pt idx="94">
                  <c:v>35.729999999999997</c:v>
                </c:pt>
                <c:pt idx="95">
                  <c:v>36.024999999999999</c:v>
                </c:pt>
                <c:pt idx="96">
                  <c:v>36.32</c:v>
                </c:pt>
                <c:pt idx="97">
                  <c:v>36.615000000000002</c:v>
                </c:pt>
                <c:pt idx="98">
                  <c:v>36.909999999999997</c:v>
                </c:pt>
                <c:pt idx="99">
                  <c:v>37.204999999999998</c:v>
                </c:pt>
                <c:pt idx="100">
                  <c:v>37.5</c:v>
                </c:pt>
                <c:pt idx="101">
                  <c:v>37.795000000000002</c:v>
                </c:pt>
                <c:pt idx="102">
                  <c:v>38.090000000000003</c:v>
                </c:pt>
                <c:pt idx="103">
                  <c:v>38.384999999999998</c:v>
                </c:pt>
                <c:pt idx="104">
                  <c:v>38.68</c:v>
                </c:pt>
                <c:pt idx="105">
                  <c:v>38.975000000000001</c:v>
                </c:pt>
                <c:pt idx="106">
                  <c:v>39.270000000000003</c:v>
                </c:pt>
                <c:pt idx="107">
                  <c:v>39.564999999999998</c:v>
                </c:pt>
                <c:pt idx="108">
                  <c:v>39.86</c:v>
                </c:pt>
                <c:pt idx="109">
                  <c:v>40.155000000000001</c:v>
                </c:pt>
                <c:pt idx="110">
                  <c:v>40.450000000000003</c:v>
                </c:pt>
                <c:pt idx="111">
                  <c:v>40.744999999999997</c:v>
                </c:pt>
                <c:pt idx="112">
                  <c:v>41.04</c:v>
                </c:pt>
                <c:pt idx="113">
                  <c:v>41.335000000000001</c:v>
                </c:pt>
                <c:pt idx="114">
                  <c:v>41.63</c:v>
                </c:pt>
                <c:pt idx="115">
                  <c:v>41.924999999999997</c:v>
                </c:pt>
                <c:pt idx="116">
                  <c:v>42.22</c:v>
                </c:pt>
                <c:pt idx="117">
                  <c:v>42.515000000000001</c:v>
                </c:pt>
                <c:pt idx="118">
                  <c:v>42.81</c:v>
                </c:pt>
                <c:pt idx="119">
                  <c:v>43.104999999999997</c:v>
                </c:pt>
                <c:pt idx="120">
                  <c:v>43.4</c:v>
                </c:pt>
                <c:pt idx="121">
                  <c:v>43.695</c:v>
                </c:pt>
                <c:pt idx="122">
                  <c:v>43.99</c:v>
                </c:pt>
                <c:pt idx="123">
                  <c:v>44.284999999999997</c:v>
                </c:pt>
                <c:pt idx="124">
                  <c:v>44.58</c:v>
                </c:pt>
                <c:pt idx="125">
                  <c:v>44.875</c:v>
                </c:pt>
                <c:pt idx="126">
                  <c:v>45.17</c:v>
                </c:pt>
                <c:pt idx="127">
                  <c:v>45.465000000000003</c:v>
                </c:pt>
                <c:pt idx="128">
                  <c:v>45.76</c:v>
                </c:pt>
                <c:pt idx="129">
                  <c:v>46.055</c:v>
                </c:pt>
                <c:pt idx="130">
                  <c:v>46.35</c:v>
                </c:pt>
                <c:pt idx="131">
                  <c:v>46.645000000000003</c:v>
                </c:pt>
                <c:pt idx="132">
                  <c:v>46.94</c:v>
                </c:pt>
                <c:pt idx="133">
                  <c:v>47.234999999999999</c:v>
                </c:pt>
                <c:pt idx="134">
                  <c:v>47.53</c:v>
                </c:pt>
                <c:pt idx="135">
                  <c:v>47.825000000000003</c:v>
                </c:pt>
                <c:pt idx="136">
                  <c:v>48.12</c:v>
                </c:pt>
                <c:pt idx="137">
                  <c:v>48.414999999999999</c:v>
                </c:pt>
                <c:pt idx="138">
                  <c:v>48.71</c:v>
                </c:pt>
                <c:pt idx="139">
                  <c:v>49.005000000000003</c:v>
                </c:pt>
                <c:pt idx="140">
                  <c:v>49.3</c:v>
                </c:pt>
                <c:pt idx="141">
                  <c:v>49.594999999999999</c:v>
                </c:pt>
                <c:pt idx="142">
                  <c:v>49.89</c:v>
                </c:pt>
                <c:pt idx="143">
                  <c:v>50.185000000000002</c:v>
                </c:pt>
                <c:pt idx="144">
                  <c:v>50.48</c:v>
                </c:pt>
                <c:pt idx="145">
                  <c:v>50.774999999999999</c:v>
                </c:pt>
                <c:pt idx="146">
                  <c:v>51.07</c:v>
                </c:pt>
                <c:pt idx="147">
                  <c:v>51.365000000000002</c:v>
                </c:pt>
                <c:pt idx="148">
                  <c:v>51.66</c:v>
                </c:pt>
                <c:pt idx="149">
                  <c:v>51.954999999999998</c:v>
                </c:pt>
                <c:pt idx="150">
                  <c:v>52.25</c:v>
                </c:pt>
                <c:pt idx="151">
                  <c:v>52.545000000000002</c:v>
                </c:pt>
                <c:pt idx="152">
                  <c:v>52.84</c:v>
                </c:pt>
                <c:pt idx="153">
                  <c:v>53.134999999999998</c:v>
                </c:pt>
                <c:pt idx="154">
                  <c:v>53.43</c:v>
                </c:pt>
                <c:pt idx="155">
                  <c:v>53.725000000000001</c:v>
                </c:pt>
                <c:pt idx="156">
                  <c:v>54.02</c:v>
                </c:pt>
                <c:pt idx="157">
                  <c:v>54.314999999999998</c:v>
                </c:pt>
                <c:pt idx="158">
                  <c:v>54.61</c:v>
                </c:pt>
                <c:pt idx="159">
                  <c:v>54.905000000000001</c:v>
                </c:pt>
                <c:pt idx="160">
                  <c:v>55.2</c:v>
                </c:pt>
                <c:pt idx="161">
                  <c:v>55.494999999999997</c:v>
                </c:pt>
                <c:pt idx="162">
                  <c:v>55.79</c:v>
                </c:pt>
                <c:pt idx="163">
                  <c:v>56.085000000000001</c:v>
                </c:pt>
                <c:pt idx="164">
                  <c:v>56.38</c:v>
                </c:pt>
                <c:pt idx="165">
                  <c:v>56.674999999999997</c:v>
                </c:pt>
                <c:pt idx="166">
                  <c:v>56.97</c:v>
                </c:pt>
                <c:pt idx="167">
                  <c:v>57.265000000000001</c:v>
                </c:pt>
                <c:pt idx="168">
                  <c:v>57.56</c:v>
                </c:pt>
                <c:pt idx="169">
                  <c:v>57.854999999999997</c:v>
                </c:pt>
                <c:pt idx="170">
                  <c:v>58.15</c:v>
                </c:pt>
                <c:pt idx="171">
                  <c:v>58.445</c:v>
                </c:pt>
                <c:pt idx="172">
                  <c:v>58.74</c:v>
                </c:pt>
                <c:pt idx="173">
                  <c:v>59.034999999999997</c:v>
                </c:pt>
                <c:pt idx="174">
                  <c:v>59.33</c:v>
                </c:pt>
                <c:pt idx="175">
                  <c:v>59.625</c:v>
                </c:pt>
                <c:pt idx="176">
                  <c:v>59.92</c:v>
                </c:pt>
                <c:pt idx="177">
                  <c:v>60.215000000000003</c:v>
                </c:pt>
                <c:pt idx="178">
                  <c:v>60.51</c:v>
                </c:pt>
                <c:pt idx="179">
                  <c:v>60.805</c:v>
                </c:pt>
                <c:pt idx="180">
                  <c:v>61.1</c:v>
                </c:pt>
                <c:pt idx="181">
                  <c:v>61.395000000000003</c:v>
                </c:pt>
                <c:pt idx="182">
                  <c:v>61.69</c:v>
                </c:pt>
                <c:pt idx="183">
                  <c:v>61.984999999999999</c:v>
                </c:pt>
                <c:pt idx="184">
                  <c:v>62.28</c:v>
                </c:pt>
                <c:pt idx="185">
                  <c:v>62.575000000000003</c:v>
                </c:pt>
                <c:pt idx="186">
                  <c:v>62.87</c:v>
                </c:pt>
                <c:pt idx="187">
                  <c:v>63.164999999999999</c:v>
                </c:pt>
                <c:pt idx="188">
                  <c:v>63.46</c:v>
                </c:pt>
                <c:pt idx="189">
                  <c:v>63.755000000000003</c:v>
                </c:pt>
                <c:pt idx="190">
                  <c:v>64.05</c:v>
                </c:pt>
                <c:pt idx="191">
                  <c:v>64.344999999999999</c:v>
                </c:pt>
                <c:pt idx="192">
                  <c:v>64.64</c:v>
                </c:pt>
                <c:pt idx="193">
                  <c:v>64.935000000000002</c:v>
                </c:pt>
                <c:pt idx="194">
                  <c:v>65.23</c:v>
                </c:pt>
                <c:pt idx="195">
                  <c:v>65.525000000000006</c:v>
                </c:pt>
                <c:pt idx="196">
                  <c:v>65.819999999999993</c:v>
                </c:pt>
                <c:pt idx="197">
                  <c:v>66.114999999999995</c:v>
                </c:pt>
                <c:pt idx="198">
                  <c:v>66.41</c:v>
                </c:pt>
                <c:pt idx="199">
                  <c:v>66.704999999999998</c:v>
                </c:pt>
                <c:pt idx="200">
                  <c:v>67</c:v>
                </c:pt>
              </c:numCache>
            </c:numRef>
          </c:xVal>
          <c:yVal>
            <c:numRef>
              <c:f>Isolations!$H$5:$H$205</c:f>
              <c:numCache>
                <c:formatCode>General</c:formatCode>
                <c:ptCount val="201"/>
                <c:pt idx="0">
                  <c:v>-51.478951000000002</c:v>
                </c:pt>
                <c:pt idx="1">
                  <c:v>-51.873631000000003</c:v>
                </c:pt>
                <c:pt idx="2">
                  <c:v>-52.380240999999998</c:v>
                </c:pt>
                <c:pt idx="3">
                  <c:v>-52.971969999999999</c:v>
                </c:pt>
                <c:pt idx="4">
                  <c:v>-53.389606000000001</c:v>
                </c:pt>
                <c:pt idx="5">
                  <c:v>-53.500140999999999</c:v>
                </c:pt>
                <c:pt idx="6">
                  <c:v>-53.595058000000002</c:v>
                </c:pt>
                <c:pt idx="7">
                  <c:v>-53.490479000000001</c:v>
                </c:pt>
                <c:pt idx="8">
                  <c:v>-53.176631999999998</c:v>
                </c:pt>
                <c:pt idx="9">
                  <c:v>-52.677494000000003</c:v>
                </c:pt>
                <c:pt idx="10">
                  <c:v>-52.122494000000003</c:v>
                </c:pt>
                <c:pt idx="11">
                  <c:v>-51.488017999999997</c:v>
                </c:pt>
                <c:pt idx="12">
                  <c:v>-50.827660000000002</c:v>
                </c:pt>
                <c:pt idx="13">
                  <c:v>-50.020102999999999</c:v>
                </c:pt>
                <c:pt idx="14">
                  <c:v>-49.265858000000001</c:v>
                </c:pt>
                <c:pt idx="15">
                  <c:v>-48.261093000000002</c:v>
                </c:pt>
                <c:pt idx="16">
                  <c:v>-47.322495000000004</c:v>
                </c:pt>
                <c:pt idx="17">
                  <c:v>-46.045234999999998</c:v>
                </c:pt>
                <c:pt idx="18">
                  <c:v>-44.673594999999999</c:v>
                </c:pt>
                <c:pt idx="19">
                  <c:v>-43.335704999999997</c:v>
                </c:pt>
                <c:pt idx="20">
                  <c:v>-42.047935000000003</c:v>
                </c:pt>
                <c:pt idx="21">
                  <c:v>-40.759396000000002</c:v>
                </c:pt>
                <c:pt idx="22">
                  <c:v>-39.701534000000002</c:v>
                </c:pt>
                <c:pt idx="23">
                  <c:v>-38.848782</c:v>
                </c:pt>
                <c:pt idx="24">
                  <c:v>-37.931807999999997</c:v>
                </c:pt>
                <c:pt idx="25">
                  <c:v>-37.117527000000003</c:v>
                </c:pt>
                <c:pt idx="26">
                  <c:v>-36.226123999999999</c:v>
                </c:pt>
                <c:pt idx="27">
                  <c:v>-35.447834</c:v>
                </c:pt>
                <c:pt idx="28">
                  <c:v>-34.631965999999998</c:v>
                </c:pt>
                <c:pt idx="29">
                  <c:v>-34.003819</c:v>
                </c:pt>
                <c:pt idx="30">
                  <c:v>-33.383141000000002</c:v>
                </c:pt>
                <c:pt idx="31">
                  <c:v>-32.924655999999999</c:v>
                </c:pt>
                <c:pt idx="32">
                  <c:v>-32.495308000000001</c:v>
                </c:pt>
                <c:pt idx="33">
                  <c:v>-32.163586000000002</c:v>
                </c:pt>
                <c:pt idx="34">
                  <c:v>-31.860678</c:v>
                </c:pt>
                <c:pt idx="35">
                  <c:v>-31.591919000000001</c:v>
                </c:pt>
                <c:pt idx="36">
                  <c:v>-31.406341999999999</c:v>
                </c:pt>
                <c:pt idx="37">
                  <c:v>-31.215679000000002</c:v>
                </c:pt>
                <c:pt idx="38">
                  <c:v>-31.086607000000001</c:v>
                </c:pt>
                <c:pt idx="39">
                  <c:v>-30.858421</c:v>
                </c:pt>
                <c:pt idx="40">
                  <c:v>-30.574718000000001</c:v>
                </c:pt>
                <c:pt idx="41">
                  <c:v>-30.070229000000001</c:v>
                </c:pt>
                <c:pt idx="42">
                  <c:v>-29.146018999999999</c:v>
                </c:pt>
                <c:pt idx="43">
                  <c:v>-29.721959999999999</c:v>
                </c:pt>
                <c:pt idx="44">
                  <c:v>-30.193617</c:v>
                </c:pt>
                <c:pt idx="45">
                  <c:v>-30.597626000000002</c:v>
                </c:pt>
                <c:pt idx="46">
                  <c:v>-30.950077</c:v>
                </c:pt>
                <c:pt idx="47">
                  <c:v>-31.770765000000001</c:v>
                </c:pt>
                <c:pt idx="48">
                  <c:v>-31.158884</c:v>
                </c:pt>
                <c:pt idx="49">
                  <c:v>-30.812419999999999</c:v>
                </c:pt>
                <c:pt idx="50">
                  <c:v>-30.636203999999999</c:v>
                </c:pt>
                <c:pt idx="51">
                  <c:v>-30.614647000000001</c:v>
                </c:pt>
                <c:pt idx="52">
                  <c:v>-30.477022000000002</c:v>
                </c:pt>
                <c:pt idx="53">
                  <c:v>-30.433104</c:v>
                </c:pt>
                <c:pt idx="54">
                  <c:v>-30.439671000000001</c:v>
                </c:pt>
                <c:pt idx="55">
                  <c:v>-30.504528000000001</c:v>
                </c:pt>
                <c:pt idx="56">
                  <c:v>-30.649740000000001</c:v>
                </c:pt>
                <c:pt idx="57">
                  <c:v>-30.952431000000001</c:v>
                </c:pt>
                <c:pt idx="58">
                  <c:v>-31.338097000000001</c:v>
                </c:pt>
                <c:pt idx="59">
                  <c:v>-31.662116999999999</c:v>
                </c:pt>
                <c:pt idx="60">
                  <c:v>-31.997274000000001</c:v>
                </c:pt>
                <c:pt idx="61">
                  <c:v>-32.283915999999998</c:v>
                </c:pt>
                <c:pt idx="62">
                  <c:v>-32.636116000000001</c:v>
                </c:pt>
                <c:pt idx="63">
                  <c:v>-32.862555999999998</c:v>
                </c:pt>
                <c:pt idx="64">
                  <c:v>-33.088546999999998</c:v>
                </c:pt>
                <c:pt idx="65">
                  <c:v>-33.314079</c:v>
                </c:pt>
                <c:pt idx="66">
                  <c:v>-33.640270000000001</c:v>
                </c:pt>
                <c:pt idx="67">
                  <c:v>-33.968997999999999</c:v>
                </c:pt>
                <c:pt idx="68">
                  <c:v>-34.352122999999999</c:v>
                </c:pt>
                <c:pt idx="69">
                  <c:v>-34.811568999999999</c:v>
                </c:pt>
                <c:pt idx="70">
                  <c:v>-35.353515999999999</c:v>
                </c:pt>
                <c:pt idx="71">
                  <c:v>-35.899985999999998</c:v>
                </c:pt>
                <c:pt idx="72">
                  <c:v>-36.464770999999999</c:v>
                </c:pt>
                <c:pt idx="73">
                  <c:v>-36.946548</c:v>
                </c:pt>
                <c:pt idx="74">
                  <c:v>-37.441752999999999</c:v>
                </c:pt>
                <c:pt idx="75">
                  <c:v>-37.851322000000003</c:v>
                </c:pt>
                <c:pt idx="76">
                  <c:v>-38.302245999999997</c:v>
                </c:pt>
                <c:pt idx="77">
                  <c:v>-38.787635999999999</c:v>
                </c:pt>
                <c:pt idx="78">
                  <c:v>-39.335548000000003</c:v>
                </c:pt>
                <c:pt idx="79">
                  <c:v>-39.821655</c:v>
                </c:pt>
                <c:pt idx="80">
                  <c:v>-40.337851999999998</c:v>
                </c:pt>
                <c:pt idx="81">
                  <c:v>-40.676352999999999</c:v>
                </c:pt>
                <c:pt idx="82">
                  <c:v>-40.827655999999998</c:v>
                </c:pt>
                <c:pt idx="83">
                  <c:v>-40.833312999999997</c:v>
                </c:pt>
                <c:pt idx="84">
                  <c:v>-40.711002000000001</c:v>
                </c:pt>
                <c:pt idx="85">
                  <c:v>-40.426864999999999</c:v>
                </c:pt>
                <c:pt idx="86">
                  <c:v>-40.074989000000002</c:v>
                </c:pt>
                <c:pt idx="87">
                  <c:v>-39.709301000000004</c:v>
                </c:pt>
                <c:pt idx="88">
                  <c:v>-39.261208000000003</c:v>
                </c:pt>
                <c:pt idx="89">
                  <c:v>-38.768486000000003</c:v>
                </c:pt>
                <c:pt idx="90">
                  <c:v>-38.279198000000001</c:v>
                </c:pt>
                <c:pt idx="91">
                  <c:v>-37.773769000000001</c:v>
                </c:pt>
                <c:pt idx="92">
                  <c:v>-37.229908000000002</c:v>
                </c:pt>
                <c:pt idx="93">
                  <c:v>-36.672890000000002</c:v>
                </c:pt>
                <c:pt idx="94">
                  <c:v>-36.120666999999997</c:v>
                </c:pt>
                <c:pt idx="95">
                  <c:v>-35.555247999999999</c:v>
                </c:pt>
                <c:pt idx="96">
                  <c:v>-35.009315000000001</c:v>
                </c:pt>
                <c:pt idx="97">
                  <c:v>-34.450992999999997</c:v>
                </c:pt>
                <c:pt idx="98">
                  <c:v>-33.971989000000001</c:v>
                </c:pt>
                <c:pt idx="99">
                  <c:v>-33.556438</c:v>
                </c:pt>
                <c:pt idx="100">
                  <c:v>-33.203094</c:v>
                </c:pt>
                <c:pt idx="101">
                  <c:v>-32.890411</c:v>
                </c:pt>
                <c:pt idx="102">
                  <c:v>-32.626323999999997</c:v>
                </c:pt>
                <c:pt idx="103">
                  <c:v>-32.388458</c:v>
                </c:pt>
                <c:pt idx="104">
                  <c:v>-32.133575</c:v>
                </c:pt>
                <c:pt idx="105">
                  <c:v>-31.800879999999999</c:v>
                </c:pt>
                <c:pt idx="106">
                  <c:v>-31.647860999999999</c:v>
                </c:pt>
                <c:pt idx="107">
                  <c:v>-31.761904000000001</c:v>
                </c:pt>
                <c:pt idx="108">
                  <c:v>-31.757708000000001</c:v>
                </c:pt>
                <c:pt idx="109">
                  <c:v>-31.725525000000001</c:v>
                </c:pt>
                <c:pt idx="110">
                  <c:v>-31.423231000000001</c:v>
                </c:pt>
                <c:pt idx="111">
                  <c:v>-30.588881000000001</c:v>
                </c:pt>
                <c:pt idx="112">
                  <c:v>-29.990549000000001</c:v>
                </c:pt>
                <c:pt idx="113">
                  <c:v>-29.882214999999999</c:v>
                </c:pt>
                <c:pt idx="114">
                  <c:v>-29.844298999999999</c:v>
                </c:pt>
                <c:pt idx="115">
                  <c:v>-30.062768999999999</c:v>
                </c:pt>
                <c:pt idx="116">
                  <c:v>-30.617811</c:v>
                </c:pt>
                <c:pt idx="117">
                  <c:v>-30.691969</c:v>
                </c:pt>
                <c:pt idx="118">
                  <c:v>-30.288460000000001</c:v>
                </c:pt>
                <c:pt idx="119">
                  <c:v>-29.852077000000001</c:v>
                </c:pt>
                <c:pt idx="120">
                  <c:v>-29.439769999999999</c:v>
                </c:pt>
                <c:pt idx="121">
                  <c:v>-28.998835</c:v>
                </c:pt>
                <c:pt idx="122">
                  <c:v>-28.529129000000001</c:v>
                </c:pt>
                <c:pt idx="123">
                  <c:v>-28.147133</c:v>
                </c:pt>
                <c:pt idx="124">
                  <c:v>-27.734456999999999</c:v>
                </c:pt>
                <c:pt idx="125">
                  <c:v>-27.368704000000001</c:v>
                </c:pt>
                <c:pt idx="126">
                  <c:v>-27.087036000000001</c:v>
                </c:pt>
                <c:pt idx="127">
                  <c:v>-26.837482000000001</c:v>
                </c:pt>
                <c:pt idx="128">
                  <c:v>-26.612514000000001</c:v>
                </c:pt>
                <c:pt idx="129">
                  <c:v>-26.400717</c:v>
                </c:pt>
                <c:pt idx="130">
                  <c:v>-26.189753</c:v>
                </c:pt>
                <c:pt idx="131">
                  <c:v>-26.000132000000001</c:v>
                </c:pt>
                <c:pt idx="132">
                  <c:v>-25.787773000000001</c:v>
                </c:pt>
                <c:pt idx="133">
                  <c:v>-25.566229</c:v>
                </c:pt>
                <c:pt idx="134">
                  <c:v>-25.346229999999998</c:v>
                </c:pt>
                <c:pt idx="135">
                  <c:v>-25.217320999999998</c:v>
                </c:pt>
                <c:pt idx="136">
                  <c:v>-24.954139999999999</c:v>
                </c:pt>
                <c:pt idx="137">
                  <c:v>-24.763762</c:v>
                </c:pt>
                <c:pt idx="138">
                  <c:v>-24.555958</c:v>
                </c:pt>
                <c:pt idx="139">
                  <c:v>-24.350587999999998</c:v>
                </c:pt>
                <c:pt idx="140">
                  <c:v>-24.060583000000001</c:v>
                </c:pt>
                <c:pt idx="141">
                  <c:v>-23.743397000000002</c:v>
                </c:pt>
                <c:pt idx="142">
                  <c:v>-23.378277000000001</c:v>
                </c:pt>
                <c:pt idx="143">
                  <c:v>-22.970091</c:v>
                </c:pt>
                <c:pt idx="144">
                  <c:v>-22.475961999999999</c:v>
                </c:pt>
                <c:pt idx="145">
                  <c:v>-21.880963999999999</c:v>
                </c:pt>
                <c:pt idx="146">
                  <c:v>-21.366589999999999</c:v>
                </c:pt>
                <c:pt idx="147">
                  <c:v>-20.759556</c:v>
                </c:pt>
                <c:pt idx="148">
                  <c:v>-20.172426000000002</c:v>
                </c:pt>
                <c:pt idx="149">
                  <c:v>-19.741945000000001</c:v>
                </c:pt>
                <c:pt idx="150">
                  <c:v>-19.412825000000002</c:v>
                </c:pt>
                <c:pt idx="151">
                  <c:v>-19.156437</c:v>
                </c:pt>
                <c:pt idx="152">
                  <c:v>-19.069136</c:v>
                </c:pt>
                <c:pt idx="153">
                  <c:v>-19.072911999999999</c:v>
                </c:pt>
                <c:pt idx="154">
                  <c:v>-19.142958</c:v>
                </c:pt>
                <c:pt idx="155">
                  <c:v>-19.293102000000001</c:v>
                </c:pt>
                <c:pt idx="156">
                  <c:v>-19.623518000000001</c:v>
                </c:pt>
                <c:pt idx="157">
                  <c:v>-20.152021000000001</c:v>
                </c:pt>
                <c:pt idx="158">
                  <c:v>-20.982651000000001</c:v>
                </c:pt>
                <c:pt idx="159">
                  <c:v>-22.124872</c:v>
                </c:pt>
                <c:pt idx="160">
                  <c:v>-23.53548</c:v>
                </c:pt>
                <c:pt idx="161">
                  <c:v>-24.935124999999999</c:v>
                </c:pt>
                <c:pt idx="162">
                  <c:v>-26.090944</c:v>
                </c:pt>
                <c:pt idx="163">
                  <c:v>-26.873958999999999</c:v>
                </c:pt>
                <c:pt idx="164">
                  <c:v>-27.132908</c:v>
                </c:pt>
                <c:pt idx="165">
                  <c:v>-27.014413999999999</c:v>
                </c:pt>
                <c:pt idx="166">
                  <c:v>-26.656718999999999</c:v>
                </c:pt>
                <c:pt idx="167">
                  <c:v>-26.166575999999999</c:v>
                </c:pt>
                <c:pt idx="168">
                  <c:v>-25.594882999999999</c:v>
                </c:pt>
                <c:pt idx="169">
                  <c:v>-25.052213999999999</c:v>
                </c:pt>
                <c:pt idx="170">
                  <c:v>-24.508351999999999</c:v>
                </c:pt>
                <c:pt idx="171">
                  <c:v>-23.924547</c:v>
                </c:pt>
                <c:pt idx="172">
                  <c:v>-23.402343999999999</c:v>
                </c:pt>
                <c:pt idx="173">
                  <c:v>-22.911531</c:v>
                </c:pt>
                <c:pt idx="174">
                  <c:v>-22.462465000000002</c:v>
                </c:pt>
                <c:pt idx="175">
                  <c:v>-22.055271000000001</c:v>
                </c:pt>
                <c:pt idx="176">
                  <c:v>-21.726966999999998</c:v>
                </c:pt>
                <c:pt idx="177">
                  <c:v>-21.474512000000001</c:v>
                </c:pt>
                <c:pt idx="178">
                  <c:v>-21.403002000000001</c:v>
                </c:pt>
                <c:pt idx="179">
                  <c:v>-21.891757999999999</c:v>
                </c:pt>
                <c:pt idx="180">
                  <c:v>-22.945488000000001</c:v>
                </c:pt>
                <c:pt idx="181">
                  <c:v>-23.630196000000002</c:v>
                </c:pt>
                <c:pt idx="182">
                  <c:v>-23.941901999999999</c:v>
                </c:pt>
                <c:pt idx="183">
                  <c:v>-23.970117999999999</c:v>
                </c:pt>
                <c:pt idx="184">
                  <c:v>-23.174288000000001</c:v>
                </c:pt>
                <c:pt idx="185">
                  <c:v>-21.789556999999999</c:v>
                </c:pt>
                <c:pt idx="186">
                  <c:v>-20.765152</c:v>
                </c:pt>
                <c:pt idx="187">
                  <c:v>-20.059415999999999</c:v>
                </c:pt>
                <c:pt idx="188">
                  <c:v>-19.581987000000002</c:v>
                </c:pt>
                <c:pt idx="189">
                  <c:v>-19.504318000000001</c:v>
                </c:pt>
                <c:pt idx="190">
                  <c:v>-19.456432</c:v>
                </c:pt>
                <c:pt idx="191">
                  <c:v>-19.427544000000001</c:v>
                </c:pt>
                <c:pt idx="192">
                  <c:v>-19.381205000000001</c:v>
                </c:pt>
                <c:pt idx="193">
                  <c:v>-19.393281999999999</c:v>
                </c:pt>
                <c:pt idx="194">
                  <c:v>-19.309669</c:v>
                </c:pt>
                <c:pt idx="195">
                  <c:v>-19.246359000000002</c:v>
                </c:pt>
                <c:pt idx="196">
                  <c:v>-19.214998000000001</c:v>
                </c:pt>
                <c:pt idx="197">
                  <c:v>-19.263083000000002</c:v>
                </c:pt>
                <c:pt idx="198">
                  <c:v>-19.227791</c:v>
                </c:pt>
                <c:pt idx="199">
                  <c:v>-19.219656000000001</c:v>
                </c:pt>
                <c:pt idx="200">
                  <c:v>-19.229171999999998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71-40F3-8A99-60C24F4C60DB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8</c:v>
                </c:pt>
                <c:pt idx="1">
                  <c:v>8.2949999999999999</c:v>
                </c:pt>
                <c:pt idx="2">
                  <c:v>8.59</c:v>
                </c:pt>
                <c:pt idx="3">
                  <c:v>8.8849999999999998</c:v>
                </c:pt>
                <c:pt idx="4">
                  <c:v>9.18</c:v>
                </c:pt>
                <c:pt idx="5">
                  <c:v>9.4749999999999996</c:v>
                </c:pt>
                <c:pt idx="6">
                  <c:v>9.77</c:v>
                </c:pt>
                <c:pt idx="7">
                  <c:v>10.065</c:v>
                </c:pt>
                <c:pt idx="8">
                  <c:v>10.36</c:v>
                </c:pt>
                <c:pt idx="9">
                  <c:v>10.654999999999999</c:v>
                </c:pt>
                <c:pt idx="10">
                  <c:v>10.95</c:v>
                </c:pt>
                <c:pt idx="11">
                  <c:v>11.244999999999999</c:v>
                </c:pt>
                <c:pt idx="12">
                  <c:v>11.54</c:v>
                </c:pt>
                <c:pt idx="13">
                  <c:v>11.835000000000001</c:v>
                </c:pt>
                <c:pt idx="14">
                  <c:v>12.13</c:v>
                </c:pt>
                <c:pt idx="15">
                  <c:v>12.425000000000001</c:v>
                </c:pt>
                <c:pt idx="16">
                  <c:v>12.72</c:v>
                </c:pt>
                <c:pt idx="17">
                  <c:v>13.015000000000001</c:v>
                </c:pt>
                <c:pt idx="18">
                  <c:v>13.31</c:v>
                </c:pt>
                <c:pt idx="19">
                  <c:v>13.605</c:v>
                </c:pt>
                <c:pt idx="20">
                  <c:v>13.9</c:v>
                </c:pt>
                <c:pt idx="21">
                  <c:v>14.195</c:v>
                </c:pt>
                <c:pt idx="22">
                  <c:v>14.49</c:v>
                </c:pt>
                <c:pt idx="23">
                  <c:v>14.785</c:v>
                </c:pt>
                <c:pt idx="24">
                  <c:v>15.08</c:v>
                </c:pt>
                <c:pt idx="25">
                  <c:v>15.375</c:v>
                </c:pt>
                <c:pt idx="26">
                  <c:v>15.67</c:v>
                </c:pt>
                <c:pt idx="27">
                  <c:v>15.965</c:v>
                </c:pt>
                <c:pt idx="28">
                  <c:v>16.260000000000002</c:v>
                </c:pt>
                <c:pt idx="29">
                  <c:v>16.555</c:v>
                </c:pt>
                <c:pt idx="30">
                  <c:v>16.850000000000001</c:v>
                </c:pt>
                <c:pt idx="31">
                  <c:v>17.145</c:v>
                </c:pt>
                <c:pt idx="32">
                  <c:v>17.440000000000001</c:v>
                </c:pt>
                <c:pt idx="33">
                  <c:v>17.734999999999999</c:v>
                </c:pt>
                <c:pt idx="34">
                  <c:v>18.03</c:v>
                </c:pt>
                <c:pt idx="35">
                  <c:v>18.324999999999999</c:v>
                </c:pt>
                <c:pt idx="36">
                  <c:v>18.62</c:v>
                </c:pt>
                <c:pt idx="37">
                  <c:v>18.914999999999999</c:v>
                </c:pt>
                <c:pt idx="38">
                  <c:v>19.21</c:v>
                </c:pt>
                <c:pt idx="39">
                  <c:v>19.504999999999999</c:v>
                </c:pt>
                <c:pt idx="40">
                  <c:v>19.8</c:v>
                </c:pt>
                <c:pt idx="41">
                  <c:v>20.094999999999999</c:v>
                </c:pt>
                <c:pt idx="42">
                  <c:v>20.39</c:v>
                </c:pt>
                <c:pt idx="43">
                  <c:v>20.684999999999999</c:v>
                </c:pt>
                <c:pt idx="44">
                  <c:v>20.98</c:v>
                </c:pt>
                <c:pt idx="45">
                  <c:v>21.274999999999999</c:v>
                </c:pt>
                <c:pt idx="46">
                  <c:v>21.57</c:v>
                </c:pt>
                <c:pt idx="47">
                  <c:v>21.864999999999998</c:v>
                </c:pt>
                <c:pt idx="48">
                  <c:v>22.16</c:v>
                </c:pt>
                <c:pt idx="49">
                  <c:v>22.454999999999998</c:v>
                </c:pt>
                <c:pt idx="50">
                  <c:v>22.75</c:v>
                </c:pt>
                <c:pt idx="51">
                  <c:v>23.045000000000002</c:v>
                </c:pt>
                <c:pt idx="52">
                  <c:v>23.34</c:v>
                </c:pt>
                <c:pt idx="53">
                  <c:v>23.635000000000002</c:v>
                </c:pt>
                <c:pt idx="54">
                  <c:v>23.93</c:v>
                </c:pt>
                <c:pt idx="55">
                  <c:v>24.225000000000001</c:v>
                </c:pt>
                <c:pt idx="56">
                  <c:v>24.52</c:v>
                </c:pt>
                <c:pt idx="57">
                  <c:v>24.815000000000001</c:v>
                </c:pt>
                <c:pt idx="58">
                  <c:v>25.11</c:v>
                </c:pt>
                <c:pt idx="59">
                  <c:v>25.405000000000001</c:v>
                </c:pt>
                <c:pt idx="60">
                  <c:v>25.7</c:v>
                </c:pt>
                <c:pt idx="61">
                  <c:v>25.995000000000001</c:v>
                </c:pt>
                <c:pt idx="62">
                  <c:v>26.29</c:v>
                </c:pt>
                <c:pt idx="63">
                  <c:v>26.585000000000001</c:v>
                </c:pt>
                <c:pt idx="64">
                  <c:v>26.88</c:v>
                </c:pt>
                <c:pt idx="65">
                  <c:v>27.175000000000001</c:v>
                </c:pt>
                <c:pt idx="66">
                  <c:v>27.47</c:v>
                </c:pt>
                <c:pt idx="67">
                  <c:v>27.765000000000001</c:v>
                </c:pt>
                <c:pt idx="68">
                  <c:v>28.06</c:v>
                </c:pt>
                <c:pt idx="69">
                  <c:v>28.355</c:v>
                </c:pt>
                <c:pt idx="70">
                  <c:v>28.65</c:v>
                </c:pt>
                <c:pt idx="71">
                  <c:v>28.945</c:v>
                </c:pt>
                <c:pt idx="72">
                  <c:v>29.24</c:v>
                </c:pt>
                <c:pt idx="73">
                  <c:v>29.535</c:v>
                </c:pt>
                <c:pt idx="74">
                  <c:v>29.83</c:v>
                </c:pt>
                <c:pt idx="75">
                  <c:v>30.125</c:v>
                </c:pt>
                <c:pt idx="76">
                  <c:v>30.42</c:v>
                </c:pt>
                <c:pt idx="77">
                  <c:v>30.715</c:v>
                </c:pt>
                <c:pt idx="78">
                  <c:v>31.01</c:v>
                </c:pt>
                <c:pt idx="79">
                  <c:v>31.305</c:v>
                </c:pt>
                <c:pt idx="80">
                  <c:v>31.6</c:v>
                </c:pt>
                <c:pt idx="81">
                  <c:v>31.895</c:v>
                </c:pt>
                <c:pt idx="82">
                  <c:v>32.19</c:v>
                </c:pt>
                <c:pt idx="83">
                  <c:v>32.484999999999999</c:v>
                </c:pt>
                <c:pt idx="84">
                  <c:v>32.78</c:v>
                </c:pt>
                <c:pt idx="85">
                  <c:v>33.075000000000003</c:v>
                </c:pt>
                <c:pt idx="86">
                  <c:v>33.369999999999997</c:v>
                </c:pt>
                <c:pt idx="87">
                  <c:v>33.664999999999999</c:v>
                </c:pt>
                <c:pt idx="88">
                  <c:v>33.96</c:v>
                </c:pt>
                <c:pt idx="89">
                  <c:v>34.255000000000003</c:v>
                </c:pt>
                <c:pt idx="90">
                  <c:v>34.549999999999997</c:v>
                </c:pt>
                <c:pt idx="91">
                  <c:v>34.844999999999999</c:v>
                </c:pt>
                <c:pt idx="92">
                  <c:v>35.14</c:v>
                </c:pt>
                <c:pt idx="93">
                  <c:v>35.435000000000002</c:v>
                </c:pt>
                <c:pt idx="94">
                  <c:v>35.729999999999997</c:v>
                </c:pt>
                <c:pt idx="95">
                  <c:v>36.024999999999999</c:v>
                </c:pt>
                <c:pt idx="96">
                  <c:v>36.32</c:v>
                </c:pt>
                <c:pt idx="97">
                  <c:v>36.615000000000002</c:v>
                </c:pt>
                <c:pt idx="98">
                  <c:v>36.909999999999997</c:v>
                </c:pt>
                <c:pt idx="99">
                  <c:v>37.204999999999998</c:v>
                </c:pt>
                <c:pt idx="100">
                  <c:v>37.5</c:v>
                </c:pt>
                <c:pt idx="101">
                  <c:v>37.795000000000002</c:v>
                </c:pt>
                <c:pt idx="102">
                  <c:v>38.090000000000003</c:v>
                </c:pt>
                <c:pt idx="103">
                  <c:v>38.384999999999998</c:v>
                </c:pt>
                <c:pt idx="104">
                  <c:v>38.68</c:v>
                </c:pt>
                <c:pt idx="105">
                  <c:v>38.975000000000001</c:v>
                </c:pt>
                <c:pt idx="106">
                  <c:v>39.270000000000003</c:v>
                </c:pt>
                <c:pt idx="107">
                  <c:v>39.564999999999998</c:v>
                </c:pt>
                <c:pt idx="108">
                  <c:v>39.86</c:v>
                </c:pt>
                <c:pt idx="109">
                  <c:v>40.155000000000001</c:v>
                </c:pt>
                <c:pt idx="110">
                  <c:v>40.450000000000003</c:v>
                </c:pt>
                <c:pt idx="111">
                  <c:v>40.744999999999997</c:v>
                </c:pt>
                <c:pt idx="112">
                  <c:v>41.04</c:v>
                </c:pt>
                <c:pt idx="113">
                  <c:v>41.335000000000001</c:v>
                </c:pt>
                <c:pt idx="114">
                  <c:v>41.63</c:v>
                </c:pt>
                <c:pt idx="115">
                  <c:v>41.924999999999997</c:v>
                </c:pt>
                <c:pt idx="116">
                  <c:v>42.22</c:v>
                </c:pt>
                <c:pt idx="117">
                  <c:v>42.515000000000001</c:v>
                </c:pt>
                <c:pt idx="118">
                  <c:v>42.81</c:v>
                </c:pt>
                <c:pt idx="119">
                  <c:v>43.104999999999997</c:v>
                </c:pt>
                <c:pt idx="120">
                  <c:v>43.4</c:v>
                </c:pt>
                <c:pt idx="121">
                  <c:v>43.695</c:v>
                </c:pt>
                <c:pt idx="122">
                  <c:v>43.99</c:v>
                </c:pt>
                <c:pt idx="123">
                  <c:v>44.284999999999997</c:v>
                </c:pt>
                <c:pt idx="124">
                  <c:v>44.58</c:v>
                </c:pt>
                <c:pt idx="125">
                  <c:v>44.875</c:v>
                </c:pt>
                <c:pt idx="126">
                  <c:v>45.17</c:v>
                </c:pt>
                <c:pt idx="127">
                  <c:v>45.465000000000003</c:v>
                </c:pt>
                <c:pt idx="128">
                  <c:v>45.76</c:v>
                </c:pt>
                <c:pt idx="129">
                  <c:v>46.055</c:v>
                </c:pt>
                <c:pt idx="130">
                  <c:v>46.35</c:v>
                </c:pt>
                <c:pt idx="131">
                  <c:v>46.645000000000003</c:v>
                </c:pt>
                <c:pt idx="132">
                  <c:v>46.94</c:v>
                </c:pt>
                <c:pt idx="133">
                  <c:v>47.234999999999999</c:v>
                </c:pt>
                <c:pt idx="134">
                  <c:v>47.53</c:v>
                </c:pt>
                <c:pt idx="135">
                  <c:v>47.825000000000003</c:v>
                </c:pt>
                <c:pt idx="136">
                  <c:v>48.12</c:v>
                </c:pt>
                <c:pt idx="137">
                  <c:v>48.414999999999999</c:v>
                </c:pt>
                <c:pt idx="138">
                  <c:v>48.71</c:v>
                </c:pt>
                <c:pt idx="139">
                  <c:v>49.005000000000003</c:v>
                </c:pt>
                <c:pt idx="140">
                  <c:v>49.3</c:v>
                </c:pt>
                <c:pt idx="141">
                  <c:v>49.594999999999999</c:v>
                </c:pt>
                <c:pt idx="142">
                  <c:v>49.89</c:v>
                </c:pt>
                <c:pt idx="143">
                  <c:v>50.185000000000002</c:v>
                </c:pt>
                <c:pt idx="144">
                  <c:v>50.48</c:v>
                </c:pt>
                <c:pt idx="145">
                  <c:v>50.774999999999999</c:v>
                </c:pt>
                <c:pt idx="146">
                  <c:v>51.07</c:v>
                </c:pt>
                <c:pt idx="147">
                  <c:v>51.365000000000002</c:v>
                </c:pt>
                <c:pt idx="148">
                  <c:v>51.66</c:v>
                </c:pt>
                <c:pt idx="149">
                  <c:v>51.954999999999998</c:v>
                </c:pt>
                <c:pt idx="150">
                  <c:v>52.25</c:v>
                </c:pt>
                <c:pt idx="151">
                  <c:v>52.545000000000002</c:v>
                </c:pt>
                <c:pt idx="152">
                  <c:v>52.84</c:v>
                </c:pt>
                <c:pt idx="153">
                  <c:v>53.134999999999998</c:v>
                </c:pt>
                <c:pt idx="154">
                  <c:v>53.43</c:v>
                </c:pt>
                <c:pt idx="155">
                  <c:v>53.725000000000001</c:v>
                </c:pt>
                <c:pt idx="156">
                  <c:v>54.02</c:v>
                </c:pt>
                <c:pt idx="157">
                  <c:v>54.314999999999998</c:v>
                </c:pt>
                <c:pt idx="158">
                  <c:v>54.61</c:v>
                </c:pt>
                <c:pt idx="159">
                  <c:v>54.905000000000001</c:v>
                </c:pt>
                <c:pt idx="160">
                  <c:v>55.2</c:v>
                </c:pt>
                <c:pt idx="161">
                  <c:v>55.494999999999997</c:v>
                </c:pt>
                <c:pt idx="162">
                  <c:v>55.79</c:v>
                </c:pt>
                <c:pt idx="163">
                  <c:v>56.085000000000001</c:v>
                </c:pt>
                <c:pt idx="164">
                  <c:v>56.38</c:v>
                </c:pt>
                <c:pt idx="165">
                  <c:v>56.674999999999997</c:v>
                </c:pt>
                <c:pt idx="166">
                  <c:v>56.97</c:v>
                </c:pt>
                <c:pt idx="167">
                  <c:v>57.265000000000001</c:v>
                </c:pt>
                <c:pt idx="168">
                  <c:v>57.56</c:v>
                </c:pt>
                <c:pt idx="169">
                  <c:v>57.854999999999997</c:v>
                </c:pt>
                <c:pt idx="170">
                  <c:v>58.15</c:v>
                </c:pt>
                <c:pt idx="171">
                  <c:v>58.445</c:v>
                </c:pt>
                <c:pt idx="172">
                  <c:v>58.74</c:v>
                </c:pt>
                <c:pt idx="173">
                  <c:v>59.034999999999997</c:v>
                </c:pt>
                <c:pt idx="174">
                  <c:v>59.33</c:v>
                </c:pt>
                <c:pt idx="175">
                  <c:v>59.625</c:v>
                </c:pt>
                <c:pt idx="176">
                  <c:v>59.92</c:v>
                </c:pt>
                <c:pt idx="177">
                  <c:v>60.215000000000003</c:v>
                </c:pt>
                <c:pt idx="178">
                  <c:v>60.51</c:v>
                </c:pt>
                <c:pt idx="179">
                  <c:v>60.805</c:v>
                </c:pt>
                <c:pt idx="180">
                  <c:v>61.1</c:v>
                </c:pt>
                <c:pt idx="181">
                  <c:v>61.395000000000003</c:v>
                </c:pt>
                <c:pt idx="182">
                  <c:v>61.69</c:v>
                </c:pt>
                <c:pt idx="183">
                  <c:v>61.984999999999999</c:v>
                </c:pt>
                <c:pt idx="184">
                  <c:v>62.28</c:v>
                </c:pt>
                <c:pt idx="185">
                  <c:v>62.575000000000003</c:v>
                </c:pt>
                <c:pt idx="186">
                  <c:v>62.87</c:v>
                </c:pt>
                <c:pt idx="187">
                  <c:v>63.164999999999999</c:v>
                </c:pt>
                <c:pt idx="188">
                  <c:v>63.46</c:v>
                </c:pt>
                <c:pt idx="189">
                  <c:v>63.755000000000003</c:v>
                </c:pt>
                <c:pt idx="190">
                  <c:v>64.05</c:v>
                </c:pt>
                <c:pt idx="191">
                  <c:v>64.344999999999999</c:v>
                </c:pt>
                <c:pt idx="192">
                  <c:v>64.64</c:v>
                </c:pt>
                <c:pt idx="193">
                  <c:v>64.935000000000002</c:v>
                </c:pt>
                <c:pt idx="194">
                  <c:v>65.23</c:v>
                </c:pt>
                <c:pt idx="195">
                  <c:v>65.525000000000006</c:v>
                </c:pt>
                <c:pt idx="196">
                  <c:v>65.819999999999993</c:v>
                </c:pt>
                <c:pt idx="197">
                  <c:v>66.114999999999995</c:v>
                </c:pt>
                <c:pt idx="198">
                  <c:v>66.41</c:v>
                </c:pt>
                <c:pt idx="199">
                  <c:v>66.704999999999998</c:v>
                </c:pt>
                <c:pt idx="200">
                  <c:v>67</c:v>
                </c:pt>
              </c:numCache>
            </c:numRef>
          </c:xVal>
          <c:yVal>
            <c:numRef>
              <c:f>Isolations!$R$5:$R$205</c:f>
              <c:numCache>
                <c:formatCode>General</c:formatCode>
                <c:ptCount val="201"/>
                <c:pt idx="0">
                  <c:v>-40.365425000000002</c:v>
                </c:pt>
                <c:pt idx="1">
                  <c:v>-39.948475000000002</c:v>
                </c:pt>
                <c:pt idx="2">
                  <c:v>-39.447819000000003</c:v>
                </c:pt>
                <c:pt idx="3">
                  <c:v>-38.849262000000003</c:v>
                </c:pt>
                <c:pt idx="4">
                  <c:v>-38.275486000000001</c:v>
                </c:pt>
                <c:pt idx="5">
                  <c:v>-37.563889000000003</c:v>
                </c:pt>
                <c:pt idx="6">
                  <c:v>-36.990836999999999</c:v>
                </c:pt>
                <c:pt idx="7">
                  <c:v>-36.395985000000003</c:v>
                </c:pt>
                <c:pt idx="8">
                  <c:v>-35.816605000000003</c:v>
                </c:pt>
                <c:pt idx="9">
                  <c:v>-35.206726000000003</c:v>
                </c:pt>
                <c:pt idx="10">
                  <c:v>-34.700516</c:v>
                </c:pt>
                <c:pt idx="11">
                  <c:v>-34.328594000000002</c:v>
                </c:pt>
                <c:pt idx="12">
                  <c:v>-33.979885000000003</c:v>
                </c:pt>
                <c:pt idx="13">
                  <c:v>-33.680118999999998</c:v>
                </c:pt>
                <c:pt idx="14">
                  <c:v>-33.527531000000003</c:v>
                </c:pt>
                <c:pt idx="15">
                  <c:v>-33.167374000000002</c:v>
                </c:pt>
                <c:pt idx="16">
                  <c:v>-32.800998999999997</c:v>
                </c:pt>
                <c:pt idx="17">
                  <c:v>-32.512099999999997</c:v>
                </c:pt>
                <c:pt idx="18">
                  <c:v>-32.159691000000002</c:v>
                </c:pt>
                <c:pt idx="19">
                  <c:v>-32.003582000000002</c:v>
                </c:pt>
                <c:pt idx="20">
                  <c:v>-31.91151</c:v>
                </c:pt>
                <c:pt idx="21">
                  <c:v>-31.888905000000001</c:v>
                </c:pt>
                <c:pt idx="22">
                  <c:v>-31.855467000000001</c:v>
                </c:pt>
                <c:pt idx="23">
                  <c:v>-31.926264</c:v>
                </c:pt>
                <c:pt idx="24">
                  <c:v>-31.892071000000001</c:v>
                </c:pt>
                <c:pt idx="25">
                  <c:v>-32.025908999999999</c:v>
                </c:pt>
                <c:pt idx="26">
                  <c:v>-32.121448999999998</c:v>
                </c:pt>
                <c:pt idx="27">
                  <c:v>-32.244498999999998</c:v>
                </c:pt>
                <c:pt idx="28">
                  <c:v>-32.414368000000003</c:v>
                </c:pt>
                <c:pt idx="29">
                  <c:v>-32.555931000000001</c:v>
                </c:pt>
                <c:pt idx="30">
                  <c:v>-32.660640999999998</c:v>
                </c:pt>
                <c:pt idx="31">
                  <c:v>-32.681190000000001</c:v>
                </c:pt>
                <c:pt idx="32">
                  <c:v>-32.677714999999999</c:v>
                </c:pt>
                <c:pt idx="33">
                  <c:v>-32.541984999999997</c:v>
                </c:pt>
                <c:pt idx="34">
                  <c:v>-32.418968</c:v>
                </c:pt>
                <c:pt idx="35">
                  <c:v>-32.252063999999997</c:v>
                </c:pt>
                <c:pt idx="36">
                  <c:v>-32.142550999999997</c:v>
                </c:pt>
                <c:pt idx="37">
                  <c:v>-32.015816000000001</c:v>
                </c:pt>
                <c:pt idx="38">
                  <c:v>-31.913183</c:v>
                </c:pt>
                <c:pt idx="39">
                  <c:v>-31.773823</c:v>
                </c:pt>
                <c:pt idx="40">
                  <c:v>-31.605657999999998</c:v>
                </c:pt>
                <c:pt idx="41">
                  <c:v>-31.462301</c:v>
                </c:pt>
                <c:pt idx="42">
                  <c:v>-31.324331000000001</c:v>
                </c:pt>
                <c:pt idx="43">
                  <c:v>-31.485078999999999</c:v>
                </c:pt>
                <c:pt idx="44">
                  <c:v>-32.303775999999999</c:v>
                </c:pt>
                <c:pt idx="45">
                  <c:v>-32.770313000000002</c:v>
                </c:pt>
                <c:pt idx="46">
                  <c:v>-33.082766999999997</c:v>
                </c:pt>
                <c:pt idx="47">
                  <c:v>-33.416637000000001</c:v>
                </c:pt>
                <c:pt idx="48">
                  <c:v>-33.639122</c:v>
                </c:pt>
                <c:pt idx="49">
                  <c:v>-33.278548999999998</c:v>
                </c:pt>
                <c:pt idx="50">
                  <c:v>-33.347355</c:v>
                </c:pt>
                <c:pt idx="51">
                  <c:v>-33.554234000000001</c:v>
                </c:pt>
                <c:pt idx="52">
                  <c:v>-33.736603000000002</c:v>
                </c:pt>
                <c:pt idx="53">
                  <c:v>-33.982700000000001</c:v>
                </c:pt>
                <c:pt idx="54">
                  <c:v>-34.335197000000001</c:v>
                </c:pt>
                <c:pt idx="55">
                  <c:v>-34.709361999999999</c:v>
                </c:pt>
                <c:pt idx="56">
                  <c:v>-35.094600999999997</c:v>
                </c:pt>
                <c:pt idx="57">
                  <c:v>-35.554564999999997</c:v>
                </c:pt>
                <c:pt idx="58">
                  <c:v>-36.152805000000001</c:v>
                </c:pt>
                <c:pt idx="59">
                  <c:v>-36.704085999999997</c:v>
                </c:pt>
                <c:pt idx="60">
                  <c:v>-37.291362999999997</c:v>
                </c:pt>
                <c:pt idx="61">
                  <c:v>-37.932941</c:v>
                </c:pt>
                <c:pt idx="62">
                  <c:v>-38.753234999999997</c:v>
                </c:pt>
                <c:pt idx="63">
                  <c:v>-39.587387</c:v>
                </c:pt>
                <c:pt idx="64">
                  <c:v>-40.560501000000002</c:v>
                </c:pt>
                <c:pt idx="65">
                  <c:v>-41.549809000000003</c:v>
                </c:pt>
                <c:pt idx="66">
                  <c:v>-42.963344999999997</c:v>
                </c:pt>
                <c:pt idx="67">
                  <c:v>-44.504631000000003</c:v>
                </c:pt>
                <c:pt idx="68">
                  <c:v>-46.301529000000002</c:v>
                </c:pt>
                <c:pt idx="69">
                  <c:v>-48.029395999999998</c:v>
                </c:pt>
                <c:pt idx="70">
                  <c:v>-50.102305999999999</c:v>
                </c:pt>
                <c:pt idx="71">
                  <c:v>-52.071216999999997</c:v>
                </c:pt>
                <c:pt idx="72">
                  <c:v>-54.211253999999997</c:v>
                </c:pt>
                <c:pt idx="73">
                  <c:v>-56.156570000000002</c:v>
                </c:pt>
                <c:pt idx="74">
                  <c:v>-59.329483000000003</c:v>
                </c:pt>
                <c:pt idx="75">
                  <c:v>-60.618462000000001</c:v>
                </c:pt>
                <c:pt idx="76">
                  <c:v>-62.328677999999996</c:v>
                </c:pt>
                <c:pt idx="77">
                  <c:v>-62.089725000000001</c:v>
                </c:pt>
                <c:pt idx="78">
                  <c:v>-61.102184000000001</c:v>
                </c:pt>
                <c:pt idx="79">
                  <c:v>-57.936855000000001</c:v>
                </c:pt>
                <c:pt idx="80">
                  <c:v>-55.858745999999996</c:v>
                </c:pt>
                <c:pt idx="81">
                  <c:v>-52.723197999999996</c:v>
                </c:pt>
                <c:pt idx="82">
                  <c:v>-50.803874999999998</c:v>
                </c:pt>
                <c:pt idx="83">
                  <c:v>-49.160656000000003</c:v>
                </c:pt>
                <c:pt idx="84">
                  <c:v>-48.080813999999997</c:v>
                </c:pt>
                <c:pt idx="85">
                  <c:v>-47.313332000000003</c:v>
                </c:pt>
                <c:pt idx="86">
                  <c:v>-46.683971</c:v>
                </c:pt>
                <c:pt idx="87">
                  <c:v>-46.14967</c:v>
                </c:pt>
                <c:pt idx="88">
                  <c:v>-45.728596000000003</c:v>
                </c:pt>
                <c:pt idx="89">
                  <c:v>-45.449390000000001</c:v>
                </c:pt>
                <c:pt idx="90">
                  <c:v>-45.149875999999999</c:v>
                </c:pt>
                <c:pt idx="91">
                  <c:v>-44.887566</c:v>
                </c:pt>
                <c:pt idx="92">
                  <c:v>-44.762329000000001</c:v>
                </c:pt>
                <c:pt idx="93">
                  <c:v>-44.598590999999999</c:v>
                </c:pt>
                <c:pt idx="94">
                  <c:v>-44.555388999999998</c:v>
                </c:pt>
                <c:pt idx="95">
                  <c:v>-44.533813000000002</c:v>
                </c:pt>
                <c:pt idx="96">
                  <c:v>-44.600056000000002</c:v>
                </c:pt>
                <c:pt idx="97">
                  <c:v>-44.696907000000003</c:v>
                </c:pt>
                <c:pt idx="98">
                  <c:v>-44.842621000000001</c:v>
                </c:pt>
                <c:pt idx="99">
                  <c:v>-45.067554000000001</c:v>
                </c:pt>
                <c:pt idx="100">
                  <c:v>-45.607109000000001</c:v>
                </c:pt>
                <c:pt idx="101">
                  <c:v>-46.163691999999998</c:v>
                </c:pt>
                <c:pt idx="102">
                  <c:v>-46.999554000000003</c:v>
                </c:pt>
                <c:pt idx="103">
                  <c:v>-47.978413000000003</c:v>
                </c:pt>
                <c:pt idx="104">
                  <c:v>-48.986362</c:v>
                </c:pt>
                <c:pt idx="105">
                  <c:v>-50.143355999999997</c:v>
                </c:pt>
                <c:pt idx="106">
                  <c:v>-52.009898999999997</c:v>
                </c:pt>
                <c:pt idx="107">
                  <c:v>-54.443049999999999</c:v>
                </c:pt>
                <c:pt idx="108">
                  <c:v>-56.474915000000003</c:v>
                </c:pt>
                <c:pt idx="109">
                  <c:v>-57.957386</c:v>
                </c:pt>
                <c:pt idx="110">
                  <c:v>-57.864983000000002</c:v>
                </c:pt>
                <c:pt idx="111">
                  <c:v>-56.592753999999999</c:v>
                </c:pt>
                <c:pt idx="112">
                  <c:v>-53.632041999999998</c:v>
                </c:pt>
                <c:pt idx="113">
                  <c:v>-49.045665999999997</c:v>
                </c:pt>
                <c:pt idx="114">
                  <c:v>-45.071174999999997</c:v>
                </c:pt>
                <c:pt idx="115">
                  <c:v>-43.577579</c:v>
                </c:pt>
                <c:pt idx="116">
                  <c:v>-42.671036000000001</c:v>
                </c:pt>
                <c:pt idx="117">
                  <c:v>-42.662785</c:v>
                </c:pt>
                <c:pt idx="118">
                  <c:v>-44.539741999999997</c:v>
                </c:pt>
                <c:pt idx="119">
                  <c:v>-46.115600999999998</c:v>
                </c:pt>
                <c:pt idx="120">
                  <c:v>-46.631625999999997</c:v>
                </c:pt>
                <c:pt idx="121">
                  <c:v>-47.096457999999998</c:v>
                </c:pt>
                <c:pt idx="122">
                  <c:v>-47.438327999999998</c:v>
                </c:pt>
                <c:pt idx="123">
                  <c:v>-48.157024</c:v>
                </c:pt>
                <c:pt idx="124">
                  <c:v>-49.152774999999998</c:v>
                </c:pt>
                <c:pt idx="125">
                  <c:v>-49.815089999999998</c:v>
                </c:pt>
                <c:pt idx="126">
                  <c:v>-50.538325999999998</c:v>
                </c:pt>
                <c:pt idx="127">
                  <c:v>-51.673679</c:v>
                </c:pt>
                <c:pt idx="128">
                  <c:v>-52.441974999999999</c:v>
                </c:pt>
                <c:pt idx="129">
                  <c:v>-53.050986999999999</c:v>
                </c:pt>
                <c:pt idx="130">
                  <c:v>-54.499077</c:v>
                </c:pt>
                <c:pt idx="131">
                  <c:v>-56.220894000000001</c:v>
                </c:pt>
                <c:pt idx="132">
                  <c:v>-57.491405</c:v>
                </c:pt>
                <c:pt idx="133">
                  <c:v>-58.617241</c:v>
                </c:pt>
                <c:pt idx="134">
                  <c:v>-60.136279999999999</c:v>
                </c:pt>
                <c:pt idx="135">
                  <c:v>-59.627819000000002</c:v>
                </c:pt>
                <c:pt idx="136">
                  <c:v>-59.776260000000001</c:v>
                </c:pt>
                <c:pt idx="137">
                  <c:v>-58.461685000000003</c:v>
                </c:pt>
                <c:pt idx="138">
                  <c:v>-57.189506999999999</c:v>
                </c:pt>
                <c:pt idx="139">
                  <c:v>-55.115257</c:v>
                </c:pt>
                <c:pt idx="140">
                  <c:v>-53.925201000000001</c:v>
                </c:pt>
                <c:pt idx="141">
                  <c:v>-52.340321000000003</c:v>
                </c:pt>
                <c:pt idx="142">
                  <c:v>-51.319679000000001</c:v>
                </c:pt>
                <c:pt idx="143">
                  <c:v>-50.072735000000002</c:v>
                </c:pt>
                <c:pt idx="144">
                  <c:v>-49.114212000000002</c:v>
                </c:pt>
                <c:pt idx="145">
                  <c:v>-48.776581</c:v>
                </c:pt>
                <c:pt idx="146">
                  <c:v>-47.382317</c:v>
                </c:pt>
                <c:pt idx="147">
                  <c:v>-46.712631000000002</c:v>
                </c:pt>
                <c:pt idx="148">
                  <c:v>-46.120815</c:v>
                </c:pt>
                <c:pt idx="149">
                  <c:v>-45.186306000000002</c:v>
                </c:pt>
                <c:pt idx="150">
                  <c:v>-43.608212000000002</c:v>
                </c:pt>
                <c:pt idx="151">
                  <c:v>-42.148361000000001</c:v>
                </c:pt>
                <c:pt idx="152">
                  <c:v>-40.698008999999999</c:v>
                </c:pt>
                <c:pt idx="153">
                  <c:v>-39.180447000000001</c:v>
                </c:pt>
                <c:pt idx="154">
                  <c:v>-37.836368999999998</c:v>
                </c:pt>
                <c:pt idx="155">
                  <c:v>-36.651325</c:v>
                </c:pt>
                <c:pt idx="156">
                  <c:v>-35.550857999999998</c:v>
                </c:pt>
                <c:pt idx="157">
                  <c:v>-34.508136999999998</c:v>
                </c:pt>
                <c:pt idx="158">
                  <c:v>-33.531486999999998</c:v>
                </c:pt>
                <c:pt idx="159">
                  <c:v>-32.633738999999998</c:v>
                </c:pt>
                <c:pt idx="160">
                  <c:v>-31.785886999999999</c:v>
                </c:pt>
                <c:pt idx="161">
                  <c:v>-31.005745000000001</c:v>
                </c:pt>
                <c:pt idx="162">
                  <c:v>-30.260581999999999</c:v>
                </c:pt>
                <c:pt idx="163">
                  <c:v>-29.671741000000001</c:v>
                </c:pt>
                <c:pt idx="164">
                  <c:v>-29.211659999999998</c:v>
                </c:pt>
                <c:pt idx="165">
                  <c:v>-28.918216999999999</c:v>
                </c:pt>
                <c:pt idx="166">
                  <c:v>-28.676293999999999</c:v>
                </c:pt>
                <c:pt idx="167">
                  <c:v>-28.542755</c:v>
                </c:pt>
                <c:pt idx="168">
                  <c:v>-28.370525000000001</c:v>
                </c:pt>
                <c:pt idx="169">
                  <c:v>-28.282301</c:v>
                </c:pt>
                <c:pt idx="170">
                  <c:v>-28.23481</c:v>
                </c:pt>
                <c:pt idx="171">
                  <c:v>-28.286950999999998</c:v>
                </c:pt>
                <c:pt idx="172">
                  <c:v>-28.386123999999999</c:v>
                </c:pt>
                <c:pt idx="173">
                  <c:v>-28.685644</c:v>
                </c:pt>
                <c:pt idx="174">
                  <c:v>-29.046026000000001</c:v>
                </c:pt>
                <c:pt idx="175">
                  <c:v>-29.555313000000002</c:v>
                </c:pt>
                <c:pt idx="176">
                  <c:v>-30.124915999999999</c:v>
                </c:pt>
                <c:pt idx="177">
                  <c:v>-30.649799000000002</c:v>
                </c:pt>
                <c:pt idx="178">
                  <c:v>-30.810886</c:v>
                </c:pt>
                <c:pt idx="179">
                  <c:v>-30.438466999999999</c:v>
                </c:pt>
                <c:pt idx="180">
                  <c:v>-29.511403999999999</c:v>
                </c:pt>
                <c:pt idx="181">
                  <c:v>-28.038686999999999</c:v>
                </c:pt>
                <c:pt idx="182">
                  <c:v>-26.193718000000001</c:v>
                </c:pt>
                <c:pt idx="183">
                  <c:v>-24.548780000000001</c:v>
                </c:pt>
                <c:pt idx="184">
                  <c:v>-23.585038999999998</c:v>
                </c:pt>
                <c:pt idx="185">
                  <c:v>-23.302606999999998</c:v>
                </c:pt>
                <c:pt idx="186">
                  <c:v>-23.671168999999999</c:v>
                </c:pt>
                <c:pt idx="187">
                  <c:v>-24.598300999999999</c:v>
                </c:pt>
                <c:pt idx="188">
                  <c:v>-25.691908000000002</c:v>
                </c:pt>
                <c:pt idx="189">
                  <c:v>-26.653782</c:v>
                </c:pt>
                <c:pt idx="190">
                  <c:v>-27.360588</c:v>
                </c:pt>
                <c:pt idx="191">
                  <c:v>-27.871221999999999</c:v>
                </c:pt>
                <c:pt idx="192">
                  <c:v>-28.205807</c:v>
                </c:pt>
                <c:pt idx="193">
                  <c:v>-28.430416000000001</c:v>
                </c:pt>
                <c:pt idx="194">
                  <c:v>-28.564679999999999</c:v>
                </c:pt>
                <c:pt idx="195">
                  <c:v>-28.592466000000002</c:v>
                </c:pt>
                <c:pt idx="196">
                  <c:v>-28.625761000000001</c:v>
                </c:pt>
                <c:pt idx="197">
                  <c:v>-28.730858000000001</c:v>
                </c:pt>
                <c:pt idx="198">
                  <c:v>-28.812695000000001</c:v>
                </c:pt>
                <c:pt idx="199">
                  <c:v>-28.862124999999999</c:v>
                </c:pt>
                <c:pt idx="200">
                  <c:v>-28.966431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71-40F3-8A99-60C24F4C6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34912"/>
        <c:axId val="114936832"/>
      </c:scatterChart>
      <c:valAx>
        <c:axId val="114934912"/>
        <c:scaling>
          <c:orientation val="minMax"/>
          <c:max val="64"/>
          <c:min val="1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936832"/>
        <c:crosses val="autoZero"/>
        <c:crossBetween val="midCat"/>
        <c:majorUnit val="5"/>
      </c:valAx>
      <c:valAx>
        <c:axId val="114936832"/>
        <c:scaling>
          <c:orientation val="minMax"/>
          <c:max val="0"/>
          <c:min val="-7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93491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505948756412925"/>
          <c:y val="0.69520235926844409"/>
          <c:w val="0.3122420040964235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Conversion Loss vs. LO Power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21565558632020271"/>
          <c:y val="1.94222076407115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247739865850102E-2"/>
          <c:w val="0.76542713682528862"/>
          <c:h val="0.71677019539224252"/>
        </c:manualLayout>
      </c:layout>
      <c:scatterChart>
        <c:scatterStyle val="smoothMarker"/>
        <c:varyColors val="0"/>
        <c:ser>
          <c:idx val="2"/>
          <c:order val="1"/>
          <c:tx>
            <c:strRef>
              <c:f>CLvsLO!$R$2</c:f>
              <c:strCache>
                <c:ptCount val="1"/>
                <c:pt idx="0">
                  <c:v>+13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8</c:v>
                </c:pt>
                <c:pt idx="1">
                  <c:v>8.2945449999999994</c:v>
                </c:pt>
                <c:pt idx="2">
                  <c:v>8.5890900000000006</c:v>
                </c:pt>
                <c:pt idx="3">
                  <c:v>8.8836349999999999</c:v>
                </c:pt>
                <c:pt idx="4">
                  <c:v>9.1781799999999993</c:v>
                </c:pt>
                <c:pt idx="5">
                  <c:v>9.4727250000000005</c:v>
                </c:pt>
                <c:pt idx="6">
                  <c:v>9.7672699999999999</c:v>
                </c:pt>
                <c:pt idx="7">
                  <c:v>10.061814999999999</c:v>
                </c:pt>
                <c:pt idx="8">
                  <c:v>10.35636</c:v>
                </c:pt>
                <c:pt idx="9">
                  <c:v>10.650905</c:v>
                </c:pt>
                <c:pt idx="10">
                  <c:v>10.945449999999999</c:v>
                </c:pt>
                <c:pt idx="11">
                  <c:v>11.239995</c:v>
                </c:pt>
                <c:pt idx="12">
                  <c:v>11.53454</c:v>
                </c:pt>
                <c:pt idx="13">
                  <c:v>11.829084999999999</c:v>
                </c:pt>
                <c:pt idx="14">
                  <c:v>12.12363</c:v>
                </c:pt>
                <c:pt idx="15">
                  <c:v>12.418175</c:v>
                </c:pt>
                <c:pt idx="16">
                  <c:v>12.712719999999999</c:v>
                </c:pt>
                <c:pt idx="17">
                  <c:v>13.007265</c:v>
                </c:pt>
                <c:pt idx="18">
                  <c:v>13.30181</c:v>
                </c:pt>
                <c:pt idx="19">
                  <c:v>13.596355000000001</c:v>
                </c:pt>
                <c:pt idx="20">
                  <c:v>13.8909</c:v>
                </c:pt>
                <c:pt idx="21">
                  <c:v>14.185445</c:v>
                </c:pt>
                <c:pt idx="22">
                  <c:v>14.479990000000001</c:v>
                </c:pt>
                <c:pt idx="23">
                  <c:v>14.774535</c:v>
                </c:pt>
                <c:pt idx="24">
                  <c:v>15.06908</c:v>
                </c:pt>
                <c:pt idx="25">
                  <c:v>15.363625000000001</c:v>
                </c:pt>
                <c:pt idx="26">
                  <c:v>15.65817</c:v>
                </c:pt>
                <c:pt idx="27">
                  <c:v>15.952715</c:v>
                </c:pt>
                <c:pt idx="28">
                  <c:v>16.247260000000001</c:v>
                </c:pt>
                <c:pt idx="29">
                  <c:v>16.541805</c:v>
                </c:pt>
                <c:pt idx="30">
                  <c:v>16.836349999999999</c:v>
                </c:pt>
                <c:pt idx="31">
                  <c:v>17.130894999999999</c:v>
                </c:pt>
                <c:pt idx="32">
                  <c:v>17.425439999999998</c:v>
                </c:pt>
                <c:pt idx="33">
                  <c:v>17.719985000000001</c:v>
                </c:pt>
                <c:pt idx="34">
                  <c:v>18.014530000000001</c:v>
                </c:pt>
                <c:pt idx="35">
                  <c:v>18.309075</c:v>
                </c:pt>
                <c:pt idx="36">
                  <c:v>18.603619999999999</c:v>
                </c:pt>
                <c:pt idx="37">
                  <c:v>18.898164999999999</c:v>
                </c:pt>
                <c:pt idx="38">
                  <c:v>19.192710000000002</c:v>
                </c:pt>
                <c:pt idx="39">
                  <c:v>19.487255000000001</c:v>
                </c:pt>
                <c:pt idx="40">
                  <c:v>19.7818</c:v>
                </c:pt>
                <c:pt idx="41">
                  <c:v>20.076345</c:v>
                </c:pt>
                <c:pt idx="42">
                  <c:v>20.370889999999999</c:v>
                </c:pt>
                <c:pt idx="43">
                  <c:v>20.665434999999999</c:v>
                </c:pt>
                <c:pt idx="44">
                  <c:v>20.959980000000002</c:v>
                </c:pt>
                <c:pt idx="45">
                  <c:v>21.254525000000001</c:v>
                </c:pt>
                <c:pt idx="46">
                  <c:v>21.54907</c:v>
                </c:pt>
                <c:pt idx="47">
                  <c:v>21.843615</c:v>
                </c:pt>
                <c:pt idx="48">
                  <c:v>22.138159999999999</c:v>
                </c:pt>
                <c:pt idx="49">
                  <c:v>22.432704999999999</c:v>
                </c:pt>
                <c:pt idx="50">
                  <c:v>22.727250000000002</c:v>
                </c:pt>
                <c:pt idx="51">
                  <c:v>23.021795000000001</c:v>
                </c:pt>
                <c:pt idx="52">
                  <c:v>23.31634</c:v>
                </c:pt>
                <c:pt idx="53">
                  <c:v>23.610885</c:v>
                </c:pt>
                <c:pt idx="54">
                  <c:v>23.905429999999999</c:v>
                </c:pt>
                <c:pt idx="55">
                  <c:v>24.199974999999998</c:v>
                </c:pt>
                <c:pt idx="56">
                  <c:v>24.494520000000001</c:v>
                </c:pt>
                <c:pt idx="57">
                  <c:v>24.789065000000001</c:v>
                </c:pt>
                <c:pt idx="58">
                  <c:v>25.08361</c:v>
                </c:pt>
                <c:pt idx="59">
                  <c:v>25.378155</c:v>
                </c:pt>
                <c:pt idx="60">
                  <c:v>25.672699999999999</c:v>
                </c:pt>
                <c:pt idx="61">
                  <c:v>25.967244999999998</c:v>
                </c:pt>
                <c:pt idx="62">
                  <c:v>26.261790000000001</c:v>
                </c:pt>
                <c:pt idx="63">
                  <c:v>26.556335000000001</c:v>
                </c:pt>
                <c:pt idx="64">
                  <c:v>26.85088</c:v>
                </c:pt>
                <c:pt idx="65">
                  <c:v>27.145424999999999</c:v>
                </c:pt>
                <c:pt idx="66">
                  <c:v>27.439969999999999</c:v>
                </c:pt>
                <c:pt idx="67">
                  <c:v>27.734514999999998</c:v>
                </c:pt>
                <c:pt idx="68">
                  <c:v>28.029060000000001</c:v>
                </c:pt>
                <c:pt idx="69">
                  <c:v>28.323605000000001</c:v>
                </c:pt>
                <c:pt idx="70">
                  <c:v>28.61815</c:v>
                </c:pt>
                <c:pt idx="71">
                  <c:v>28.912694999999999</c:v>
                </c:pt>
                <c:pt idx="72">
                  <c:v>29.207239999999999</c:v>
                </c:pt>
                <c:pt idx="73">
                  <c:v>29.501785000000002</c:v>
                </c:pt>
                <c:pt idx="74">
                  <c:v>29.796330000000001</c:v>
                </c:pt>
                <c:pt idx="75">
                  <c:v>30.090875</c:v>
                </c:pt>
                <c:pt idx="76">
                  <c:v>30.38542</c:v>
                </c:pt>
                <c:pt idx="77">
                  <c:v>30.679964999999999</c:v>
                </c:pt>
                <c:pt idx="78">
                  <c:v>30.974509999999999</c:v>
                </c:pt>
                <c:pt idx="79">
                  <c:v>31.269055000000002</c:v>
                </c:pt>
                <c:pt idx="80">
                  <c:v>31.563600000000001</c:v>
                </c:pt>
                <c:pt idx="81">
                  <c:v>31.858145</c:v>
                </c:pt>
                <c:pt idx="82">
                  <c:v>32.15269</c:v>
                </c:pt>
                <c:pt idx="83">
                  <c:v>32.447234999999999</c:v>
                </c:pt>
                <c:pt idx="84">
                  <c:v>32.741779999999999</c:v>
                </c:pt>
                <c:pt idx="85">
                  <c:v>33.036324999999998</c:v>
                </c:pt>
                <c:pt idx="86">
                  <c:v>33.330869999999997</c:v>
                </c:pt>
                <c:pt idx="87">
                  <c:v>33.625414999999997</c:v>
                </c:pt>
                <c:pt idx="88">
                  <c:v>33.919960000000003</c:v>
                </c:pt>
                <c:pt idx="89">
                  <c:v>34.214505000000003</c:v>
                </c:pt>
                <c:pt idx="90">
                  <c:v>34.509050000000002</c:v>
                </c:pt>
                <c:pt idx="91">
                  <c:v>34.803595000000001</c:v>
                </c:pt>
                <c:pt idx="92">
                  <c:v>35.098140000000001</c:v>
                </c:pt>
                <c:pt idx="93">
                  <c:v>35.392685</c:v>
                </c:pt>
                <c:pt idx="94">
                  <c:v>35.68723</c:v>
                </c:pt>
                <c:pt idx="95">
                  <c:v>35.981774999999999</c:v>
                </c:pt>
                <c:pt idx="96">
                  <c:v>36.276319999999998</c:v>
                </c:pt>
                <c:pt idx="97">
                  <c:v>36.570864999999998</c:v>
                </c:pt>
                <c:pt idx="98">
                  <c:v>36.865409999999997</c:v>
                </c:pt>
                <c:pt idx="99">
                  <c:v>37.159954999999997</c:v>
                </c:pt>
                <c:pt idx="100">
                  <c:v>37.454500000000003</c:v>
                </c:pt>
                <c:pt idx="101">
                  <c:v>37.749045000000002</c:v>
                </c:pt>
                <c:pt idx="102">
                  <c:v>38.043590000000002</c:v>
                </c:pt>
                <c:pt idx="103">
                  <c:v>38.338135000000001</c:v>
                </c:pt>
                <c:pt idx="104">
                  <c:v>38.632680000000001</c:v>
                </c:pt>
                <c:pt idx="105">
                  <c:v>38.927225</c:v>
                </c:pt>
                <c:pt idx="106">
                  <c:v>39.221769999999999</c:v>
                </c:pt>
                <c:pt idx="107">
                  <c:v>39.516314999999999</c:v>
                </c:pt>
                <c:pt idx="108">
                  <c:v>39.810859999999998</c:v>
                </c:pt>
                <c:pt idx="109">
                  <c:v>40.105404999999998</c:v>
                </c:pt>
                <c:pt idx="110">
                  <c:v>40.399949999999997</c:v>
                </c:pt>
                <c:pt idx="111">
                  <c:v>40.694495000000003</c:v>
                </c:pt>
                <c:pt idx="112">
                  <c:v>40.989040000000003</c:v>
                </c:pt>
                <c:pt idx="113">
                  <c:v>41.283585000000002</c:v>
                </c:pt>
                <c:pt idx="114">
                  <c:v>41.578130000000002</c:v>
                </c:pt>
                <c:pt idx="115">
                  <c:v>41.872675000000001</c:v>
                </c:pt>
                <c:pt idx="116">
                  <c:v>42.16722</c:v>
                </c:pt>
                <c:pt idx="117">
                  <c:v>42.461765</c:v>
                </c:pt>
                <c:pt idx="118">
                  <c:v>42.756309999999999</c:v>
                </c:pt>
                <c:pt idx="119">
                  <c:v>43.050854999999999</c:v>
                </c:pt>
                <c:pt idx="120">
                  <c:v>43.345399999999998</c:v>
                </c:pt>
                <c:pt idx="121">
                  <c:v>43.639944999999997</c:v>
                </c:pt>
                <c:pt idx="122">
                  <c:v>43.934489999999997</c:v>
                </c:pt>
                <c:pt idx="123">
                  <c:v>44.229035000000003</c:v>
                </c:pt>
                <c:pt idx="124">
                  <c:v>44.523580000000003</c:v>
                </c:pt>
                <c:pt idx="125">
                  <c:v>44.818125000000002</c:v>
                </c:pt>
                <c:pt idx="126">
                  <c:v>45.112670000000001</c:v>
                </c:pt>
                <c:pt idx="127">
                  <c:v>45.407215000000001</c:v>
                </c:pt>
                <c:pt idx="128">
                  <c:v>45.70176</c:v>
                </c:pt>
                <c:pt idx="129">
                  <c:v>45.996305</c:v>
                </c:pt>
                <c:pt idx="130">
                  <c:v>46.290849999999999</c:v>
                </c:pt>
                <c:pt idx="131">
                  <c:v>46.585394999999998</c:v>
                </c:pt>
                <c:pt idx="132">
                  <c:v>46.879939999999998</c:v>
                </c:pt>
                <c:pt idx="133">
                  <c:v>47.174484999999997</c:v>
                </c:pt>
                <c:pt idx="134">
                  <c:v>47.469029999999997</c:v>
                </c:pt>
                <c:pt idx="135">
                  <c:v>47.763575000000003</c:v>
                </c:pt>
                <c:pt idx="136">
                  <c:v>48.058120000000002</c:v>
                </c:pt>
                <c:pt idx="137">
                  <c:v>48.352665000000002</c:v>
                </c:pt>
                <c:pt idx="138">
                  <c:v>48.647210000000001</c:v>
                </c:pt>
                <c:pt idx="139">
                  <c:v>48.941755000000001</c:v>
                </c:pt>
                <c:pt idx="140">
                  <c:v>49.2363</c:v>
                </c:pt>
                <c:pt idx="141">
                  <c:v>49.530844999999999</c:v>
                </c:pt>
                <c:pt idx="142">
                  <c:v>49.825389999999999</c:v>
                </c:pt>
                <c:pt idx="143">
                  <c:v>50.119934999999998</c:v>
                </c:pt>
                <c:pt idx="144">
                  <c:v>50.414479999999998</c:v>
                </c:pt>
                <c:pt idx="145">
                  <c:v>50.709024999999997</c:v>
                </c:pt>
                <c:pt idx="146">
                  <c:v>51.003570000000003</c:v>
                </c:pt>
                <c:pt idx="147">
                  <c:v>51.298115000000003</c:v>
                </c:pt>
                <c:pt idx="148">
                  <c:v>51.592660000000002</c:v>
                </c:pt>
                <c:pt idx="149">
                  <c:v>51.887205000000002</c:v>
                </c:pt>
                <c:pt idx="150">
                  <c:v>52.181750000000001</c:v>
                </c:pt>
                <c:pt idx="151">
                  <c:v>52.476295</c:v>
                </c:pt>
                <c:pt idx="152">
                  <c:v>52.77084</c:v>
                </c:pt>
                <c:pt idx="153">
                  <c:v>53.065384999999999</c:v>
                </c:pt>
                <c:pt idx="154">
                  <c:v>53.359929999999999</c:v>
                </c:pt>
                <c:pt idx="155">
                  <c:v>53.654474999999998</c:v>
                </c:pt>
                <c:pt idx="156">
                  <c:v>53.949019999999997</c:v>
                </c:pt>
                <c:pt idx="157">
                  <c:v>54.243564999999997</c:v>
                </c:pt>
                <c:pt idx="158">
                  <c:v>54.538110000000003</c:v>
                </c:pt>
                <c:pt idx="159">
                  <c:v>54.832655000000003</c:v>
                </c:pt>
                <c:pt idx="160">
                  <c:v>55.127200000000002</c:v>
                </c:pt>
                <c:pt idx="161">
                  <c:v>55.421745000000001</c:v>
                </c:pt>
                <c:pt idx="162">
                  <c:v>55.716290000000001</c:v>
                </c:pt>
                <c:pt idx="163">
                  <c:v>56.010835</c:v>
                </c:pt>
                <c:pt idx="164">
                  <c:v>56.30538</c:v>
                </c:pt>
                <c:pt idx="165">
                  <c:v>56.599924999999999</c:v>
                </c:pt>
                <c:pt idx="166">
                  <c:v>56.894469999999998</c:v>
                </c:pt>
                <c:pt idx="167">
                  <c:v>57.189014999999998</c:v>
                </c:pt>
                <c:pt idx="168">
                  <c:v>57.483559999999997</c:v>
                </c:pt>
                <c:pt idx="169">
                  <c:v>57.778104999999996</c:v>
                </c:pt>
                <c:pt idx="170">
                  <c:v>58.072650000000003</c:v>
                </c:pt>
                <c:pt idx="171">
                  <c:v>58.367195000000002</c:v>
                </c:pt>
                <c:pt idx="172">
                  <c:v>58.661740000000002</c:v>
                </c:pt>
                <c:pt idx="173">
                  <c:v>58.956285000000001</c:v>
                </c:pt>
                <c:pt idx="174">
                  <c:v>59.250830000000001</c:v>
                </c:pt>
                <c:pt idx="175">
                  <c:v>59.545375</c:v>
                </c:pt>
                <c:pt idx="176">
                  <c:v>59.839919999999999</c:v>
                </c:pt>
                <c:pt idx="177">
                  <c:v>60.134464999999999</c:v>
                </c:pt>
                <c:pt idx="178">
                  <c:v>60.429009999999998</c:v>
                </c:pt>
                <c:pt idx="179">
                  <c:v>60.723554999999998</c:v>
                </c:pt>
                <c:pt idx="180">
                  <c:v>61.018099999999997</c:v>
                </c:pt>
                <c:pt idx="181">
                  <c:v>61.312645000000003</c:v>
                </c:pt>
                <c:pt idx="182">
                  <c:v>61.607190000000003</c:v>
                </c:pt>
                <c:pt idx="183">
                  <c:v>61.901735000000002</c:v>
                </c:pt>
                <c:pt idx="184">
                  <c:v>62.196280000000002</c:v>
                </c:pt>
                <c:pt idx="185">
                  <c:v>62.490825000000001</c:v>
                </c:pt>
                <c:pt idx="186">
                  <c:v>62.78537</c:v>
                </c:pt>
                <c:pt idx="187">
                  <c:v>63.079915</c:v>
                </c:pt>
                <c:pt idx="188">
                  <c:v>63.374459999999999</c:v>
                </c:pt>
                <c:pt idx="189">
                  <c:v>63.669004999999999</c:v>
                </c:pt>
                <c:pt idx="190">
                  <c:v>63.963549999999998</c:v>
                </c:pt>
                <c:pt idx="191">
                  <c:v>64.258094999999997</c:v>
                </c:pt>
                <c:pt idx="192">
                  <c:v>64.552639999999997</c:v>
                </c:pt>
                <c:pt idx="193">
                  <c:v>64.847184999999996</c:v>
                </c:pt>
                <c:pt idx="194">
                  <c:v>65.141729999999995</c:v>
                </c:pt>
                <c:pt idx="195">
                  <c:v>65.436274999999995</c:v>
                </c:pt>
                <c:pt idx="196">
                  <c:v>65.730819999999994</c:v>
                </c:pt>
                <c:pt idx="197">
                  <c:v>66.025364999999994</c:v>
                </c:pt>
                <c:pt idx="198">
                  <c:v>66.319909999999993</c:v>
                </c:pt>
                <c:pt idx="199">
                  <c:v>66.614455000000007</c:v>
                </c:pt>
                <c:pt idx="200">
                  <c:v>66.909000000000006</c:v>
                </c:pt>
              </c:numCache>
            </c:numRef>
          </c:xVal>
          <c:yVal>
            <c:numRef>
              <c:f>CLvsLO!$R$5:$R$205</c:f>
              <c:numCache>
                <c:formatCode>General</c:formatCode>
                <c:ptCount val="201"/>
                <c:pt idx="0">
                  <c:v>-57.588562000000003</c:v>
                </c:pt>
                <c:pt idx="1">
                  <c:v>-56.313972</c:v>
                </c:pt>
                <c:pt idx="2">
                  <c:v>-54.664256999999999</c:v>
                </c:pt>
                <c:pt idx="3">
                  <c:v>-52.444515000000003</c:v>
                </c:pt>
                <c:pt idx="4">
                  <c:v>-49.468201000000001</c:v>
                </c:pt>
                <c:pt idx="5">
                  <c:v>-46.141632000000001</c:v>
                </c:pt>
                <c:pt idx="6">
                  <c:v>-43.438029999999998</c:v>
                </c:pt>
                <c:pt idx="7">
                  <c:v>-40.727764000000001</c:v>
                </c:pt>
                <c:pt idx="8">
                  <c:v>-38.039127000000001</c:v>
                </c:pt>
                <c:pt idx="9">
                  <c:v>-36.124820999999997</c:v>
                </c:pt>
                <c:pt idx="10">
                  <c:v>-34.369945999999999</c:v>
                </c:pt>
                <c:pt idx="11">
                  <c:v>-32.706187999999997</c:v>
                </c:pt>
                <c:pt idx="12">
                  <c:v>-31.299837</c:v>
                </c:pt>
                <c:pt idx="13">
                  <c:v>-30.416664000000001</c:v>
                </c:pt>
                <c:pt idx="14">
                  <c:v>-29.4846</c:v>
                </c:pt>
                <c:pt idx="15">
                  <c:v>-28.691759000000001</c:v>
                </c:pt>
                <c:pt idx="16">
                  <c:v>-27.914856</c:v>
                </c:pt>
                <c:pt idx="17">
                  <c:v>-27.034701999999999</c:v>
                </c:pt>
                <c:pt idx="18">
                  <c:v>-25.986916999999998</c:v>
                </c:pt>
                <c:pt idx="19">
                  <c:v>-24.807476000000001</c:v>
                </c:pt>
                <c:pt idx="20">
                  <c:v>-23.631606999999999</c:v>
                </c:pt>
                <c:pt idx="21">
                  <c:v>-22.388684999999999</c:v>
                </c:pt>
                <c:pt idx="22">
                  <c:v>-21.178867</c:v>
                </c:pt>
                <c:pt idx="23">
                  <c:v>-20.022138999999999</c:v>
                </c:pt>
                <c:pt idx="24">
                  <c:v>-19.052444000000001</c:v>
                </c:pt>
                <c:pt idx="25">
                  <c:v>-18.146581999999999</c:v>
                </c:pt>
                <c:pt idx="26">
                  <c:v>-17.333727</c:v>
                </c:pt>
                <c:pt idx="27">
                  <c:v>-16.557383999999999</c:v>
                </c:pt>
                <c:pt idx="28">
                  <c:v>-15.7629</c:v>
                </c:pt>
                <c:pt idx="29">
                  <c:v>-14.968104</c:v>
                </c:pt>
                <c:pt idx="30">
                  <c:v>-14.168793000000001</c:v>
                </c:pt>
                <c:pt idx="31">
                  <c:v>-13.385839000000001</c:v>
                </c:pt>
                <c:pt idx="32">
                  <c:v>-12.652267</c:v>
                </c:pt>
                <c:pt idx="33">
                  <c:v>-11.933559000000001</c:v>
                </c:pt>
                <c:pt idx="34">
                  <c:v>-11.318315999999999</c:v>
                </c:pt>
                <c:pt idx="35">
                  <c:v>-10.734233</c:v>
                </c:pt>
                <c:pt idx="36">
                  <c:v>-10.200588</c:v>
                </c:pt>
                <c:pt idx="37">
                  <c:v>-9.6979103000000002</c:v>
                </c:pt>
                <c:pt idx="38">
                  <c:v>-9.2419376</c:v>
                </c:pt>
                <c:pt idx="39">
                  <c:v>-8.7569885000000003</c:v>
                </c:pt>
                <c:pt idx="40">
                  <c:v>-8.3209467000000004</c:v>
                </c:pt>
                <c:pt idx="41">
                  <c:v>-7.9642811</c:v>
                </c:pt>
                <c:pt idx="42">
                  <c:v>-7.6788749999999997</c:v>
                </c:pt>
                <c:pt idx="43">
                  <c:v>-7.4414859</c:v>
                </c:pt>
                <c:pt idx="44">
                  <c:v>-7.2324991000000001</c:v>
                </c:pt>
                <c:pt idx="45">
                  <c:v>-7.0617751999999996</c:v>
                </c:pt>
                <c:pt idx="46">
                  <c:v>-6.9102983</c:v>
                </c:pt>
                <c:pt idx="47">
                  <c:v>-6.7405685999999996</c:v>
                </c:pt>
                <c:pt idx="48">
                  <c:v>-6.6164221999999997</c:v>
                </c:pt>
                <c:pt idx="49">
                  <c:v>-6.5103888999999997</c:v>
                </c:pt>
                <c:pt idx="50">
                  <c:v>-6.4666332999999998</c:v>
                </c:pt>
                <c:pt idx="51">
                  <c:v>-6.4736991000000002</c:v>
                </c:pt>
                <c:pt idx="52">
                  <c:v>-6.4709053000000001</c:v>
                </c:pt>
                <c:pt idx="53">
                  <c:v>-6.4575667000000001</c:v>
                </c:pt>
                <c:pt idx="54">
                  <c:v>-6.4610542999999998</c:v>
                </c:pt>
                <c:pt idx="55">
                  <c:v>-6.4477815999999999</c:v>
                </c:pt>
                <c:pt idx="56">
                  <c:v>-6.4486369999999997</c:v>
                </c:pt>
                <c:pt idx="57">
                  <c:v>-6.5102105000000003</c:v>
                </c:pt>
                <c:pt idx="58">
                  <c:v>-6.5955329000000003</c:v>
                </c:pt>
                <c:pt idx="59">
                  <c:v>-6.6516108999999997</c:v>
                </c:pt>
                <c:pt idx="60">
                  <c:v>-6.6862822</c:v>
                </c:pt>
                <c:pt idx="61">
                  <c:v>-6.6953402000000004</c:v>
                </c:pt>
                <c:pt idx="62">
                  <c:v>-6.7287492999999996</c:v>
                </c:pt>
                <c:pt idx="63">
                  <c:v>-6.7961884000000001</c:v>
                </c:pt>
                <c:pt idx="64">
                  <c:v>-6.8476267000000002</c:v>
                </c:pt>
                <c:pt idx="65">
                  <c:v>-6.9444504</c:v>
                </c:pt>
                <c:pt idx="66">
                  <c:v>-7.0468726000000004</c:v>
                </c:pt>
                <c:pt idx="67">
                  <c:v>-7.1431537000000001</c:v>
                </c:pt>
                <c:pt idx="68">
                  <c:v>-7.1458358999999998</c:v>
                </c:pt>
                <c:pt idx="69">
                  <c:v>-7.1670360999999998</c:v>
                </c:pt>
                <c:pt idx="70">
                  <c:v>-7.2244329</c:v>
                </c:pt>
                <c:pt idx="71">
                  <c:v>-7.2476950000000002</c:v>
                </c:pt>
                <c:pt idx="72">
                  <c:v>-7.2690282000000002</c:v>
                </c:pt>
                <c:pt idx="73">
                  <c:v>-7.3331780000000002</c:v>
                </c:pt>
                <c:pt idx="74">
                  <c:v>-7.4289689000000001</c:v>
                </c:pt>
                <c:pt idx="75">
                  <c:v>-7.4562739999999996</c:v>
                </c:pt>
                <c:pt idx="76">
                  <c:v>-7.4511237000000001</c:v>
                </c:pt>
                <c:pt idx="77">
                  <c:v>-7.4475613000000003</c:v>
                </c:pt>
                <c:pt idx="78">
                  <c:v>-7.4370893999999996</c:v>
                </c:pt>
                <c:pt idx="79">
                  <c:v>-7.4499396999999998</c:v>
                </c:pt>
                <c:pt idx="80">
                  <c:v>-7.4717001999999999</c:v>
                </c:pt>
                <c:pt idx="81">
                  <c:v>-7.5561109000000002</c:v>
                </c:pt>
                <c:pt idx="82">
                  <c:v>-7.6232495</c:v>
                </c:pt>
                <c:pt idx="83">
                  <c:v>-7.7407966000000004</c:v>
                </c:pt>
                <c:pt idx="84">
                  <c:v>-7.8293042000000002</c:v>
                </c:pt>
                <c:pt idx="85">
                  <c:v>-7.9045795999999999</c:v>
                </c:pt>
                <c:pt idx="86">
                  <c:v>-7.9534998000000003</c:v>
                </c:pt>
                <c:pt idx="87">
                  <c:v>-7.9188957000000002</c:v>
                </c:pt>
                <c:pt idx="88">
                  <c:v>-7.8556061000000001</c:v>
                </c:pt>
                <c:pt idx="89">
                  <c:v>-7.7718086</c:v>
                </c:pt>
                <c:pt idx="90">
                  <c:v>-7.6771259000000001</c:v>
                </c:pt>
                <c:pt idx="91">
                  <c:v>-7.5751457000000002</c:v>
                </c:pt>
                <c:pt idx="92">
                  <c:v>-7.5230569999999997</c:v>
                </c:pt>
                <c:pt idx="93">
                  <c:v>-7.5211968000000002</c:v>
                </c:pt>
                <c:pt idx="94">
                  <c:v>-7.4834699999999996</c:v>
                </c:pt>
                <c:pt idx="95">
                  <c:v>-7.4823088999999996</c:v>
                </c:pt>
                <c:pt idx="96">
                  <c:v>-7.5067706000000003</c:v>
                </c:pt>
                <c:pt idx="97">
                  <c:v>-7.6127700999999997</c:v>
                </c:pt>
                <c:pt idx="98">
                  <c:v>-7.6599177999999997</c:v>
                </c:pt>
                <c:pt idx="99">
                  <c:v>-7.7346577999999999</c:v>
                </c:pt>
                <c:pt idx="100">
                  <c:v>-7.8061375999999996</c:v>
                </c:pt>
                <c:pt idx="101">
                  <c:v>-7.8911037000000004</c:v>
                </c:pt>
                <c:pt idx="102">
                  <c:v>-7.9516505999999998</c:v>
                </c:pt>
                <c:pt idx="103">
                  <c:v>-7.9912008999999999</c:v>
                </c:pt>
                <c:pt idx="104">
                  <c:v>-8.0926665999999994</c:v>
                </c:pt>
                <c:pt idx="105">
                  <c:v>-8.2798327999999994</c:v>
                </c:pt>
                <c:pt idx="106">
                  <c:v>-8.4349298000000008</c:v>
                </c:pt>
                <c:pt idx="107">
                  <c:v>-8.5138511999999995</c:v>
                </c:pt>
                <c:pt idx="108">
                  <c:v>-8.6174555000000002</c:v>
                </c:pt>
                <c:pt idx="109">
                  <c:v>-8.7206706999999994</c:v>
                </c:pt>
                <c:pt idx="110">
                  <c:v>-8.7096423999999999</c:v>
                </c:pt>
                <c:pt idx="111">
                  <c:v>-8.7275437999999994</c:v>
                </c:pt>
                <c:pt idx="112">
                  <c:v>-8.7795524999999994</c:v>
                </c:pt>
                <c:pt idx="113">
                  <c:v>-8.8928881000000004</c:v>
                </c:pt>
                <c:pt idx="114">
                  <c:v>-8.9219313000000007</c:v>
                </c:pt>
                <c:pt idx="115">
                  <c:v>-8.9876822999999995</c:v>
                </c:pt>
                <c:pt idx="116">
                  <c:v>-9.0236979000000002</c:v>
                </c:pt>
                <c:pt idx="117">
                  <c:v>-9.0595493000000005</c:v>
                </c:pt>
                <c:pt idx="118">
                  <c:v>-8.9790782999999994</c:v>
                </c:pt>
                <c:pt idx="119">
                  <c:v>-8.9112644000000003</c:v>
                </c:pt>
                <c:pt idx="120">
                  <c:v>-8.8713616999999996</c:v>
                </c:pt>
                <c:pt idx="121">
                  <c:v>-8.8127861000000003</c:v>
                </c:pt>
                <c:pt idx="122">
                  <c:v>-8.7526998999999996</c:v>
                </c:pt>
                <c:pt idx="123">
                  <c:v>-8.7252703</c:v>
                </c:pt>
                <c:pt idx="124">
                  <c:v>-8.7352828999999996</c:v>
                </c:pt>
                <c:pt idx="125">
                  <c:v>-8.7648639999999993</c:v>
                </c:pt>
                <c:pt idx="126">
                  <c:v>-8.7353096000000008</c:v>
                </c:pt>
                <c:pt idx="127">
                  <c:v>-8.7163409999999999</c:v>
                </c:pt>
                <c:pt idx="128">
                  <c:v>-8.7163114999999998</c:v>
                </c:pt>
                <c:pt idx="129">
                  <c:v>-8.7621640999999997</c:v>
                </c:pt>
                <c:pt idx="130">
                  <c:v>-8.6540555999999995</c:v>
                </c:pt>
                <c:pt idx="131">
                  <c:v>-8.6269951000000002</c:v>
                </c:pt>
                <c:pt idx="132">
                  <c:v>-8.5771245999999994</c:v>
                </c:pt>
                <c:pt idx="133">
                  <c:v>-8.4861593000000006</c:v>
                </c:pt>
                <c:pt idx="134">
                  <c:v>-8.4115962999999994</c:v>
                </c:pt>
                <c:pt idx="135">
                  <c:v>-8.3871898999999992</c:v>
                </c:pt>
                <c:pt idx="136">
                  <c:v>-8.3911265999999998</c:v>
                </c:pt>
                <c:pt idx="137">
                  <c:v>-8.4208546000000002</c:v>
                </c:pt>
                <c:pt idx="138">
                  <c:v>-8.4660329999999995</c:v>
                </c:pt>
                <c:pt idx="139">
                  <c:v>-8.5015421</c:v>
                </c:pt>
                <c:pt idx="140">
                  <c:v>-8.5405549999999995</c:v>
                </c:pt>
                <c:pt idx="141">
                  <c:v>-8.5628366000000007</c:v>
                </c:pt>
                <c:pt idx="142">
                  <c:v>-8.6157169000000007</c:v>
                </c:pt>
                <c:pt idx="143">
                  <c:v>-8.7083148999999995</c:v>
                </c:pt>
                <c:pt idx="144">
                  <c:v>-8.7944098000000004</c:v>
                </c:pt>
                <c:pt idx="145">
                  <c:v>-8.9133911000000001</c:v>
                </c:pt>
                <c:pt idx="146">
                  <c:v>-9.0902901000000007</c:v>
                </c:pt>
                <c:pt idx="147">
                  <c:v>-9.2360162999999993</c:v>
                </c:pt>
                <c:pt idx="148">
                  <c:v>-9.3224564000000001</c:v>
                </c:pt>
                <c:pt idx="149">
                  <c:v>-9.3940982999999996</c:v>
                </c:pt>
                <c:pt idx="150">
                  <c:v>-9.5201197000000004</c:v>
                </c:pt>
                <c:pt idx="151">
                  <c:v>-9.6155852999999993</c:v>
                </c:pt>
                <c:pt idx="152">
                  <c:v>-9.7202330000000003</c:v>
                </c:pt>
                <c:pt idx="153">
                  <c:v>-9.8995838000000003</c:v>
                </c:pt>
                <c:pt idx="154">
                  <c:v>-10.065434</c:v>
                </c:pt>
                <c:pt idx="155">
                  <c:v>-10.266030000000001</c:v>
                </c:pt>
                <c:pt idx="156">
                  <c:v>-10.419898</c:v>
                </c:pt>
                <c:pt idx="157">
                  <c:v>-10.552576999999999</c:v>
                </c:pt>
                <c:pt idx="158">
                  <c:v>-10.699636</c:v>
                </c:pt>
                <c:pt idx="159">
                  <c:v>-10.916375</c:v>
                </c:pt>
                <c:pt idx="160">
                  <c:v>-11.061432999999999</c:v>
                </c:pt>
                <c:pt idx="161">
                  <c:v>-11.233024</c:v>
                </c:pt>
                <c:pt idx="162">
                  <c:v>-11.426257</c:v>
                </c:pt>
                <c:pt idx="163">
                  <c:v>-11.588411000000001</c:v>
                </c:pt>
                <c:pt idx="164">
                  <c:v>-11.634225000000001</c:v>
                </c:pt>
                <c:pt idx="165">
                  <c:v>-11.744251</c:v>
                </c:pt>
                <c:pt idx="166">
                  <c:v>-11.828815000000001</c:v>
                </c:pt>
                <c:pt idx="167">
                  <c:v>-11.996031</c:v>
                </c:pt>
                <c:pt idx="168">
                  <c:v>-12.095890000000001</c:v>
                </c:pt>
                <c:pt idx="169">
                  <c:v>-12.233617000000001</c:v>
                </c:pt>
                <c:pt idx="170">
                  <c:v>-12.258258</c:v>
                </c:pt>
                <c:pt idx="171">
                  <c:v>-12.277151999999999</c:v>
                </c:pt>
                <c:pt idx="172">
                  <c:v>-12.087866</c:v>
                </c:pt>
                <c:pt idx="173">
                  <c:v>-12.01351</c:v>
                </c:pt>
                <c:pt idx="174">
                  <c:v>-11.884206000000001</c:v>
                </c:pt>
                <c:pt idx="175">
                  <c:v>-11.788154</c:v>
                </c:pt>
                <c:pt idx="176">
                  <c:v>-11.681479</c:v>
                </c:pt>
                <c:pt idx="177">
                  <c:v>-11.653864</c:v>
                </c:pt>
                <c:pt idx="178">
                  <c:v>-11.562998</c:v>
                </c:pt>
                <c:pt idx="179">
                  <c:v>-11.503208000000001</c:v>
                </c:pt>
                <c:pt idx="180">
                  <c:v>-11.405627000000001</c:v>
                </c:pt>
                <c:pt idx="181">
                  <c:v>-11.225028999999999</c:v>
                </c:pt>
                <c:pt idx="182">
                  <c:v>-11.087899</c:v>
                </c:pt>
                <c:pt idx="183">
                  <c:v>-10.881883999999999</c:v>
                </c:pt>
                <c:pt idx="184">
                  <c:v>-10.581773999999999</c:v>
                </c:pt>
                <c:pt idx="185">
                  <c:v>-10.426679999999999</c:v>
                </c:pt>
                <c:pt idx="186">
                  <c:v>-10.488780999999999</c:v>
                </c:pt>
                <c:pt idx="187">
                  <c:v>-10.524125</c:v>
                </c:pt>
                <c:pt idx="188">
                  <c:v>-10.593696</c:v>
                </c:pt>
                <c:pt idx="189">
                  <c:v>-10.805802</c:v>
                </c:pt>
                <c:pt idx="190">
                  <c:v>-11.044339000000001</c:v>
                </c:pt>
                <c:pt idx="191">
                  <c:v>-11.20491</c:v>
                </c:pt>
                <c:pt idx="192">
                  <c:v>-11.369842</c:v>
                </c:pt>
                <c:pt idx="193">
                  <c:v>-11.48532</c:v>
                </c:pt>
                <c:pt idx="194">
                  <c:v>-11.806767000000001</c:v>
                </c:pt>
                <c:pt idx="195">
                  <c:v>-12.093005</c:v>
                </c:pt>
                <c:pt idx="196">
                  <c:v>-12.459842999999999</c:v>
                </c:pt>
                <c:pt idx="197">
                  <c:v>-12.854155</c:v>
                </c:pt>
                <c:pt idx="198">
                  <c:v>-13.530310999999999</c:v>
                </c:pt>
                <c:pt idx="199">
                  <c:v>-13.972892999999999</c:v>
                </c:pt>
                <c:pt idx="200">
                  <c:v>-14.315496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14-40A3-8FF3-7129B99B2001}"/>
            </c:ext>
          </c:extLst>
        </c:ser>
        <c:ser>
          <c:idx val="3"/>
          <c:order val="2"/>
          <c:tx>
            <c:strRef>
              <c:f>CLvsLO!$S$2</c:f>
              <c:strCache>
                <c:ptCount val="1"/>
                <c:pt idx="0">
                  <c:v>+11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CLvsLO!$P$5:$P$205</c:f>
              <c:numCache>
                <c:formatCode>General</c:formatCode>
                <c:ptCount val="201"/>
                <c:pt idx="0">
                  <c:v>8</c:v>
                </c:pt>
                <c:pt idx="1">
                  <c:v>8.2945449999999994</c:v>
                </c:pt>
                <c:pt idx="2">
                  <c:v>8.5890900000000006</c:v>
                </c:pt>
                <c:pt idx="3">
                  <c:v>8.8836349999999999</c:v>
                </c:pt>
                <c:pt idx="4">
                  <c:v>9.1781799999999993</c:v>
                </c:pt>
                <c:pt idx="5">
                  <c:v>9.4727250000000005</c:v>
                </c:pt>
                <c:pt idx="6">
                  <c:v>9.7672699999999999</c:v>
                </c:pt>
                <c:pt idx="7">
                  <c:v>10.061814999999999</c:v>
                </c:pt>
                <c:pt idx="8">
                  <c:v>10.35636</c:v>
                </c:pt>
                <c:pt idx="9">
                  <c:v>10.650905</c:v>
                </c:pt>
                <c:pt idx="10">
                  <c:v>10.945449999999999</c:v>
                </c:pt>
                <c:pt idx="11">
                  <c:v>11.239995</c:v>
                </c:pt>
                <c:pt idx="12">
                  <c:v>11.53454</c:v>
                </c:pt>
                <c:pt idx="13">
                  <c:v>11.829084999999999</c:v>
                </c:pt>
                <c:pt idx="14">
                  <c:v>12.12363</c:v>
                </c:pt>
                <c:pt idx="15">
                  <c:v>12.418175</c:v>
                </c:pt>
                <c:pt idx="16">
                  <c:v>12.712719999999999</c:v>
                </c:pt>
                <c:pt idx="17">
                  <c:v>13.007265</c:v>
                </c:pt>
                <c:pt idx="18">
                  <c:v>13.30181</c:v>
                </c:pt>
                <c:pt idx="19">
                  <c:v>13.596355000000001</c:v>
                </c:pt>
                <c:pt idx="20">
                  <c:v>13.8909</c:v>
                </c:pt>
                <c:pt idx="21">
                  <c:v>14.185445</c:v>
                </c:pt>
                <c:pt idx="22">
                  <c:v>14.479990000000001</c:v>
                </c:pt>
                <c:pt idx="23">
                  <c:v>14.774535</c:v>
                </c:pt>
                <c:pt idx="24">
                  <c:v>15.06908</c:v>
                </c:pt>
                <c:pt idx="25">
                  <c:v>15.363625000000001</c:v>
                </c:pt>
                <c:pt idx="26">
                  <c:v>15.65817</c:v>
                </c:pt>
                <c:pt idx="27">
                  <c:v>15.952715</c:v>
                </c:pt>
                <c:pt idx="28">
                  <c:v>16.247260000000001</c:v>
                </c:pt>
                <c:pt idx="29">
                  <c:v>16.541805</c:v>
                </c:pt>
                <c:pt idx="30">
                  <c:v>16.836349999999999</c:v>
                </c:pt>
                <c:pt idx="31">
                  <c:v>17.130894999999999</c:v>
                </c:pt>
                <c:pt idx="32">
                  <c:v>17.425439999999998</c:v>
                </c:pt>
                <c:pt idx="33">
                  <c:v>17.719985000000001</c:v>
                </c:pt>
                <c:pt idx="34">
                  <c:v>18.014530000000001</c:v>
                </c:pt>
                <c:pt idx="35">
                  <c:v>18.309075</c:v>
                </c:pt>
                <c:pt idx="36">
                  <c:v>18.603619999999999</c:v>
                </c:pt>
                <c:pt idx="37">
                  <c:v>18.898164999999999</c:v>
                </c:pt>
                <c:pt idx="38">
                  <c:v>19.192710000000002</c:v>
                </c:pt>
                <c:pt idx="39">
                  <c:v>19.487255000000001</c:v>
                </c:pt>
                <c:pt idx="40">
                  <c:v>19.7818</c:v>
                </c:pt>
                <c:pt idx="41">
                  <c:v>20.076345</c:v>
                </c:pt>
                <c:pt idx="42">
                  <c:v>20.370889999999999</c:v>
                </c:pt>
                <c:pt idx="43">
                  <c:v>20.665434999999999</c:v>
                </c:pt>
                <c:pt idx="44">
                  <c:v>20.959980000000002</c:v>
                </c:pt>
                <c:pt idx="45">
                  <c:v>21.254525000000001</c:v>
                </c:pt>
                <c:pt idx="46">
                  <c:v>21.54907</c:v>
                </c:pt>
                <c:pt idx="47">
                  <c:v>21.843615</c:v>
                </c:pt>
                <c:pt idx="48">
                  <c:v>22.138159999999999</c:v>
                </c:pt>
                <c:pt idx="49">
                  <c:v>22.432704999999999</c:v>
                </c:pt>
                <c:pt idx="50">
                  <c:v>22.727250000000002</c:v>
                </c:pt>
                <c:pt idx="51">
                  <c:v>23.021795000000001</c:v>
                </c:pt>
                <c:pt idx="52">
                  <c:v>23.31634</c:v>
                </c:pt>
                <c:pt idx="53">
                  <c:v>23.610885</c:v>
                </c:pt>
                <c:pt idx="54">
                  <c:v>23.905429999999999</c:v>
                </c:pt>
                <c:pt idx="55">
                  <c:v>24.199974999999998</c:v>
                </c:pt>
                <c:pt idx="56">
                  <c:v>24.494520000000001</c:v>
                </c:pt>
                <c:pt idx="57">
                  <c:v>24.789065000000001</c:v>
                </c:pt>
                <c:pt idx="58">
                  <c:v>25.08361</c:v>
                </c:pt>
                <c:pt idx="59">
                  <c:v>25.378155</c:v>
                </c:pt>
                <c:pt idx="60">
                  <c:v>25.672699999999999</c:v>
                </c:pt>
                <c:pt idx="61">
                  <c:v>25.967244999999998</c:v>
                </c:pt>
                <c:pt idx="62">
                  <c:v>26.261790000000001</c:v>
                </c:pt>
                <c:pt idx="63">
                  <c:v>26.556335000000001</c:v>
                </c:pt>
                <c:pt idx="64">
                  <c:v>26.85088</c:v>
                </c:pt>
                <c:pt idx="65">
                  <c:v>27.145424999999999</c:v>
                </c:pt>
                <c:pt idx="66">
                  <c:v>27.439969999999999</c:v>
                </c:pt>
                <c:pt idx="67">
                  <c:v>27.734514999999998</c:v>
                </c:pt>
                <c:pt idx="68">
                  <c:v>28.029060000000001</c:v>
                </c:pt>
                <c:pt idx="69">
                  <c:v>28.323605000000001</c:v>
                </c:pt>
                <c:pt idx="70">
                  <c:v>28.61815</c:v>
                </c:pt>
                <c:pt idx="71">
                  <c:v>28.912694999999999</c:v>
                </c:pt>
                <c:pt idx="72">
                  <c:v>29.207239999999999</c:v>
                </c:pt>
                <c:pt idx="73">
                  <c:v>29.501785000000002</c:v>
                </c:pt>
                <c:pt idx="74">
                  <c:v>29.796330000000001</c:v>
                </c:pt>
                <c:pt idx="75">
                  <c:v>30.090875</c:v>
                </c:pt>
                <c:pt idx="76">
                  <c:v>30.38542</c:v>
                </c:pt>
                <c:pt idx="77">
                  <c:v>30.679964999999999</c:v>
                </c:pt>
                <c:pt idx="78">
                  <c:v>30.974509999999999</c:v>
                </c:pt>
                <c:pt idx="79">
                  <c:v>31.269055000000002</c:v>
                </c:pt>
                <c:pt idx="80">
                  <c:v>31.563600000000001</c:v>
                </c:pt>
                <c:pt idx="81">
                  <c:v>31.858145</c:v>
                </c:pt>
                <c:pt idx="82">
                  <c:v>32.15269</c:v>
                </c:pt>
                <c:pt idx="83">
                  <c:v>32.447234999999999</c:v>
                </c:pt>
                <c:pt idx="84">
                  <c:v>32.741779999999999</c:v>
                </c:pt>
                <c:pt idx="85">
                  <c:v>33.036324999999998</c:v>
                </c:pt>
                <c:pt idx="86">
                  <c:v>33.330869999999997</c:v>
                </c:pt>
                <c:pt idx="87">
                  <c:v>33.625414999999997</c:v>
                </c:pt>
                <c:pt idx="88">
                  <c:v>33.919960000000003</c:v>
                </c:pt>
                <c:pt idx="89">
                  <c:v>34.214505000000003</c:v>
                </c:pt>
                <c:pt idx="90">
                  <c:v>34.509050000000002</c:v>
                </c:pt>
                <c:pt idx="91">
                  <c:v>34.803595000000001</c:v>
                </c:pt>
                <c:pt idx="92">
                  <c:v>35.098140000000001</c:v>
                </c:pt>
                <c:pt idx="93">
                  <c:v>35.392685</c:v>
                </c:pt>
                <c:pt idx="94">
                  <c:v>35.68723</c:v>
                </c:pt>
                <c:pt idx="95">
                  <c:v>35.981774999999999</c:v>
                </c:pt>
                <c:pt idx="96">
                  <c:v>36.276319999999998</c:v>
                </c:pt>
                <c:pt idx="97">
                  <c:v>36.570864999999998</c:v>
                </c:pt>
                <c:pt idx="98">
                  <c:v>36.865409999999997</c:v>
                </c:pt>
                <c:pt idx="99">
                  <c:v>37.159954999999997</c:v>
                </c:pt>
                <c:pt idx="100">
                  <c:v>37.454500000000003</c:v>
                </c:pt>
                <c:pt idx="101">
                  <c:v>37.749045000000002</c:v>
                </c:pt>
                <c:pt idx="102">
                  <c:v>38.043590000000002</c:v>
                </c:pt>
                <c:pt idx="103">
                  <c:v>38.338135000000001</c:v>
                </c:pt>
                <c:pt idx="104">
                  <c:v>38.632680000000001</c:v>
                </c:pt>
                <c:pt idx="105">
                  <c:v>38.927225</c:v>
                </c:pt>
                <c:pt idx="106">
                  <c:v>39.221769999999999</c:v>
                </c:pt>
                <c:pt idx="107">
                  <c:v>39.516314999999999</c:v>
                </c:pt>
                <c:pt idx="108">
                  <c:v>39.810859999999998</c:v>
                </c:pt>
                <c:pt idx="109">
                  <c:v>40.105404999999998</c:v>
                </c:pt>
                <c:pt idx="110">
                  <c:v>40.399949999999997</c:v>
                </c:pt>
                <c:pt idx="111">
                  <c:v>40.694495000000003</c:v>
                </c:pt>
                <c:pt idx="112">
                  <c:v>40.989040000000003</c:v>
                </c:pt>
                <c:pt idx="113">
                  <c:v>41.283585000000002</c:v>
                </c:pt>
                <c:pt idx="114">
                  <c:v>41.578130000000002</c:v>
                </c:pt>
                <c:pt idx="115">
                  <c:v>41.872675000000001</c:v>
                </c:pt>
                <c:pt idx="116">
                  <c:v>42.16722</c:v>
                </c:pt>
                <c:pt idx="117">
                  <c:v>42.461765</c:v>
                </c:pt>
                <c:pt idx="118">
                  <c:v>42.756309999999999</c:v>
                </c:pt>
                <c:pt idx="119">
                  <c:v>43.050854999999999</c:v>
                </c:pt>
                <c:pt idx="120">
                  <c:v>43.345399999999998</c:v>
                </c:pt>
                <c:pt idx="121">
                  <c:v>43.639944999999997</c:v>
                </c:pt>
                <c:pt idx="122">
                  <c:v>43.934489999999997</c:v>
                </c:pt>
                <c:pt idx="123">
                  <c:v>44.229035000000003</c:v>
                </c:pt>
                <c:pt idx="124">
                  <c:v>44.523580000000003</c:v>
                </c:pt>
                <c:pt idx="125">
                  <c:v>44.818125000000002</c:v>
                </c:pt>
                <c:pt idx="126">
                  <c:v>45.112670000000001</c:v>
                </c:pt>
                <c:pt idx="127">
                  <c:v>45.407215000000001</c:v>
                </c:pt>
                <c:pt idx="128">
                  <c:v>45.70176</c:v>
                </c:pt>
                <c:pt idx="129">
                  <c:v>45.996305</c:v>
                </c:pt>
                <c:pt idx="130">
                  <c:v>46.290849999999999</c:v>
                </c:pt>
                <c:pt idx="131">
                  <c:v>46.585394999999998</c:v>
                </c:pt>
                <c:pt idx="132">
                  <c:v>46.879939999999998</c:v>
                </c:pt>
                <c:pt idx="133">
                  <c:v>47.174484999999997</c:v>
                </c:pt>
                <c:pt idx="134">
                  <c:v>47.469029999999997</c:v>
                </c:pt>
                <c:pt idx="135">
                  <c:v>47.763575000000003</c:v>
                </c:pt>
                <c:pt idx="136">
                  <c:v>48.058120000000002</c:v>
                </c:pt>
                <c:pt idx="137">
                  <c:v>48.352665000000002</c:v>
                </c:pt>
                <c:pt idx="138">
                  <c:v>48.647210000000001</c:v>
                </c:pt>
                <c:pt idx="139">
                  <c:v>48.941755000000001</c:v>
                </c:pt>
                <c:pt idx="140">
                  <c:v>49.2363</c:v>
                </c:pt>
                <c:pt idx="141">
                  <c:v>49.530844999999999</c:v>
                </c:pt>
                <c:pt idx="142">
                  <c:v>49.825389999999999</c:v>
                </c:pt>
                <c:pt idx="143">
                  <c:v>50.119934999999998</c:v>
                </c:pt>
                <c:pt idx="144">
                  <c:v>50.414479999999998</c:v>
                </c:pt>
                <c:pt idx="145">
                  <c:v>50.709024999999997</c:v>
                </c:pt>
                <c:pt idx="146">
                  <c:v>51.003570000000003</c:v>
                </c:pt>
                <c:pt idx="147">
                  <c:v>51.298115000000003</c:v>
                </c:pt>
                <c:pt idx="148">
                  <c:v>51.592660000000002</c:v>
                </c:pt>
                <c:pt idx="149">
                  <c:v>51.887205000000002</c:v>
                </c:pt>
                <c:pt idx="150">
                  <c:v>52.181750000000001</c:v>
                </c:pt>
                <c:pt idx="151">
                  <c:v>52.476295</c:v>
                </c:pt>
                <c:pt idx="152">
                  <c:v>52.77084</c:v>
                </c:pt>
                <c:pt idx="153">
                  <c:v>53.065384999999999</c:v>
                </c:pt>
                <c:pt idx="154">
                  <c:v>53.359929999999999</c:v>
                </c:pt>
                <c:pt idx="155">
                  <c:v>53.654474999999998</c:v>
                </c:pt>
                <c:pt idx="156">
                  <c:v>53.949019999999997</c:v>
                </c:pt>
                <c:pt idx="157">
                  <c:v>54.243564999999997</c:v>
                </c:pt>
                <c:pt idx="158">
                  <c:v>54.538110000000003</c:v>
                </c:pt>
                <c:pt idx="159">
                  <c:v>54.832655000000003</c:v>
                </c:pt>
                <c:pt idx="160">
                  <c:v>55.127200000000002</c:v>
                </c:pt>
                <c:pt idx="161">
                  <c:v>55.421745000000001</c:v>
                </c:pt>
                <c:pt idx="162">
                  <c:v>55.716290000000001</c:v>
                </c:pt>
                <c:pt idx="163">
                  <c:v>56.010835</c:v>
                </c:pt>
                <c:pt idx="164">
                  <c:v>56.30538</c:v>
                </c:pt>
                <c:pt idx="165">
                  <c:v>56.599924999999999</c:v>
                </c:pt>
                <c:pt idx="166">
                  <c:v>56.894469999999998</c:v>
                </c:pt>
                <c:pt idx="167">
                  <c:v>57.189014999999998</c:v>
                </c:pt>
                <c:pt idx="168">
                  <c:v>57.483559999999997</c:v>
                </c:pt>
                <c:pt idx="169">
                  <c:v>57.778104999999996</c:v>
                </c:pt>
                <c:pt idx="170">
                  <c:v>58.072650000000003</c:v>
                </c:pt>
                <c:pt idx="171">
                  <c:v>58.367195000000002</c:v>
                </c:pt>
                <c:pt idx="172">
                  <c:v>58.661740000000002</c:v>
                </c:pt>
                <c:pt idx="173">
                  <c:v>58.956285000000001</c:v>
                </c:pt>
                <c:pt idx="174">
                  <c:v>59.250830000000001</c:v>
                </c:pt>
                <c:pt idx="175">
                  <c:v>59.545375</c:v>
                </c:pt>
                <c:pt idx="176">
                  <c:v>59.839919999999999</c:v>
                </c:pt>
                <c:pt idx="177">
                  <c:v>60.134464999999999</c:v>
                </c:pt>
                <c:pt idx="178">
                  <c:v>60.429009999999998</c:v>
                </c:pt>
                <c:pt idx="179">
                  <c:v>60.723554999999998</c:v>
                </c:pt>
                <c:pt idx="180">
                  <c:v>61.018099999999997</c:v>
                </c:pt>
                <c:pt idx="181">
                  <c:v>61.312645000000003</c:v>
                </c:pt>
                <c:pt idx="182">
                  <c:v>61.607190000000003</c:v>
                </c:pt>
                <c:pt idx="183">
                  <c:v>61.901735000000002</c:v>
                </c:pt>
                <c:pt idx="184">
                  <c:v>62.196280000000002</c:v>
                </c:pt>
                <c:pt idx="185">
                  <c:v>62.490825000000001</c:v>
                </c:pt>
                <c:pt idx="186">
                  <c:v>62.78537</c:v>
                </c:pt>
                <c:pt idx="187">
                  <c:v>63.079915</c:v>
                </c:pt>
                <c:pt idx="188">
                  <c:v>63.374459999999999</c:v>
                </c:pt>
                <c:pt idx="189">
                  <c:v>63.669004999999999</c:v>
                </c:pt>
                <c:pt idx="190">
                  <c:v>63.963549999999998</c:v>
                </c:pt>
                <c:pt idx="191">
                  <c:v>64.258094999999997</c:v>
                </c:pt>
                <c:pt idx="192">
                  <c:v>64.552639999999997</c:v>
                </c:pt>
                <c:pt idx="193">
                  <c:v>64.847184999999996</c:v>
                </c:pt>
                <c:pt idx="194">
                  <c:v>65.141729999999995</c:v>
                </c:pt>
                <c:pt idx="195">
                  <c:v>65.436274999999995</c:v>
                </c:pt>
                <c:pt idx="196">
                  <c:v>65.730819999999994</c:v>
                </c:pt>
                <c:pt idx="197">
                  <c:v>66.025364999999994</c:v>
                </c:pt>
                <c:pt idx="198">
                  <c:v>66.319909999999993</c:v>
                </c:pt>
                <c:pt idx="199">
                  <c:v>66.614455000000007</c:v>
                </c:pt>
                <c:pt idx="200">
                  <c:v>66.909000000000006</c:v>
                </c:pt>
              </c:numCache>
            </c:numRef>
          </c:xVal>
          <c:yVal>
            <c:numRef>
              <c:f>CLvsLO!$S$5:$S$205</c:f>
              <c:numCache>
                <c:formatCode>General</c:formatCode>
                <c:ptCount val="201"/>
                <c:pt idx="0">
                  <c:v>-73.078079000000002</c:v>
                </c:pt>
                <c:pt idx="1">
                  <c:v>-71.133842000000001</c:v>
                </c:pt>
                <c:pt idx="2">
                  <c:v>-67.218993999999995</c:v>
                </c:pt>
                <c:pt idx="3">
                  <c:v>-65.615425000000002</c:v>
                </c:pt>
                <c:pt idx="4">
                  <c:v>-63.947696999999998</c:v>
                </c:pt>
                <c:pt idx="5">
                  <c:v>-63.083359000000002</c:v>
                </c:pt>
                <c:pt idx="6">
                  <c:v>-61.294196999999997</c:v>
                </c:pt>
                <c:pt idx="7">
                  <c:v>-58.168995000000002</c:v>
                </c:pt>
                <c:pt idx="8">
                  <c:v>-56.166451000000002</c:v>
                </c:pt>
                <c:pt idx="9">
                  <c:v>-53.621243</c:v>
                </c:pt>
                <c:pt idx="10">
                  <c:v>-51.761192000000001</c:v>
                </c:pt>
                <c:pt idx="11">
                  <c:v>-48.636012999999998</c:v>
                </c:pt>
                <c:pt idx="12">
                  <c:v>-45.630504999999999</c:v>
                </c:pt>
                <c:pt idx="13">
                  <c:v>-42.327849999999998</c:v>
                </c:pt>
                <c:pt idx="14">
                  <c:v>-40.441406000000001</c:v>
                </c:pt>
                <c:pt idx="15">
                  <c:v>-38.361823999999999</c:v>
                </c:pt>
                <c:pt idx="16">
                  <c:v>-36.472473000000001</c:v>
                </c:pt>
                <c:pt idx="17">
                  <c:v>-34.280605000000001</c:v>
                </c:pt>
                <c:pt idx="18">
                  <c:v>-33.104464999999998</c:v>
                </c:pt>
                <c:pt idx="19">
                  <c:v>-32.218842000000002</c:v>
                </c:pt>
                <c:pt idx="20">
                  <c:v>-30.411804</c:v>
                </c:pt>
                <c:pt idx="21">
                  <c:v>-28.048117000000001</c:v>
                </c:pt>
                <c:pt idx="22">
                  <c:v>-25.466307</c:v>
                </c:pt>
                <c:pt idx="23">
                  <c:v>-23.337987999999999</c:v>
                </c:pt>
                <c:pt idx="24">
                  <c:v>-21.728401000000002</c:v>
                </c:pt>
                <c:pt idx="25">
                  <c:v>-20.448668000000001</c:v>
                </c:pt>
                <c:pt idx="26">
                  <c:v>-19.49897</c:v>
                </c:pt>
                <c:pt idx="27">
                  <c:v>-18.401249</c:v>
                </c:pt>
                <c:pt idx="28">
                  <c:v>-17.322482999999998</c:v>
                </c:pt>
                <c:pt idx="29">
                  <c:v>-16.260390999999998</c:v>
                </c:pt>
                <c:pt idx="30">
                  <c:v>-15.350916</c:v>
                </c:pt>
                <c:pt idx="31">
                  <c:v>-14.432869999999999</c:v>
                </c:pt>
                <c:pt idx="32">
                  <c:v>-13.544786</c:v>
                </c:pt>
                <c:pt idx="33">
                  <c:v>-12.679567</c:v>
                </c:pt>
                <c:pt idx="34">
                  <c:v>-11.900793</c:v>
                </c:pt>
                <c:pt idx="35">
                  <c:v>-11.328431</c:v>
                </c:pt>
                <c:pt idx="36">
                  <c:v>-10.745201</c:v>
                </c:pt>
                <c:pt idx="37">
                  <c:v>-10.206058000000001</c:v>
                </c:pt>
                <c:pt idx="38">
                  <c:v>-9.6031303000000001</c:v>
                </c:pt>
                <c:pt idx="39">
                  <c:v>-9.0679283000000002</c:v>
                </c:pt>
                <c:pt idx="40">
                  <c:v>-8.6413554999999995</c:v>
                </c:pt>
                <c:pt idx="41">
                  <c:v>-8.2159557000000003</c:v>
                </c:pt>
                <c:pt idx="42">
                  <c:v>-7.9118214</c:v>
                </c:pt>
                <c:pt idx="43">
                  <c:v>-7.7056602999999999</c:v>
                </c:pt>
                <c:pt idx="44">
                  <c:v>-7.5637913000000001</c:v>
                </c:pt>
                <c:pt idx="45">
                  <c:v>-7.4103121999999999</c:v>
                </c:pt>
                <c:pt idx="46">
                  <c:v>-7.2085948000000002</c:v>
                </c:pt>
                <c:pt idx="47">
                  <c:v>-7.0449742999999998</c:v>
                </c:pt>
                <c:pt idx="48">
                  <c:v>-6.9017290999999998</c:v>
                </c:pt>
                <c:pt idx="49">
                  <c:v>-6.8110733000000003</c:v>
                </c:pt>
                <c:pt idx="50">
                  <c:v>-6.7441087</c:v>
                </c:pt>
                <c:pt idx="51">
                  <c:v>-6.7515044</c:v>
                </c:pt>
                <c:pt idx="52">
                  <c:v>-6.8236771000000003</c:v>
                </c:pt>
                <c:pt idx="53">
                  <c:v>-6.8333240000000002</c:v>
                </c:pt>
                <c:pt idx="54">
                  <c:v>-6.7767061999999996</c:v>
                </c:pt>
                <c:pt idx="55">
                  <c:v>-6.6429229000000003</c:v>
                </c:pt>
                <c:pt idx="56">
                  <c:v>-6.5864934999999996</c:v>
                </c:pt>
                <c:pt idx="57">
                  <c:v>-6.6368536999999996</c:v>
                </c:pt>
                <c:pt idx="58">
                  <c:v>-6.7284459999999999</c:v>
                </c:pt>
                <c:pt idx="59">
                  <c:v>-6.8563995000000002</c:v>
                </c:pt>
                <c:pt idx="60">
                  <c:v>-6.8694176999999996</c:v>
                </c:pt>
                <c:pt idx="61">
                  <c:v>-6.8346008999999999</c:v>
                </c:pt>
                <c:pt idx="62">
                  <c:v>-6.8080458999999998</c:v>
                </c:pt>
                <c:pt idx="63">
                  <c:v>-6.8969487999999997</c:v>
                </c:pt>
                <c:pt idx="64">
                  <c:v>-7.0736512999999999</c:v>
                </c:pt>
                <c:pt idx="65">
                  <c:v>-7.1593966</c:v>
                </c:pt>
                <c:pt idx="66">
                  <c:v>-7.2260418</c:v>
                </c:pt>
                <c:pt idx="67">
                  <c:v>-7.2791123000000004</c:v>
                </c:pt>
                <c:pt idx="68">
                  <c:v>-7.4671687999999996</c:v>
                </c:pt>
                <c:pt idx="69">
                  <c:v>-7.5480904999999998</c:v>
                </c:pt>
                <c:pt idx="70">
                  <c:v>-7.5240479000000002</c:v>
                </c:pt>
                <c:pt idx="71">
                  <c:v>-7.5034508999999998</c:v>
                </c:pt>
                <c:pt idx="72">
                  <c:v>-7.5287223000000001</c:v>
                </c:pt>
                <c:pt idx="73">
                  <c:v>-7.6715970000000002</c:v>
                </c:pt>
                <c:pt idx="74">
                  <c:v>-7.7302708999999998</c:v>
                </c:pt>
                <c:pt idx="75">
                  <c:v>-7.7929344</c:v>
                </c:pt>
                <c:pt idx="76">
                  <c:v>-7.7877368999999996</c:v>
                </c:pt>
                <c:pt idx="77">
                  <c:v>-7.7577857999999997</c:v>
                </c:pt>
                <c:pt idx="78">
                  <c:v>-7.8150810999999996</c:v>
                </c:pt>
                <c:pt idx="79">
                  <c:v>-7.8814783000000004</c:v>
                </c:pt>
                <c:pt idx="80">
                  <c:v>-7.9846314999999999</c:v>
                </c:pt>
                <c:pt idx="81">
                  <c:v>-8.0123567999999992</c:v>
                </c:pt>
                <c:pt idx="82">
                  <c:v>-8.0665645999999995</c:v>
                </c:pt>
                <c:pt idx="83">
                  <c:v>-8.1005707000000005</c:v>
                </c:pt>
                <c:pt idx="84">
                  <c:v>-8.2180347000000005</c:v>
                </c:pt>
                <c:pt idx="85">
                  <c:v>-8.3615893999999997</c:v>
                </c:pt>
                <c:pt idx="86">
                  <c:v>-8.5533552000000004</c:v>
                </c:pt>
                <c:pt idx="87">
                  <c:v>-8.6699132999999993</c:v>
                </c:pt>
                <c:pt idx="88">
                  <c:v>-8.6889143000000004</c:v>
                </c:pt>
                <c:pt idx="89">
                  <c:v>-8.6880617000000004</c:v>
                </c:pt>
                <c:pt idx="90">
                  <c:v>-8.6128225</c:v>
                </c:pt>
                <c:pt idx="91">
                  <c:v>-8.4869795000000003</c:v>
                </c:pt>
                <c:pt idx="92">
                  <c:v>-8.3010959999999994</c:v>
                </c:pt>
                <c:pt idx="93">
                  <c:v>-8.1649942000000006</c:v>
                </c:pt>
                <c:pt idx="94">
                  <c:v>-8.1748819000000008</c:v>
                </c:pt>
                <c:pt idx="95">
                  <c:v>-8.1362286000000008</c:v>
                </c:pt>
                <c:pt idx="96">
                  <c:v>-8.1636143000000008</c:v>
                </c:pt>
                <c:pt idx="97">
                  <c:v>-8.1143265000000007</c:v>
                </c:pt>
                <c:pt idx="98">
                  <c:v>-8.2604284000000003</c:v>
                </c:pt>
                <c:pt idx="99">
                  <c:v>-8.3601989999999997</c:v>
                </c:pt>
                <c:pt idx="100">
                  <c:v>-8.4030541999999997</c:v>
                </c:pt>
                <c:pt idx="101">
                  <c:v>-8.3285847000000004</c:v>
                </c:pt>
                <c:pt idx="102">
                  <c:v>-8.3162470000000006</c:v>
                </c:pt>
                <c:pt idx="103">
                  <c:v>-8.4902916000000008</c:v>
                </c:pt>
                <c:pt idx="104">
                  <c:v>-8.6741533000000004</c:v>
                </c:pt>
                <c:pt idx="105">
                  <c:v>-8.8320226999999996</c:v>
                </c:pt>
                <c:pt idx="106">
                  <c:v>-9.0294018000000005</c:v>
                </c:pt>
                <c:pt idx="107">
                  <c:v>-9.2192182999999996</c:v>
                </c:pt>
                <c:pt idx="108">
                  <c:v>-9.3024578000000009</c:v>
                </c:pt>
                <c:pt idx="109">
                  <c:v>-9.2363014000000003</c:v>
                </c:pt>
                <c:pt idx="110">
                  <c:v>-9.2081060000000008</c:v>
                </c:pt>
                <c:pt idx="111">
                  <c:v>-9.2038955999999992</c:v>
                </c:pt>
                <c:pt idx="112">
                  <c:v>-9.2383862000000008</c:v>
                </c:pt>
                <c:pt idx="113">
                  <c:v>-9.2532654000000001</c:v>
                </c:pt>
                <c:pt idx="114">
                  <c:v>-9.4249677999999992</c:v>
                </c:pt>
                <c:pt idx="115">
                  <c:v>-9.4654845999999999</c:v>
                </c:pt>
                <c:pt idx="116">
                  <c:v>-9.5133714999999999</c:v>
                </c:pt>
                <c:pt idx="117">
                  <c:v>-9.4241694999999996</c:v>
                </c:pt>
                <c:pt idx="118">
                  <c:v>-9.4651794000000002</c:v>
                </c:pt>
                <c:pt idx="119">
                  <c:v>-9.3913460000000004</c:v>
                </c:pt>
                <c:pt idx="120">
                  <c:v>-9.2347155000000001</c:v>
                </c:pt>
                <c:pt idx="121">
                  <c:v>-9.1448145000000007</c:v>
                </c:pt>
                <c:pt idx="122">
                  <c:v>-9.0996704000000008</c:v>
                </c:pt>
                <c:pt idx="123">
                  <c:v>-9.1737660999999999</c:v>
                </c:pt>
                <c:pt idx="124">
                  <c:v>-9.1441230999999998</c:v>
                </c:pt>
                <c:pt idx="125">
                  <c:v>-9.1116942999999999</c:v>
                </c:pt>
                <c:pt idx="126">
                  <c:v>-9.2198334000000006</c:v>
                </c:pt>
                <c:pt idx="127">
                  <c:v>-9.2104979</c:v>
                </c:pt>
                <c:pt idx="128">
                  <c:v>-9.2976302999999998</c:v>
                </c:pt>
                <c:pt idx="129">
                  <c:v>-9.2276115000000001</c:v>
                </c:pt>
                <c:pt idx="130">
                  <c:v>-9.3615074000000007</c:v>
                </c:pt>
                <c:pt idx="131">
                  <c:v>-9.2896576</c:v>
                </c:pt>
                <c:pt idx="132">
                  <c:v>-9.2088757000000001</c:v>
                </c:pt>
                <c:pt idx="133">
                  <c:v>-9.0339898999999999</c:v>
                </c:pt>
                <c:pt idx="134">
                  <c:v>-8.9336205</c:v>
                </c:pt>
                <c:pt idx="135">
                  <c:v>-8.9534558999999998</c:v>
                </c:pt>
                <c:pt idx="136">
                  <c:v>-8.9089012000000007</c:v>
                </c:pt>
                <c:pt idx="137">
                  <c:v>-8.9865437000000004</c:v>
                </c:pt>
                <c:pt idx="138">
                  <c:v>-8.9562769000000007</c:v>
                </c:pt>
                <c:pt idx="139">
                  <c:v>-8.9504193999999995</c:v>
                </c:pt>
                <c:pt idx="140">
                  <c:v>-8.9975529000000005</c:v>
                </c:pt>
                <c:pt idx="141">
                  <c:v>-8.9703236000000004</c:v>
                </c:pt>
                <c:pt idx="142">
                  <c:v>-9.0470123000000005</c:v>
                </c:pt>
                <c:pt idx="143">
                  <c:v>-9.1259917999999995</c:v>
                </c:pt>
                <c:pt idx="144">
                  <c:v>-9.2757319999999996</c:v>
                </c:pt>
                <c:pt idx="145">
                  <c:v>-9.4434346999999992</c:v>
                </c:pt>
                <c:pt idx="146">
                  <c:v>-9.5231990999999994</c:v>
                </c:pt>
                <c:pt idx="147">
                  <c:v>-9.6660527999999992</c:v>
                </c:pt>
                <c:pt idx="148">
                  <c:v>-9.7385950000000001</c:v>
                </c:pt>
                <c:pt idx="149">
                  <c:v>-9.7089499999999997</c:v>
                </c:pt>
                <c:pt idx="150">
                  <c:v>-9.6834697999999992</c:v>
                </c:pt>
                <c:pt idx="151">
                  <c:v>-9.7349233999999996</c:v>
                </c:pt>
                <c:pt idx="152">
                  <c:v>-9.9709786999999999</c:v>
                </c:pt>
                <c:pt idx="153">
                  <c:v>-10.173475</c:v>
                </c:pt>
                <c:pt idx="154">
                  <c:v>-10.323955</c:v>
                </c:pt>
                <c:pt idx="155">
                  <c:v>-10.418657</c:v>
                </c:pt>
                <c:pt idx="156">
                  <c:v>-10.625349</c:v>
                </c:pt>
                <c:pt idx="157">
                  <c:v>-10.777184999999999</c:v>
                </c:pt>
                <c:pt idx="158">
                  <c:v>-10.948632999999999</c:v>
                </c:pt>
                <c:pt idx="159">
                  <c:v>-11.010311</c:v>
                </c:pt>
                <c:pt idx="160">
                  <c:v>-11.226758999999999</c:v>
                </c:pt>
                <c:pt idx="161">
                  <c:v>-11.415732999999999</c:v>
                </c:pt>
                <c:pt idx="162">
                  <c:v>-11.627250999999999</c:v>
                </c:pt>
                <c:pt idx="163">
                  <c:v>-11.761075</c:v>
                </c:pt>
                <c:pt idx="164">
                  <c:v>-11.911130999999999</c:v>
                </c:pt>
                <c:pt idx="165">
                  <c:v>-11.973235000000001</c:v>
                </c:pt>
                <c:pt idx="166">
                  <c:v>-12.095424</c:v>
                </c:pt>
                <c:pt idx="167">
                  <c:v>-12.199498</c:v>
                </c:pt>
                <c:pt idx="168">
                  <c:v>-12.507383000000001</c:v>
                </c:pt>
                <c:pt idx="169">
                  <c:v>-12.579155</c:v>
                </c:pt>
                <c:pt idx="170">
                  <c:v>-12.608046999999999</c:v>
                </c:pt>
                <c:pt idx="171">
                  <c:v>-12.484446</c:v>
                </c:pt>
                <c:pt idx="172">
                  <c:v>-12.420574</c:v>
                </c:pt>
                <c:pt idx="173">
                  <c:v>-12.25536</c:v>
                </c:pt>
                <c:pt idx="174">
                  <c:v>-12.217008</c:v>
                </c:pt>
                <c:pt idx="175">
                  <c:v>-12.202074</c:v>
                </c:pt>
                <c:pt idx="176">
                  <c:v>-12.362166</c:v>
                </c:pt>
                <c:pt idx="177">
                  <c:v>-12.260406</c:v>
                </c:pt>
                <c:pt idx="178">
                  <c:v>-12.288308000000001</c:v>
                </c:pt>
                <c:pt idx="179">
                  <c:v>-12.245711</c:v>
                </c:pt>
                <c:pt idx="180">
                  <c:v>-12.296004999999999</c:v>
                </c:pt>
                <c:pt idx="181">
                  <c:v>-12.304867</c:v>
                </c:pt>
                <c:pt idx="182">
                  <c:v>-12.609947999999999</c:v>
                </c:pt>
                <c:pt idx="183">
                  <c:v>-12.906302</c:v>
                </c:pt>
                <c:pt idx="184">
                  <c:v>-13.051216</c:v>
                </c:pt>
                <c:pt idx="185">
                  <c:v>-12.868672999999999</c:v>
                </c:pt>
                <c:pt idx="186">
                  <c:v>-12.651241000000001</c:v>
                </c:pt>
                <c:pt idx="187">
                  <c:v>-12.470026000000001</c:v>
                </c:pt>
                <c:pt idx="188">
                  <c:v>-12.34046</c:v>
                </c:pt>
                <c:pt idx="189">
                  <c:v>-12.464103</c:v>
                </c:pt>
                <c:pt idx="190">
                  <c:v>-12.497233</c:v>
                </c:pt>
                <c:pt idx="191">
                  <c:v>-13.049193000000001</c:v>
                </c:pt>
                <c:pt idx="192">
                  <c:v>-13.81671</c:v>
                </c:pt>
                <c:pt idx="193">
                  <c:v>-15.117763</c:v>
                </c:pt>
                <c:pt idx="194">
                  <c:v>-15.464625</c:v>
                </c:pt>
                <c:pt idx="195">
                  <c:v>-16.044841999999999</c:v>
                </c:pt>
                <c:pt idx="196">
                  <c:v>-16.177225</c:v>
                </c:pt>
                <c:pt idx="197">
                  <c:v>-17.002310000000001</c:v>
                </c:pt>
                <c:pt idx="198">
                  <c:v>-17.233592999999999</c:v>
                </c:pt>
                <c:pt idx="199">
                  <c:v>-18.679068000000001</c:v>
                </c:pt>
                <c:pt idx="200">
                  <c:v>-19.864713999999999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14-40A3-8FF3-7129B99B2001}"/>
            </c:ext>
          </c:extLst>
        </c:ser>
        <c:ser>
          <c:idx val="0"/>
          <c:order val="3"/>
          <c:tx>
            <c:strRef>
              <c:f>CLvsLO!$U$2</c:f>
              <c:strCache>
                <c:ptCount val="1"/>
                <c:pt idx="0">
                  <c:v>+9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CLvsLO!$P$5:$P$205</c:f>
              <c:numCache>
                <c:formatCode>General</c:formatCode>
                <c:ptCount val="201"/>
                <c:pt idx="0">
                  <c:v>8</c:v>
                </c:pt>
                <c:pt idx="1">
                  <c:v>8.2945449999999994</c:v>
                </c:pt>
                <c:pt idx="2">
                  <c:v>8.5890900000000006</c:v>
                </c:pt>
                <c:pt idx="3">
                  <c:v>8.8836349999999999</c:v>
                </c:pt>
                <c:pt idx="4">
                  <c:v>9.1781799999999993</c:v>
                </c:pt>
                <c:pt idx="5">
                  <c:v>9.4727250000000005</c:v>
                </c:pt>
                <c:pt idx="6">
                  <c:v>9.7672699999999999</c:v>
                </c:pt>
                <c:pt idx="7">
                  <c:v>10.061814999999999</c:v>
                </c:pt>
                <c:pt idx="8">
                  <c:v>10.35636</c:v>
                </c:pt>
                <c:pt idx="9">
                  <c:v>10.650905</c:v>
                </c:pt>
                <c:pt idx="10">
                  <c:v>10.945449999999999</c:v>
                </c:pt>
                <c:pt idx="11">
                  <c:v>11.239995</c:v>
                </c:pt>
                <c:pt idx="12">
                  <c:v>11.53454</c:v>
                </c:pt>
                <c:pt idx="13">
                  <c:v>11.829084999999999</c:v>
                </c:pt>
                <c:pt idx="14">
                  <c:v>12.12363</c:v>
                </c:pt>
                <c:pt idx="15">
                  <c:v>12.418175</c:v>
                </c:pt>
                <c:pt idx="16">
                  <c:v>12.712719999999999</c:v>
                </c:pt>
                <c:pt idx="17">
                  <c:v>13.007265</c:v>
                </c:pt>
                <c:pt idx="18">
                  <c:v>13.30181</c:v>
                </c:pt>
                <c:pt idx="19">
                  <c:v>13.596355000000001</c:v>
                </c:pt>
                <c:pt idx="20">
                  <c:v>13.8909</c:v>
                </c:pt>
                <c:pt idx="21">
                  <c:v>14.185445</c:v>
                </c:pt>
                <c:pt idx="22">
                  <c:v>14.479990000000001</c:v>
                </c:pt>
                <c:pt idx="23">
                  <c:v>14.774535</c:v>
                </c:pt>
                <c:pt idx="24">
                  <c:v>15.06908</c:v>
                </c:pt>
                <c:pt idx="25">
                  <c:v>15.363625000000001</c:v>
                </c:pt>
                <c:pt idx="26">
                  <c:v>15.65817</c:v>
                </c:pt>
                <c:pt idx="27">
                  <c:v>15.952715</c:v>
                </c:pt>
                <c:pt idx="28">
                  <c:v>16.247260000000001</c:v>
                </c:pt>
                <c:pt idx="29">
                  <c:v>16.541805</c:v>
                </c:pt>
                <c:pt idx="30">
                  <c:v>16.836349999999999</c:v>
                </c:pt>
                <c:pt idx="31">
                  <c:v>17.130894999999999</c:v>
                </c:pt>
                <c:pt idx="32">
                  <c:v>17.425439999999998</c:v>
                </c:pt>
                <c:pt idx="33">
                  <c:v>17.719985000000001</c:v>
                </c:pt>
                <c:pt idx="34">
                  <c:v>18.014530000000001</c:v>
                </c:pt>
                <c:pt idx="35">
                  <c:v>18.309075</c:v>
                </c:pt>
                <c:pt idx="36">
                  <c:v>18.603619999999999</c:v>
                </c:pt>
                <c:pt idx="37">
                  <c:v>18.898164999999999</c:v>
                </c:pt>
                <c:pt idx="38">
                  <c:v>19.192710000000002</c:v>
                </c:pt>
                <c:pt idx="39">
                  <c:v>19.487255000000001</c:v>
                </c:pt>
                <c:pt idx="40">
                  <c:v>19.7818</c:v>
                </c:pt>
                <c:pt idx="41">
                  <c:v>20.076345</c:v>
                </c:pt>
                <c:pt idx="42">
                  <c:v>20.370889999999999</c:v>
                </c:pt>
                <c:pt idx="43">
                  <c:v>20.665434999999999</c:v>
                </c:pt>
                <c:pt idx="44">
                  <c:v>20.959980000000002</c:v>
                </c:pt>
                <c:pt idx="45">
                  <c:v>21.254525000000001</c:v>
                </c:pt>
                <c:pt idx="46">
                  <c:v>21.54907</c:v>
                </c:pt>
                <c:pt idx="47">
                  <c:v>21.843615</c:v>
                </c:pt>
                <c:pt idx="48">
                  <c:v>22.138159999999999</c:v>
                </c:pt>
                <c:pt idx="49">
                  <c:v>22.432704999999999</c:v>
                </c:pt>
                <c:pt idx="50">
                  <c:v>22.727250000000002</c:v>
                </c:pt>
                <c:pt idx="51">
                  <c:v>23.021795000000001</c:v>
                </c:pt>
                <c:pt idx="52">
                  <c:v>23.31634</c:v>
                </c:pt>
                <c:pt idx="53">
                  <c:v>23.610885</c:v>
                </c:pt>
                <c:pt idx="54">
                  <c:v>23.905429999999999</c:v>
                </c:pt>
                <c:pt idx="55">
                  <c:v>24.199974999999998</c:v>
                </c:pt>
                <c:pt idx="56">
                  <c:v>24.494520000000001</c:v>
                </c:pt>
                <c:pt idx="57">
                  <c:v>24.789065000000001</c:v>
                </c:pt>
                <c:pt idx="58">
                  <c:v>25.08361</c:v>
                </c:pt>
                <c:pt idx="59">
                  <c:v>25.378155</c:v>
                </c:pt>
                <c:pt idx="60">
                  <c:v>25.672699999999999</c:v>
                </c:pt>
                <c:pt idx="61">
                  <c:v>25.967244999999998</c:v>
                </c:pt>
                <c:pt idx="62">
                  <c:v>26.261790000000001</c:v>
                </c:pt>
                <c:pt idx="63">
                  <c:v>26.556335000000001</c:v>
                </c:pt>
                <c:pt idx="64">
                  <c:v>26.85088</c:v>
                </c:pt>
                <c:pt idx="65">
                  <c:v>27.145424999999999</c:v>
                </c:pt>
                <c:pt idx="66">
                  <c:v>27.439969999999999</c:v>
                </c:pt>
                <c:pt idx="67">
                  <c:v>27.734514999999998</c:v>
                </c:pt>
                <c:pt idx="68">
                  <c:v>28.029060000000001</c:v>
                </c:pt>
                <c:pt idx="69">
                  <c:v>28.323605000000001</c:v>
                </c:pt>
                <c:pt idx="70">
                  <c:v>28.61815</c:v>
                </c:pt>
                <c:pt idx="71">
                  <c:v>28.912694999999999</c:v>
                </c:pt>
                <c:pt idx="72">
                  <c:v>29.207239999999999</c:v>
                </c:pt>
                <c:pt idx="73">
                  <c:v>29.501785000000002</c:v>
                </c:pt>
                <c:pt idx="74">
                  <c:v>29.796330000000001</c:v>
                </c:pt>
                <c:pt idx="75">
                  <c:v>30.090875</c:v>
                </c:pt>
                <c:pt idx="76">
                  <c:v>30.38542</c:v>
                </c:pt>
                <c:pt idx="77">
                  <c:v>30.679964999999999</c:v>
                </c:pt>
                <c:pt idx="78">
                  <c:v>30.974509999999999</c:v>
                </c:pt>
                <c:pt idx="79">
                  <c:v>31.269055000000002</c:v>
                </c:pt>
                <c:pt idx="80">
                  <c:v>31.563600000000001</c:v>
                </c:pt>
                <c:pt idx="81">
                  <c:v>31.858145</c:v>
                </c:pt>
                <c:pt idx="82">
                  <c:v>32.15269</c:v>
                </c:pt>
                <c:pt idx="83">
                  <c:v>32.447234999999999</c:v>
                </c:pt>
                <c:pt idx="84">
                  <c:v>32.741779999999999</c:v>
                </c:pt>
                <c:pt idx="85">
                  <c:v>33.036324999999998</c:v>
                </c:pt>
                <c:pt idx="86">
                  <c:v>33.330869999999997</c:v>
                </c:pt>
                <c:pt idx="87">
                  <c:v>33.625414999999997</c:v>
                </c:pt>
                <c:pt idx="88">
                  <c:v>33.919960000000003</c:v>
                </c:pt>
                <c:pt idx="89">
                  <c:v>34.214505000000003</c:v>
                </c:pt>
                <c:pt idx="90">
                  <c:v>34.509050000000002</c:v>
                </c:pt>
                <c:pt idx="91">
                  <c:v>34.803595000000001</c:v>
                </c:pt>
                <c:pt idx="92">
                  <c:v>35.098140000000001</c:v>
                </c:pt>
                <c:pt idx="93">
                  <c:v>35.392685</c:v>
                </c:pt>
                <c:pt idx="94">
                  <c:v>35.68723</c:v>
                </c:pt>
                <c:pt idx="95">
                  <c:v>35.981774999999999</c:v>
                </c:pt>
                <c:pt idx="96">
                  <c:v>36.276319999999998</c:v>
                </c:pt>
                <c:pt idx="97">
                  <c:v>36.570864999999998</c:v>
                </c:pt>
                <c:pt idx="98">
                  <c:v>36.865409999999997</c:v>
                </c:pt>
                <c:pt idx="99">
                  <c:v>37.159954999999997</c:v>
                </c:pt>
                <c:pt idx="100">
                  <c:v>37.454500000000003</c:v>
                </c:pt>
                <c:pt idx="101">
                  <c:v>37.749045000000002</c:v>
                </c:pt>
                <c:pt idx="102">
                  <c:v>38.043590000000002</c:v>
                </c:pt>
                <c:pt idx="103">
                  <c:v>38.338135000000001</c:v>
                </c:pt>
                <c:pt idx="104">
                  <c:v>38.632680000000001</c:v>
                </c:pt>
                <c:pt idx="105">
                  <c:v>38.927225</c:v>
                </c:pt>
                <c:pt idx="106">
                  <c:v>39.221769999999999</c:v>
                </c:pt>
                <c:pt idx="107">
                  <c:v>39.516314999999999</c:v>
                </c:pt>
                <c:pt idx="108">
                  <c:v>39.810859999999998</c:v>
                </c:pt>
                <c:pt idx="109">
                  <c:v>40.105404999999998</c:v>
                </c:pt>
                <c:pt idx="110">
                  <c:v>40.399949999999997</c:v>
                </c:pt>
                <c:pt idx="111">
                  <c:v>40.694495000000003</c:v>
                </c:pt>
                <c:pt idx="112">
                  <c:v>40.989040000000003</c:v>
                </c:pt>
                <c:pt idx="113">
                  <c:v>41.283585000000002</c:v>
                </c:pt>
                <c:pt idx="114">
                  <c:v>41.578130000000002</c:v>
                </c:pt>
                <c:pt idx="115">
                  <c:v>41.872675000000001</c:v>
                </c:pt>
                <c:pt idx="116">
                  <c:v>42.16722</c:v>
                </c:pt>
                <c:pt idx="117">
                  <c:v>42.461765</c:v>
                </c:pt>
                <c:pt idx="118">
                  <c:v>42.756309999999999</c:v>
                </c:pt>
                <c:pt idx="119">
                  <c:v>43.050854999999999</c:v>
                </c:pt>
                <c:pt idx="120">
                  <c:v>43.345399999999998</c:v>
                </c:pt>
                <c:pt idx="121">
                  <c:v>43.639944999999997</c:v>
                </c:pt>
                <c:pt idx="122">
                  <c:v>43.934489999999997</c:v>
                </c:pt>
                <c:pt idx="123">
                  <c:v>44.229035000000003</c:v>
                </c:pt>
                <c:pt idx="124">
                  <c:v>44.523580000000003</c:v>
                </c:pt>
                <c:pt idx="125">
                  <c:v>44.818125000000002</c:v>
                </c:pt>
                <c:pt idx="126">
                  <c:v>45.112670000000001</c:v>
                </c:pt>
                <c:pt idx="127">
                  <c:v>45.407215000000001</c:v>
                </c:pt>
                <c:pt idx="128">
                  <c:v>45.70176</c:v>
                </c:pt>
                <c:pt idx="129">
                  <c:v>45.996305</c:v>
                </c:pt>
                <c:pt idx="130">
                  <c:v>46.290849999999999</c:v>
                </c:pt>
                <c:pt idx="131">
                  <c:v>46.585394999999998</c:v>
                </c:pt>
                <c:pt idx="132">
                  <c:v>46.879939999999998</c:v>
                </c:pt>
                <c:pt idx="133">
                  <c:v>47.174484999999997</c:v>
                </c:pt>
                <c:pt idx="134">
                  <c:v>47.469029999999997</c:v>
                </c:pt>
                <c:pt idx="135">
                  <c:v>47.763575000000003</c:v>
                </c:pt>
                <c:pt idx="136">
                  <c:v>48.058120000000002</c:v>
                </c:pt>
                <c:pt idx="137">
                  <c:v>48.352665000000002</c:v>
                </c:pt>
                <c:pt idx="138">
                  <c:v>48.647210000000001</c:v>
                </c:pt>
                <c:pt idx="139">
                  <c:v>48.941755000000001</c:v>
                </c:pt>
                <c:pt idx="140">
                  <c:v>49.2363</c:v>
                </c:pt>
                <c:pt idx="141">
                  <c:v>49.530844999999999</c:v>
                </c:pt>
                <c:pt idx="142">
                  <c:v>49.825389999999999</c:v>
                </c:pt>
                <c:pt idx="143">
                  <c:v>50.119934999999998</c:v>
                </c:pt>
                <c:pt idx="144">
                  <c:v>50.414479999999998</c:v>
                </c:pt>
                <c:pt idx="145">
                  <c:v>50.709024999999997</c:v>
                </c:pt>
                <c:pt idx="146">
                  <c:v>51.003570000000003</c:v>
                </c:pt>
                <c:pt idx="147">
                  <c:v>51.298115000000003</c:v>
                </c:pt>
                <c:pt idx="148">
                  <c:v>51.592660000000002</c:v>
                </c:pt>
                <c:pt idx="149">
                  <c:v>51.887205000000002</c:v>
                </c:pt>
                <c:pt idx="150">
                  <c:v>52.181750000000001</c:v>
                </c:pt>
                <c:pt idx="151">
                  <c:v>52.476295</c:v>
                </c:pt>
                <c:pt idx="152">
                  <c:v>52.77084</c:v>
                </c:pt>
                <c:pt idx="153">
                  <c:v>53.065384999999999</c:v>
                </c:pt>
                <c:pt idx="154">
                  <c:v>53.359929999999999</c:v>
                </c:pt>
                <c:pt idx="155">
                  <c:v>53.654474999999998</c:v>
                </c:pt>
                <c:pt idx="156">
                  <c:v>53.949019999999997</c:v>
                </c:pt>
                <c:pt idx="157">
                  <c:v>54.243564999999997</c:v>
                </c:pt>
                <c:pt idx="158">
                  <c:v>54.538110000000003</c:v>
                </c:pt>
                <c:pt idx="159">
                  <c:v>54.832655000000003</c:v>
                </c:pt>
                <c:pt idx="160">
                  <c:v>55.127200000000002</c:v>
                </c:pt>
                <c:pt idx="161">
                  <c:v>55.421745000000001</c:v>
                </c:pt>
                <c:pt idx="162">
                  <c:v>55.716290000000001</c:v>
                </c:pt>
                <c:pt idx="163">
                  <c:v>56.010835</c:v>
                </c:pt>
                <c:pt idx="164">
                  <c:v>56.30538</c:v>
                </c:pt>
                <c:pt idx="165">
                  <c:v>56.599924999999999</c:v>
                </c:pt>
                <c:pt idx="166">
                  <c:v>56.894469999999998</c:v>
                </c:pt>
                <c:pt idx="167">
                  <c:v>57.189014999999998</c:v>
                </c:pt>
                <c:pt idx="168">
                  <c:v>57.483559999999997</c:v>
                </c:pt>
                <c:pt idx="169">
                  <c:v>57.778104999999996</c:v>
                </c:pt>
                <c:pt idx="170">
                  <c:v>58.072650000000003</c:v>
                </c:pt>
                <c:pt idx="171">
                  <c:v>58.367195000000002</c:v>
                </c:pt>
                <c:pt idx="172">
                  <c:v>58.661740000000002</c:v>
                </c:pt>
                <c:pt idx="173">
                  <c:v>58.956285000000001</c:v>
                </c:pt>
                <c:pt idx="174">
                  <c:v>59.250830000000001</c:v>
                </c:pt>
                <c:pt idx="175">
                  <c:v>59.545375</c:v>
                </c:pt>
                <c:pt idx="176">
                  <c:v>59.839919999999999</c:v>
                </c:pt>
                <c:pt idx="177">
                  <c:v>60.134464999999999</c:v>
                </c:pt>
                <c:pt idx="178">
                  <c:v>60.429009999999998</c:v>
                </c:pt>
                <c:pt idx="179">
                  <c:v>60.723554999999998</c:v>
                </c:pt>
                <c:pt idx="180">
                  <c:v>61.018099999999997</c:v>
                </c:pt>
                <c:pt idx="181">
                  <c:v>61.312645000000003</c:v>
                </c:pt>
                <c:pt idx="182">
                  <c:v>61.607190000000003</c:v>
                </c:pt>
                <c:pt idx="183">
                  <c:v>61.901735000000002</c:v>
                </c:pt>
                <c:pt idx="184">
                  <c:v>62.196280000000002</c:v>
                </c:pt>
                <c:pt idx="185">
                  <c:v>62.490825000000001</c:v>
                </c:pt>
                <c:pt idx="186">
                  <c:v>62.78537</c:v>
                </c:pt>
                <c:pt idx="187">
                  <c:v>63.079915</c:v>
                </c:pt>
                <c:pt idx="188">
                  <c:v>63.374459999999999</c:v>
                </c:pt>
                <c:pt idx="189">
                  <c:v>63.669004999999999</c:v>
                </c:pt>
                <c:pt idx="190">
                  <c:v>63.963549999999998</c:v>
                </c:pt>
                <c:pt idx="191">
                  <c:v>64.258094999999997</c:v>
                </c:pt>
                <c:pt idx="192">
                  <c:v>64.552639999999997</c:v>
                </c:pt>
                <c:pt idx="193">
                  <c:v>64.847184999999996</c:v>
                </c:pt>
                <c:pt idx="194">
                  <c:v>65.141729999999995</c:v>
                </c:pt>
                <c:pt idx="195">
                  <c:v>65.436274999999995</c:v>
                </c:pt>
                <c:pt idx="196">
                  <c:v>65.730819999999994</c:v>
                </c:pt>
                <c:pt idx="197">
                  <c:v>66.025364999999994</c:v>
                </c:pt>
                <c:pt idx="198">
                  <c:v>66.319909999999993</c:v>
                </c:pt>
                <c:pt idx="199">
                  <c:v>66.614455000000007</c:v>
                </c:pt>
                <c:pt idx="200">
                  <c:v>66.909000000000006</c:v>
                </c:pt>
              </c:numCache>
            </c:numRef>
          </c:xVal>
          <c:yVal>
            <c:numRef>
              <c:f>CLvsLO!$U$5:$U$205</c:f>
              <c:numCache>
                <c:formatCode>General</c:formatCode>
                <c:ptCount val="201"/>
                <c:pt idx="0">
                  <c:v>-76.048546000000002</c:v>
                </c:pt>
                <c:pt idx="1">
                  <c:v>-73.621025000000003</c:v>
                </c:pt>
                <c:pt idx="2">
                  <c:v>-71.133399999999995</c:v>
                </c:pt>
                <c:pt idx="3">
                  <c:v>-67.325951000000003</c:v>
                </c:pt>
                <c:pt idx="4">
                  <c:v>-62.016415000000002</c:v>
                </c:pt>
                <c:pt idx="5">
                  <c:v>-59.975760999999999</c:v>
                </c:pt>
                <c:pt idx="6">
                  <c:v>-57.006827999999999</c:v>
                </c:pt>
                <c:pt idx="7">
                  <c:v>-53.832591999999998</c:v>
                </c:pt>
                <c:pt idx="8">
                  <c:v>-50.989601</c:v>
                </c:pt>
                <c:pt idx="9">
                  <c:v>-48.353259999999999</c:v>
                </c:pt>
                <c:pt idx="10">
                  <c:v>-45.326819999999998</c:v>
                </c:pt>
                <c:pt idx="11">
                  <c:v>-42.390663000000004</c:v>
                </c:pt>
                <c:pt idx="12">
                  <c:v>-39.387199000000003</c:v>
                </c:pt>
                <c:pt idx="13">
                  <c:v>-37.388576999999998</c:v>
                </c:pt>
                <c:pt idx="14">
                  <c:v>-35.271847000000001</c:v>
                </c:pt>
                <c:pt idx="15">
                  <c:v>-33.649689000000002</c:v>
                </c:pt>
                <c:pt idx="16">
                  <c:v>-32.398705</c:v>
                </c:pt>
                <c:pt idx="17">
                  <c:v>-31.249676000000001</c:v>
                </c:pt>
                <c:pt idx="18">
                  <c:v>-29.815611000000001</c:v>
                </c:pt>
                <c:pt idx="19">
                  <c:v>-28.313267</c:v>
                </c:pt>
                <c:pt idx="20">
                  <c:v>-26.817692000000001</c:v>
                </c:pt>
                <c:pt idx="21">
                  <c:v>-25.146211999999998</c:v>
                </c:pt>
                <c:pt idx="22">
                  <c:v>-23.409953999999999</c:v>
                </c:pt>
                <c:pt idx="23">
                  <c:v>-21.808651000000001</c:v>
                </c:pt>
                <c:pt idx="24">
                  <c:v>-20.541758000000002</c:v>
                </c:pt>
                <c:pt idx="25">
                  <c:v>-19.420442999999999</c:v>
                </c:pt>
                <c:pt idx="26">
                  <c:v>-18.431940000000001</c:v>
                </c:pt>
                <c:pt idx="27">
                  <c:v>-17.558810999999999</c:v>
                </c:pt>
                <c:pt idx="28">
                  <c:v>-16.638908000000001</c:v>
                </c:pt>
                <c:pt idx="29">
                  <c:v>-15.746408000000001</c:v>
                </c:pt>
                <c:pt idx="30">
                  <c:v>-14.849296000000001</c:v>
                </c:pt>
                <c:pt idx="31">
                  <c:v>-13.982754999999999</c:v>
                </c:pt>
                <c:pt idx="32">
                  <c:v>-13.172065</c:v>
                </c:pt>
                <c:pt idx="33">
                  <c:v>-12.393326</c:v>
                </c:pt>
                <c:pt idx="34">
                  <c:v>-11.713162000000001</c:v>
                </c:pt>
                <c:pt idx="35">
                  <c:v>-11.083106000000001</c:v>
                </c:pt>
                <c:pt idx="36">
                  <c:v>-10.502954000000001</c:v>
                </c:pt>
                <c:pt idx="37">
                  <c:v>-9.9666586000000006</c:v>
                </c:pt>
                <c:pt idx="38">
                  <c:v>-9.4757137</c:v>
                </c:pt>
                <c:pt idx="39">
                  <c:v>-8.9662246999999997</c:v>
                </c:pt>
                <c:pt idx="40">
                  <c:v>-8.5104112999999995</c:v>
                </c:pt>
                <c:pt idx="41">
                  <c:v>-8.1461906000000006</c:v>
                </c:pt>
                <c:pt idx="42">
                  <c:v>-7.8566159999999998</c:v>
                </c:pt>
                <c:pt idx="43">
                  <c:v>-7.6216545</c:v>
                </c:pt>
                <c:pt idx="44">
                  <c:v>-7.4130735000000003</c:v>
                </c:pt>
                <c:pt idx="45">
                  <c:v>-7.2492571000000003</c:v>
                </c:pt>
                <c:pt idx="46">
                  <c:v>-7.0985689000000001</c:v>
                </c:pt>
                <c:pt idx="47">
                  <c:v>-6.9296417000000003</c:v>
                </c:pt>
                <c:pt idx="48">
                  <c:v>-6.8049530999999996</c:v>
                </c:pt>
                <c:pt idx="49">
                  <c:v>-6.7034725999999996</c:v>
                </c:pt>
                <c:pt idx="50">
                  <c:v>-6.6597575999999998</c:v>
                </c:pt>
                <c:pt idx="51">
                  <c:v>-6.6682161999999998</c:v>
                </c:pt>
                <c:pt idx="52">
                  <c:v>-6.6601210000000002</c:v>
                </c:pt>
                <c:pt idx="53">
                  <c:v>-6.6365217999999997</c:v>
                </c:pt>
                <c:pt idx="54">
                  <c:v>-6.6209778999999997</c:v>
                </c:pt>
                <c:pt idx="55">
                  <c:v>-6.5864973000000004</c:v>
                </c:pt>
                <c:pt idx="56">
                  <c:v>-6.5627636999999996</c:v>
                </c:pt>
                <c:pt idx="57">
                  <c:v>-6.5967140000000004</c:v>
                </c:pt>
                <c:pt idx="58">
                  <c:v>-6.6665796999999998</c:v>
                </c:pt>
                <c:pt idx="59">
                  <c:v>-6.7155146999999999</c:v>
                </c:pt>
                <c:pt idx="60">
                  <c:v>-6.7463803000000002</c:v>
                </c:pt>
                <c:pt idx="61">
                  <c:v>-6.7580976000000001</c:v>
                </c:pt>
                <c:pt idx="62">
                  <c:v>-6.7983775</c:v>
                </c:pt>
                <c:pt idx="63">
                  <c:v>-6.8634300000000001</c:v>
                </c:pt>
                <c:pt idx="64">
                  <c:v>-6.9189153000000001</c:v>
                </c:pt>
                <c:pt idx="65">
                  <c:v>-7.0232143000000002</c:v>
                </c:pt>
                <c:pt idx="66">
                  <c:v>-7.1312965999999998</c:v>
                </c:pt>
                <c:pt idx="67">
                  <c:v>-7.2420311000000002</c:v>
                </c:pt>
                <c:pt idx="68">
                  <c:v>-7.2700801000000004</c:v>
                </c:pt>
                <c:pt idx="69">
                  <c:v>-7.3044738999999996</c:v>
                </c:pt>
                <c:pt idx="70">
                  <c:v>-7.3651223000000003</c:v>
                </c:pt>
                <c:pt idx="71">
                  <c:v>-7.3900256000000004</c:v>
                </c:pt>
                <c:pt idx="72">
                  <c:v>-7.4076252</c:v>
                </c:pt>
                <c:pt idx="73">
                  <c:v>-7.4650803000000003</c:v>
                </c:pt>
                <c:pt idx="74">
                  <c:v>-7.5470381</c:v>
                </c:pt>
                <c:pt idx="75">
                  <c:v>-7.5672946000000003</c:v>
                </c:pt>
                <c:pt idx="76">
                  <c:v>-7.5734672999999999</c:v>
                </c:pt>
                <c:pt idx="77">
                  <c:v>-7.5843930000000004</c:v>
                </c:pt>
                <c:pt idx="78">
                  <c:v>-7.5946736000000001</c:v>
                </c:pt>
                <c:pt idx="79">
                  <c:v>-7.6316632999999996</c:v>
                </c:pt>
                <c:pt idx="80">
                  <c:v>-7.6722808000000002</c:v>
                </c:pt>
                <c:pt idx="81">
                  <c:v>-7.7532715999999997</c:v>
                </c:pt>
                <c:pt idx="82">
                  <c:v>-7.8019176000000003</c:v>
                </c:pt>
                <c:pt idx="83">
                  <c:v>-7.9029112000000001</c:v>
                </c:pt>
                <c:pt idx="84">
                  <c:v>-8.0049571999999998</c:v>
                </c:pt>
                <c:pt idx="85">
                  <c:v>-8.1173629999999992</c:v>
                </c:pt>
                <c:pt idx="86">
                  <c:v>-8.2159004000000007</c:v>
                </c:pt>
                <c:pt idx="87">
                  <c:v>-8.2607651000000004</c:v>
                </c:pt>
                <c:pt idx="88">
                  <c:v>-8.2766494999999995</c:v>
                </c:pt>
                <c:pt idx="89">
                  <c:v>-8.2383632999999996</c:v>
                </c:pt>
                <c:pt idx="90">
                  <c:v>-8.1539660000000005</c:v>
                </c:pt>
                <c:pt idx="91">
                  <c:v>-8.0511169000000002</c:v>
                </c:pt>
                <c:pt idx="92">
                  <c:v>-7.9785161000000002</c:v>
                </c:pt>
                <c:pt idx="93">
                  <c:v>-7.9307394000000002</c:v>
                </c:pt>
                <c:pt idx="94">
                  <c:v>-7.8628035000000001</c:v>
                </c:pt>
                <c:pt idx="95">
                  <c:v>-7.8558016000000004</c:v>
                </c:pt>
                <c:pt idx="96">
                  <c:v>-7.8628283000000003</c:v>
                </c:pt>
                <c:pt idx="97">
                  <c:v>-7.9510111999999999</c:v>
                </c:pt>
                <c:pt idx="98">
                  <c:v>-7.9994516000000004</c:v>
                </c:pt>
                <c:pt idx="99">
                  <c:v>-8.0625420000000005</c:v>
                </c:pt>
                <c:pt idx="100">
                  <c:v>-8.1054192</c:v>
                </c:pt>
                <c:pt idx="101">
                  <c:v>-8.1816559000000009</c:v>
                </c:pt>
                <c:pt idx="102">
                  <c:v>-8.2447777000000002</c:v>
                </c:pt>
                <c:pt idx="103">
                  <c:v>-8.2952832999999995</c:v>
                </c:pt>
                <c:pt idx="104">
                  <c:v>-8.4116982999999994</c:v>
                </c:pt>
                <c:pt idx="105">
                  <c:v>-8.6230229999999999</c:v>
                </c:pt>
                <c:pt idx="106">
                  <c:v>-8.7967671999999997</c:v>
                </c:pt>
                <c:pt idx="107">
                  <c:v>-8.8782929999999993</c:v>
                </c:pt>
                <c:pt idx="108">
                  <c:v>-8.9686307999999997</c:v>
                </c:pt>
                <c:pt idx="109">
                  <c:v>-9.0524731000000003</c:v>
                </c:pt>
                <c:pt idx="110">
                  <c:v>-9.0183047999999992</c:v>
                </c:pt>
                <c:pt idx="111">
                  <c:v>-9.0069198999999998</c:v>
                </c:pt>
                <c:pt idx="112">
                  <c:v>-9.0424355999999992</c:v>
                </c:pt>
                <c:pt idx="113">
                  <c:v>-9.1374978999999996</c:v>
                </c:pt>
                <c:pt idx="114">
                  <c:v>-9.1596879999999992</c:v>
                </c:pt>
                <c:pt idx="115">
                  <c:v>-9.2138814999999994</c:v>
                </c:pt>
                <c:pt idx="116">
                  <c:v>-9.2451448000000003</c:v>
                </c:pt>
                <c:pt idx="117">
                  <c:v>-9.2790756000000005</c:v>
                </c:pt>
                <c:pt idx="118">
                  <c:v>-9.1956319999999998</c:v>
                </c:pt>
                <c:pt idx="119">
                  <c:v>-9.1154975999999994</c:v>
                </c:pt>
                <c:pt idx="120">
                  <c:v>-9.0769404999999992</c:v>
                </c:pt>
                <c:pt idx="121">
                  <c:v>-9.0114365000000003</c:v>
                </c:pt>
                <c:pt idx="122">
                  <c:v>-8.9431820000000002</c:v>
                </c:pt>
                <c:pt idx="123">
                  <c:v>-8.9208326000000007</c:v>
                </c:pt>
                <c:pt idx="124">
                  <c:v>-8.9237746999999992</c:v>
                </c:pt>
                <c:pt idx="125">
                  <c:v>-8.9613762000000001</c:v>
                </c:pt>
                <c:pt idx="126">
                  <c:v>-8.9513969000000007</c:v>
                </c:pt>
                <c:pt idx="127">
                  <c:v>-8.9533729999999991</c:v>
                </c:pt>
                <c:pt idx="128">
                  <c:v>-8.9681511</c:v>
                </c:pt>
                <c:pt idx="129">
                  <c:v>-9.0508422999999993</c:v>
                </c:pt>
                <c:pt idx="130">
                  <c:v>-8.9548988000000005</c:v>
                </c:pt>
                <c:pt idx="131">
                  <c:v>-8.9340162000000003</c:v>
                </c:pt>
                <c:pt idx="132">
                  <c:v>-8.8866128999999994</c:v>
                </c:pt>
                <c:pt idx="133">
                  <c:v>-8.7858237999999993</c:v>
                </c:pt>
                <c:pt idx="134">
                  <c:v>-8.7061749000000006</c:v>
                </c:pt>
                <c:pt idx="135">
                  <c:v>-8.6661415000000002</c:v>
                </c:pt>
                <c:pt idx="136">
                  <c:v>-8.6591977999999994</c:v>
                </c:pt>
                <c:pt idx="137">
                  <c:v>-8.6623219999999996</c:v>
                </c:pt>
                <c:pt idx="138">
                  <c:v>-8.6927012999999995</c:v>
                </c:pt>
                <c:pt idx="139">
                  <c:v>-8.7099094000000008</c:v>
                </c:pt>
                <c:pt idx="140">
                  <c:v>-8.7326879999999996</c:v>
                </c:pt>
                <c:pt idx="141">
                  <c:v>-8.7616768</c:v>
                </c:pt>
                <c:pt idx="142">
                  <c:v>-8.8258314000000002</c:v>
                </c:pt>
                <c:pt idx="143">
                  <c:v>-8.9236649999999997</c:v>
                </c:pt>
                <c:pt idx="144">
                  <c:v>-9.0110711999999999</c:v>
                </c:pt>
                <c:pt idx="145">
                  <c:v>-9.1434373999999998</c:v>
                </c:pt>
                <c:pt idx="146">
                  <c:v>-9.2921457000000007</c:v>
                </c:pt>
                <c:pt idx="147">
                  <c:v>-9.4030436999999996</c:v>
                </c:pt>
                <c:pt idx="148">
                  <c:v>-9.4506674000000004</c:v>
                </c:pt>
                <c:pt idx="149">
                  <c:v>-9.4991845999999995</c:v>
                </c:pt>
                <c:pt idx="150">
                  <c:v>-9.5946683999999998</c:v>
                </c:pt>
                <c:pt idx="151">
                  <c:v>-9.6823616000000001</c:v>
                </c:pt>
                <c:pt idx="152">
                  <c:v>-9.7870063999999992</c:v>
                </c:pt>
                <c:pt idx="153">
                  <c:v>-9.9692439999999998</c:v>
                </c:pt>
                <c:pt idx="154">
                  <c:v>-10.128591999999999</c:v>
                </c:pt>
                <c:pt idx="155">
                  <c:v>-10.314681999999999</c:v>
                </c:pt>
                <c:pt idx="156">
                  <c:v>-10.450521999999999</c:v>
                </c:pt>
                <c:pt idx="157">
                  <c:v>-10.585338999999999</c:v>
                </c:pt>
                <c:pt idx="158">
                  <c:v>-10.730872</c:v>
                </c:pt>
                <c:pt idx="159">
                  <c:v>-10.93371</c:v>
                </c:pt>
                <c:pt idx="160">
                  <c:v>-11.076560000000001</c:v>
                </c:pt>
                <c:pt idx="161">
                  <c:v>-11.251295000000001</c:v>
                </c:pt>
                <c:pt idx="162">
                  <c:v>-11.438499</c:v>
                </c:pt>
                <c:pt idx="163">
                  <c:v>-11.606152</c:v>
                </c:pt>
                <c:pt idx="164">
                  <c:v>-11.682252999999999</c:v>
                </c:pt>
                <c:pt idx="165">
                  <c:v>-11.809879</c:v>
                </c:pt>
                <c:pt idx="166">
                  <c:v>-11.916829</c:v>
                </c:pt>
                <c:pt idx="167">
                  <c:v>-12.091146</c:v>
                </c:pt>
                <c:pt idx="168">
                  <c:v>-12.181742</c:v>
                </c:pt>
                <c:pt idx="169">
                  <c:v>-12.283393</c:v>
                </c:pt>
                <c:pt idx="170">
                  <c:v>-12.302187</c:v>
                </c:pt>
                <c:pt idx="171">
                  <c:v>-12.287361000000001</c:v>
                </c:pt>
                <c:pt idx="172">
                  <c:v>-12.094617</c:v>
                </c:pt>
                <c:pt idx="173">
                  <c:v>-12.036863</c:v>
                </c:pt>
                <c:pt idx="174">
                  <c:v>-11.938007000000001</c:v>
                </c:pt>
                <c:pt idx="175">
                  <c:v>-11.876156</c:v>
                </c:pt>
                <c:pt idx="176">
                  <c:v>-11.797897000000001</c:v>
                </c:pt>
                <c:pt idx="177">
                  <c:v>-11.804093999999999</c:v>
                </c:pt>
                <c:pt idx="178">
                  <c:v>-11.73218</c:v>
                </c:pt>
                <c:pt idx="179">
                  <c:v>-11.68191</c:v>
                </c:pt>
                <c:pt idx="180">
                  <c:v>-11.605081</c:v>
                </c:pt>
                <c:pt idx="181">
                  <c:v>-11.57446</c:v>
                </c:pt>
                <c:pt idx="182">
                  <c:v>-11.543653000000001</c:v>
                </c:pt>
                <c:pt idx="183">
                  <c:v>-11.447055000000001</c:v>
                </c:pt>
                <c:pt idx="184">
                  <c:v>-11.296535</c:v>
                </c:pt>
                <c:pt idx="185">
                  <c:v>-11.184218</c:v>
                </c:pt>
                <c:pt idx="186">
                  <c:v>-11.125737000000001</c:v>
                </c:pt>
                <c:pt idx="187">
                  <c:v>-11.071</c:v>
                </c:pt>
                <c:pt idx="188">
                  <c:v>-11.112538000000001</c:v>
                </c:pt>
                <c:pt idx="189">
                  <c:v>-11.208026</c:v>
                </c:pt>
                <c:pt idx="190">
                  <c:v>-11.510153000000001</c:v>
                </c:pt>
                <c:pt idx="191">
                  <c:v>-11.871039</c:v>
                </c:pt>
                <c:pt idx="192">
                  <c:v>-12.308306999999999</c:v>
                </c:pt>
                <c:pt idx="193">
                  <c:v>-12.590111</c:v>
                </c:pt>
                <c:pt idx="194">
                  <c:v>-13.173776</c:v>
                </c:pt>
                <c:pt idx="195">
                  <c:v>-13.561914</c:v>
                </c:pt>
                <c:pt idx="196">
                  <c:v>-13.964999000000001</c:v>
                </c:pt>
                <c:pt idx="197">
                  <c:v>-14.314654000000001</c:v>
                </c:pt>
                <c:pt idx="198">
                  <c:v>-15.197768</c:v>
                </c:pt>
                <c:pt idx="199">
                  <c:v>-15.802934</c:v>
                </c:pt>
                <c:pt idx="200">
                  <c:v>-16.365808000000001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E8-46C6-8D57-3AF0D99D9481}"/>
            </c:ext>
          </c:extLst>
        </c:ser>
        <c:ser>
          <c:idx val="4"/>
          <c:order val="4"/>
          <c:tx>
            <c:strRef>
              <c:f>CLvsLO!$V$2</c:f>
              <c:strCache>
                <c:ptCount val="1"/>
                <c:pt idx="0">
                  <c:v>+7 dBm</c:v>
                </c:pt>
              </c:strCache>
            </c:strRef>
          </c:tx>
          <c:spPr>
            <a:ln cap="rnd"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8</c:v>
                </c:pt>
                <c:pt idx="1">
                  <c:v>8.2945449999999994</c:v>
                </c:pt>
                <c:pt idx="2">
                  <c:v>8.5890900000000006</c:v>
                </c:pt>
                <c:pt idx="3">
                  <c:v>8.8836349999999999</c:v>
                </c:pt>
                <c:pt idx="4">
                  <c:v>9.1781799999999993</c:v>
                </c:pt>
                <c:pt idx="5">
                  <c:v>9.4727250000000005</c:v>
                </c:pt>
                <c:pt idx="6">
                  <c:v>9.7672699999999999</c:v>
                </c:pt>
                <c:pt idx="7">
                  <c:v>10.061814999999999</c:v>
                </c:pt>
                <c:pt idx="8">
                  <c:v>10.35636</c:v>
                </c:pt>
                <c:pt idx="9">
                  <c:v>10.650905</c:v>
                </c:pt>
                <c:pt idx="10">
                  <c:v>10.945449999999999</c:v>
                </c:pt>
                <c:pt idx="11">
                  <c:v>11.239995</c:v>
                </c:pt>
                <c:pt idx="12">
                  <c:v>11.53454</c:v>
                </c:pt>
                <c:pt idx="13">
                  <c:v>11.829084999999999</c:v>
                </c:pt>
                <c:pt idx="14">
                  <c:v>12.12363</c:v>
                </c:pt>
                <c:pt idx="15">
                  <c:v>12.418175</c:v>
                </c:pt>
                <c:pt idx="16">
                  <c:v>12.712719999999999</c:v>
                </c:pt>
                <c:pt idx="17">
                  <c:v>13.007265</c:v>
                </c:pt>
                <c:pt idx="18">
                  <c:v>13.30181</c:v>
                </c:pt>
                <c:pt idx="19">
                  <c:v>13.596355000000001</c:v>
                </c:pt>
                <c:pt idx="20">
                  <c:v>13.8909</c:v>
                </c:pt>
                <c:pt idx="21">
                  <c:v>14.185445</c:v>
                </c:pt>
                <c:pt idx="22">
                  <c:v>14.479990000000001</c:v>
                </c:pt>
                <c:pt idx="23">
                  <c:v>14.774535</c:v>
                </c:pt>
                <c:pt idx="24">
                  <c:v>15.06908</c:v>
                </c:pt>
                <c:pt idx="25">
                  <c:v>15.363625000000001</c:v>
                </c:pt>
                <c:pt idx="26">
                  <c:v>15.65817</c:v>
                </c:pt>
                <c:pt idx="27">
                  <c:v>15.952715</c:v>
                </c:pt>
                <c:pt idx="28">
                  <c:v>16.247260000000001</c:v>
                </c:pt>
                <c:pt idx="29">
                  <c:v>16.541805</c:v>
                </c:pt>
                <c:pt idx="30">
                  <c:v>16.836349999999999</c:v>
                </c:pt>
                <c:pt idx="31">
                  <c:v>17.130894999999999</c:v>
                </c:pt>
                <c:pt idx="32">
                  <c:v>17.425439999999998</c:v>
                </c:pt>
                <c:pt idx="33">
                  <c:v>17.719985000000001</c:v>
                </c:pt>
                <c:pt idx="34">
                  <c:v>18.014530000000001</c:v>
                </c:pt>
                <c:pt idx="35">
                  <c:v>18.309075</c:v>
                </c:pt>
                <c:pt idx="36">
                  <c:v>18.603619999999999</c:v>
                </c:pt>
                <c:pt idx="37">
                  <c:v>18.898164999999999</c:v>
                </c:pt>
                <c:pt idx="38">
                  <c:v>19.192710000000002</c:v>
                </c:pt>
                <c:pt idx="39">
                  <c:v>19.487255000000001</c:v>
                </c:pt>
                <c:pt idx="40">
                  <c:v>19.7818</c:v>
                </c:pt>
                <c:pt idx="41">
                  <c:v>20.076345</c:v>
                </c:pt>
                <c:pt idx="42">
                  <c:v>20.370889999999999</c:v>
                </c:pt>
                <c:pt idx="43">
                  <c:v>20.665434999999999</c:v>
                </c:pt>
                <c:pt idx="44">
                  <c:v>20.959980000000002</c:v>
                </c:pt>
                <c:pt idx="45">
                  <c:v>21.254525000000001</c:v>
                </c:pt>
                <c:pt idx="46">
                  <c:v>21.54907</c:v>
                </c:pt>
                <c:pt idx="47">
                  <c:v>21.843615</c:v>
                </c:pt>
                <c:pt idx="48">
                  <c:v>22.138159999999999</c:v>
                </c:pt>
                <c:pt idx="49">
                  <c:v>22.432704999999999</c:v>
                </c:pt>
                <c:pt idx="50">
                  <c:v>22.727250000000002</c:v>
                </c:pt>
                <c:pt idx="51">
                  <c:v>23.021795000000001</c:v>
                </c:pt>
                <c:pt idx="52">
                  <c:v>23.31634</c:v>
                </c:pt>
                <c:pt idx="53">
                  <c:v>23.610885</c:v>
                </c:pt>
                <c:pt idx="54">
                  <c:v>23.905429999999999</c:v>
                </c:pt>
                <c:pt idx="55">
                  <c:v>24.199974999999998</c:v>
                </c:pt>
                <c:pt idx="56">
                  <c:v>24.494520000000001</c:v>
                </c:pt>
                <c:pt idx="57">
                  <c:v>24.789065000000001</c:v>
                </c:pt>
                <c:pt idx="58">
                  <c:v>25.08361</c:v>
                </c:pt>
                <c:pt idx="59">
                  <c:v>25.378155</c:v>
                </c:pt>
                <c:pt idx="60">
                  <c:v>25.672699999999999</c:v>
                </c:pt>
                <c:pt idx="61">
                  <c:v>25.967244999999998</c:v>
                </c:pt>
                <c:pt idx="62">
                  <c:v>26.261790000000001</c:v>
                </c:pt>
                <c:pt idx="63">
                  <c:v>26.556335000000001</c:v>
                </c:pt>
                <c:pt idx="64">
                  <c:v>26.85088</c:v>
                </c:pt>
                <c:pt idx="65">
                  <c:v>27.145424999999999</c:v>
                </c:pt>
                <c:pt idx="66">
                  <c:v>27.439969999999999</c:v>
                </c:pt>
                <c:pt idx="67">
                  <c:v>27.734514999999998</c:v>
                </c:pt>
                <c:pt idx="68">
                  <c:v>28.029060000000001</c:v>
                </c:pt>
                <c:pt idx="69">
                  <c:v>28.323605000000001</c:v>
                </c:pt>
                <c:pt idx="70">
                  <c:v>28.61815</c:v>
                </c:pt>
                <c:pt idx="71">
                  <c:v>28.912694999999999</c:v>
                </c:pt>
                <c:pt idx="72">
                  <c:v>29.207239999999999</c:v>
                </c:pt>
                <c:pt idx="73">
                  <c:v>29.501785000000002</c:v>
                </c:pt>
                <c:pt idx="74">
                  <c:v>29.796330000000001</c:v>
                </c:pt>
                <c:pt idx="75">
                  <c:v>30.090875</c:v>
                </c:pt>
                <c:pt idx="76">
                  <c:v>30.38542</c:v>
                </c:pt>
                <c:pt idx="77">
                  <c:v>30.679964999999999</c:v>
                </c:pt>
                <c:pt idx="78">
                  <c:v>30.974509999999999</c:v>
                </c:pt>
                <c:pt idx="79">
                  <c:v>31.269055000000002</c:v>
                </c:pt>
                <c:pt idx="80">
                  <c:v>31.563600000000001</c:v>
                </c:pt>
                <c:pt idx="81">
                  <c:v>31.858145</c:v>
                </c:pt>
                <c:pt idx="82">
                  <c:v>32.15269</c:v>
                </c:pt>
                <c:pt idx="83">
                  <c:v>32.447234999999999</c:v>
                </c:pt>
                <c:pt idx="84">
                  <c:v>32.741779999999999</c:v>
                </c:pt>
                <c:pt idx="85">
                  <c:v>33.036324999999998</c:v>
                </c:pt>
                <c:pt idx="86">
                  <c:v>33.330869999999997</c:v>
                </c:pt>
                <c:pt idx="87">
                  <c:v>33.625414999999997</c:v>
                </c:pt>
                <c:pt idx="88">
                  <c:v>33.919960000000003</c:v>
                </c:pt>
                <c:pt idx="89">
                  <c:v>34.214505000000003</c:v>
                </c:pt>
                <c:pt idx="90">
                  <c:v>34.509050000000002</c:v>
                </c:pt>
                <c:pt idx="91">
                  <c:v>34.803595000000001</c:v>
                </c:pt>
                <c:pt idx="92">
                  <c:v>35.098140000000001</c:v>
                </c:pt>
                <c:pt idx="93">
                  <c:v>35.392685</c:v>
                </c:pt>
                <c:pt idx="94">
                  <c:v>35.68723</c:v>
                </c:pt>
                <c:pt idx="95">
                  <c:v>35.981774999999999</c:v>
                </c:pt>
                <c:pt idx="96">
                  <c:v>36.276319999999998</c:v>
                </c:pt>
                <c:pt idx="97">
                  <c:v>36.570864999999998</c:v>
                </c:pt>
                <c:pt idx="98">
                  <c:v>36.865409999999997</c:v>
                </c:pt>
                <c:pt idx="99">
                  <c:v>37.159954999999997</c:v>
                </c:pt>
                <c:pt idx="100">
                  <c:v>37.454500000000003</c:v>
                </c:pt>
                <c:pt idx="101">
                  <c:v>37.749045000000002</c:v>
                </c:pt>
                <c:pt idx="102">
                  <c:v>38.043590000000002</c:v>
                </c:pt>
                <c:pt idx="103">
                  <c:v>38.338135000000001</c:v>
                </c:pt>
                <c:pt idx="104">
                  <c:v>38.632680000000001</c:v>
                </c:pt>
                <c:pt idx="105">
                  <c:v>38.927225</c:v>
                </c:pt>
                <c:pt idx="106">
                  <c:v>39.221769999999999</c:v>
                </c:pt>
                <c:pt idx="107">
                  <c:v>39.516314999999999</c:v>
                </c:pt>
                <c:pt idx="108">
                  <c:v>39.810859999999998</c:v>
                </c:pt>
                <c:pt idx="109">
                  <c:v>40.105404999999998</c:v>
                </c:pt>
                <c:pt idx="110">
                  <c:v>40.399949999999997</c:v>
                </c:pt>
                <c:pt idx="111">
                  <c:v>40.694495000000003</c:v>
                </c:pt>
                <c:pt idx="112">
                  <c:v>40.989040000000003</c:v>
                </c:pt>
                <c:pt idx="113">
                  <c:v>41.283585000000002</c:v>
                </c:pt>
                <c:pt idx="114">
                  <c:v>41.578130000000002</c:v>
                </c:pt>
                <c:pt idx="115">
                  <c:v>41.872675000000001</c:v>
                </c:pt>
                <c:pt idx="116">
                  <c:v>42.16722</c:v>
                </c:pt>
                <c:pt idx="117">
                  <c:v>42.461765</c:v>
                </c:pt>
                <c:pt idx="118">
                  <c:v>42.756309999999999</c:v>
                </c:pt>
                <c:pt idx="119">
                  <c:v>43.050854999999999</c:v>
                </c:pt>
                <c:pt idx="120">
                  <c:v>43.345399999999998</c:v>
                </c:pt>
                <c:pt idx="121">
                  <c:v>43.639944999999997</c:v>
                </c:pt>
                <c:pt idx="122">
                  <c:v>43.934489999999997</c:v>
                </c:pt>
                <c:pt idx="123">
                  <c:v>44.229035000000003</c:v>
                </c:pt>
                <c:pt idx="124">
                  <c:v>44.523580000000003</c:v>
                </c:pt>
                <c:pt idx="125">
                  <c:v>44.818125000000002</c:v>
                </c:pt>
                <c:pt idx="126">
                  <c:v>45.112670000000001</c:v>
                </c:pt>
                <c:pt idx="127">
                  <c:v>45.407215000000001</c:v>
                </c:pt>
                <c:pt idx="128">
                  <c:v>45.70176</c:v>
                </c:pt>
                <c:pt idx="129">
                  <c:v>45.996305</c:v>
                </c:pt>
                <c:pt idx="130">
                  <c:v>46.290849999999999</c:v>
                </c:pt>
                <c:pt idx="131">
                  <c:v>46.585394999999998</c:v>
                </c:pt>
                <c:pt idx="132">
                  <c:v>46.879939999999998</c:v>
                </c:pt>
                <c:pt idx="133">
                  <c:v>47.174484999999997</c:v>
                </c:pt>
                <c:pt idx="134">
                  <c:v>47.469029999999997</c:v>
                </c:pt>
                <c:pt idx="135">
                  <c:v>47.763575000000003</c:v>
                </c:pt>
                <c:pt idx="136">
                  <c:v>48.058120000000002</c:v>
                </c:pt>
                <c:pt idx="137">
                  <c:v>48.352665000000002</c:v>
                </c:pt>
                <c:pt idx="138">
                  <c:v>48.647210000000001</c:v>
                </c:pt>
                <c:pt idx="139">
                  <c:v>48.941755000000001</c:v>
                </c:pt>
                <c:pt idx="140">
                  <c:v>49.2363</c:v>
                </c:pt>
                <c:pt idx="141">
                  <c:v>49.530844999999999</c:v>
                </c:pt>
                <c:pt idx="142">
                  <c:v>49.825389999999999</c:v>
                </c:pt>
                <c:pt idx="143">
                  <c:v>50.119934999999998</c:v>
                </c:pt>
                <c:pt idx="144">
                  <c:v>50.414479999999998</c:v>
                </c:pt>
                <c:pt idx="145">
                  <c:v>50.709024999999997</c:v>
                </c:pt>
                <c:pt idx="146">
                  <c:v>51.003570000000003</c:v>
                </c:pt>
                <c:pt idx="147">
                  <c:v>51.298115000000003</c:v>
                </c:pt>
                <c:pt idx="148">
                  <c:v>51.592660000000002</c:v>
                </c:pt>
                <c:pt idx="149">
                  <c:v>51.887205000000002</c:v>
                </c:pt>
                <c:pt idx="150">
                  <c:v>52.181750000000001</c:v>
                </c:pt>
                <c:pt idx="151">
                  <c:v>52.476295</c:v>
                </c:pt>
                <c:pt idx="152">
                  <c:v>52.77084</c:v>
                </c:pt>
                <c:pt idx="153">
                  <c:v>53.065384999999999</c:v>
                </c:pt>
                <c:pt idx="154">
                  <c:v>53.359929999999999</c:v>
                </c:pt>
                <c:pt idx="155">
                  <c:v>53.654474999999998</c:v>
                </c:pt>
                <c:pt idx="156">
                  <c:v>53.949019999999997</c:v>
                </c:pt>
                <c:pt idx="157">
                  <c:v>54.243564999999997</c:v>
                </c:pt>
                <c:pt idx="158">
                  <c:v>54.538110000000003</c:v>
                </c:pt>
                <c:pt idx="159">
                  <c:v>54.832655000000003</c:v>
                </c:pt>
                <c:pt idx="160">
                  <c:v>55.127200000000002</c:v>
                </c:pt>
                <c:pt idx="161">
                  <c:v>55.421745000000001</c:v>
                </c:pt>
                <c:pt idx="162">
                  <c:v>55.716290000000001</c:v>
                </c:pt>
                <c:pt idx="163">
                  <c:v>56.010835</c:v>
                </c:pt>
                <c:pt idx="164">
                  <c:v>56.30538</c:v>
                </c:pt>
                <c:pt idx="165">
                  <c:v>56.599924999999999</c:v>
                </c:pt>
                <c:pt idx="166">
                  <c:v>56.894469999999998</c:v>
                </c:pt>
                <c:pt idx="167">
                  <c:v>57.189014999999998</c:v>
                </c:pt>
                <c:pt idx="168">
                  <c:v>57.483559999999997</c:v>
                </c:pt>
                <c:pt idx="169">
                  <c:v>57.778104999999996</c:v>
                </c:pt>
                <c:pt idx="170">
                  <c:v>58.072650000000003</c:v>
                </c:pt>
                <c:pt idx="171">
                  <c:v>58.367195000000002</c:v>
                </c:pt>
                <c:pt idx="172">
                  <c:v>58.661740000000002</c:v>
                </c:pt>
                <c:pt idx="173">
                  <c:v>58.956285000000001</c:v>
                </c:pt>
                <c:pt idx="174">
                  <c:v>59.250830000000001</c:v>
                </c:pt>
                <c:pt idx="175">
                  <c:v>59.545375</c:v>
                </c:pt>
                <c:pt idx="176">
                  <c:v>59.839919999999999</c:v>
                </c:pt>
                <c:pt idx="177">
                  <c:v>60.134464999999999</c:v>
                </c:pt>
                <c:pt idx="178">
                  <c:v>60.429009999999998</c:v>
                </c:pt>
                <c:pt idx="179">
                  <c:v>60.723554999999998</c:v>
                </c:pt>
                <c:pt idx="180">
                  <c:v>61.018099999999997</c:v>
                </c:pt>
                <c:pt idx="181">
                  <c:v>61.312645000000003</c:v>
                </c:pt>
                <c:pt idx="182">
                  <c:v>61.607190000000003</c:v>
                </c:pt>
                <c:pt idx="183">
                  <c:v>61.901735000000002</c:v>
                </c:pt>
                <c:pt idx="184">
                  <c:v>62.196280000000002</c:v>
                </c:pt>
                <c:pt idx="185">
                  <c:v>62.490825000000001</c:v>
                </c:pt>
                <c:pt idx="186">
                  <c:v>62.78537</c:v>
                </c:pt>
                <c:pt idx="187">
                  <c:v>63.079915</c:v>
                </c:pt>
                <c:pt idx="188">
                  <c:v>63.374459999999999</c:v>
                </c:pt>
                <c:pt idx="189">
                  <c:v>63.669004999999999</c:v>
                </c:pt>
                <c:pt idx="190">
                  <c:v>63.963549999999998</c:v>
                </c:pt>
                <c:pt idx="191">
                  <c:v>64.258094999999997</c:v>
                </c:pt>
                <c:pt idx="192">
                  <c:v>64.552639999999997</c:v>
                </c:pt>
                <c:pt idx="193">
                  <c:v>64.847184999999996</c:v>
                </c:pt>
                <c:pt idx="194">
                  <c:v>65.141729999999995</c:v>
                </c:pt>
                <c:pt idx="195">
                  <c:v>65.436274999999995</c:v>
                </c:pt>
                <c:pt idx="196">
                  <c:v>65.730819999999994</c:v>
                </c:pt>
                <c:pt idx="197">
                  <c:v>66.025364999999994</c:v>
                </c:pt>
                <c:pt idx="198">
                  <c:v>66.319909999999993</c:v>
                </c:pt>
                <c:pt idx="199">
                  <c:v>66.614455000000007</c:v>
                </c:pt>
                <c:pt idx="200">
                  <c:v>66.909000000000006</c:v>
                </c:pt>
              </c:numCache>
            </c:numRef>
          </c:xVal>
          <c:yVal>
            <c:numRef>
              <c:f>CLvsLO!$V$5:$V$205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23-4609-883B-9F35C5306F81}"/>
            </c:ext>
          </c:extLst>
        </c:ser>
        <c:ser>
          <c:idx val="5"/>
          <c:order val="5"/>
          <c:tx>
            <c:strRef>
              <c:f>CLvsLO!$T$2</c:f>
              <c:strCache>
                <c:ptCount val="1"/>
                <c:pt idx="0">
                  <c:v>+5 dBm</c:v>
                </c:pt>
              </c:strCache>
            </c:strRef>
          </c:tx>
          <c:spPr>
            <a:ln cap="rnd"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8</c:v>
                </c:pt>
                <c:pt idx="1">
                  <c:v>8.2945449999999994</c:v>
                </c:pt>
                <c:pt idx="2">
                  <c:v>8.5890900000000006</c:v>
                </c:pt>
                <c:pt idx="3">
                  <c:v>8.8836349999999999</c:v>
                </c:pt>
                <c:pt idx="4">
                  <c:v>9.1781799999999993</c:v>
                </c:pt>
                <c:pt idx="5">
                  <c:v>9.4727250000000005</c:v>
                </c:pt>
                <c:pt idx="6">
                  <c:v>9.7672699999999999</c:v>
                </c:pt>
                <c:pt idx="7">
                  <c:v>10.061814999999999</c:v>
                </c:pt>
                <c:pt idx="8">
                  <c:v>10.35636</c:v>
                </c:pt>
                <c:pt idx="9">
                  <c:v>10.650905</c:v>
                </c:pt>
                <c:pt idx="10">
                  <c:v>10.945449999999999</c:v>
                </c:pt>
                <c:pt idx="11">
                  <c:v>11.239995</c:v>
                </c:pt>
                <c:pt idx="12">
                  <c:v>11.53454</c:v>
                </c:pt>
                <c:pt idx="13">
                  <c:v>11.829084999999999</c:v>
                </c:pt>
                <c:pt idx="14">
                  <c:v>12.12363</c:v>
                </c:pt>
                <c:pt idx="15">
                  <c:v>12.418175</c:v>
                </c:pt>
                <c:pt idx="16">
                  <c:v>12.712719999999999</c:v>
                </c:pt>
                <c:pt idx="17">
                  <c:v>13.007265</c:v>
                </c:pt>
                <c:pt idx="18">
                  <c:v>13.30181</c:v>
                </c:pt>
                <c:pt idx="19">
                  <c:v>13.596355000000001</c:v>
                </c:pt>
                <c:pt idx="20">
                  <c:v>13.8909</c:v>
                </c:pt>
                <c:pt idx="21">
                  <c:v>14.185445</c:v>
                </c:pt>
                <c:pt idx="22">
                  <c:v>14.479990000000001</c:v>
                </c:pt>
                <c:pt idx="23">
                  <c:v>14.774535</c:v>
                </c:pt>
                <c:pt idx="24">
                  <c:v>15.06908</c:v>
                </c:pt>
                <c:pt idx="25">
                  <c:v>15.363625000000001</c:v>
                </c:pt>
                <c:pt idx="26">
                  <c:v>15.65817</c:v>
                </c:pt>
                <c:pt idx="27">
                  <c:v>15.952715</c:v>
                </c:pt>
                <c:pt idx="28">
                  <c:v>16.247260000000001</c:v>
                </c:pt>
                <c:pt idx="29">
                  <c:v>16.541805</c:v>
                </c:pt>
                <c:pt idx="30">
                  <c:v>16.836349999999999</c:v>
                </c:pt>
                <c:pt idx="31">
                  <c:v>17.130894999999999</c:v>
                </c:pt>
                <c:pt idx="32">
                  <c:v>17.425439999999998</c:v>
                </c:pt>
                <c:pt idx="33">
                  <c:v>17.719985000000001</c:v>
                </c:pt>
                <c:pt idx="34">
                  <c:v>18.014530000000001</c:v>
                </c:pt>
                <c:pt idx="35">
                  <c:v>18.309075</c:v>
                </c:pt>
                <c:pt idx="36">
                  <c:v>18.603619999999999</c:v>
                </c:pt>
                <c:pt idx="37">
                  <c:v>18.898164999999999</c:v>
                </c:pt>
                <c:pt idx="38">
                  <c:v>19.192710000000002</c:v>
                </c:pt>
                <c:pt idx="39">
                  <c:v>19.487255000000001</c:v>
                </c:pt>
                <c:pt idx="40">
                  <c:v>19.7818</c:v>
                </c:pt>
                <c:pt idx="41">
                  <c:v>20.076345</c:v>
                </c:pt>
                <c:pt idx="42">
                  <c:v>20.370889999999999</c:v>
                </c:pt>
                <c:pt idx="43">
                  <c:v>20.665434999999999</c:v>
                </c:pt>
                <c:pt idx="44">
                  <c:v>20.959980000000002</c:v>
                </c:pt>
                <c:pt idx="45">
                  <c:v>21.254525000000001</c:v>
                </c:pt>
                <c:pt idx="46">
                  <c:v>21.54907</c:v>
                </c:pt>
                <c:pt idx="47">
                  <c:v>21.843615</c:v>
                </c:pt>
                <c:pt idx="48">
                  <c:v>22.138159999999999</c:v>
                </c:pt>
                <c:pt idx="49">
                  <c:v>22.432704999999999</c:v>
                </c:pt>
                <c:pt idx="50">
                  <c:v>22.727250000000002</c:v>
                </c:pt>
                <c:pt idx="51">
                  <c:v>23.021795000000001</c:v>
                </c:pt>
                <c:pt idx="52">
                  <c:v>23.31634</c:v>
                </c:pt>
                <c:pt idx="53">
                  <c:v>23.610885</c:v>
                </c:pt>
                <c:pt idx="54">
                  <c:v>23.905429999999999</c:v>
                </c:pt>
                <c:pt idx="55">
                  <c:v>24.199974999999998</c:v>
                </c:pt>
                <c:pt idx="56">
                  <c:v>24.494520000000001</c:v>
                </c:pt>
                <c:pt idx="57">
                  <c:v>24.789065000000001</c:v>
                </c:pt>
                <c:pt idx="58">
                  <c:v>25.08361</c:v>
                </c:pt>
                <c:pt idx="59">
                  <c:v>25.378155</c:v>
                </c:pt>
                <c:pt idx="60">
                  <c:v>25.672699999999999</c:v>
                </c:pt>
                <c:pt idx="61">
                  <c:v>25.967244999999998</c:v>
                </c:pt>
                <c:pt idx="62">
                  <c:v>26.261790000000001</c:v>
                </c:pt>
                <c:pt idx="63">
                  <c:v>26.556335000000001</c:v>
                </c:pt>
                <c:pt idx="64">
                  <c:v>26.85088</c:v>
                </c:pt>
                <c:pt idx="65">
                  <c:v>27.145424999999999</c:v>
                </c:pt>
                <c:pt idx="66">
                  <c:v>27.439969999999999</c:v>
                </c:pt>
                <c:pt idx="67">
                  <c:v>27.734514999999998</c:v>
                </c:pt>
                <c:pt idx="68">
                  <c:v>28.029060000000001</c:v>
                </c:pt>
                <c:pt idx="69">
                  <c:v>28.323605000000001</c:v>
                </c:pt>
                <c:pt idx="70">
                  <c:v>28.61815</c:v>
                </c:pt>
                <c:pt idx="71">
                  <c:v>28.912694999999999</c:v>
                </c:pt>
                <c:pt idx="72">
                  <c:v>29.207239999999999</c:v>
                </c:pt>
                <c:pt idx="73">
                  <c:v>29.501785000000002</c:v>
                </c:pt>
                <c:pt idx="74">
                  <c:v>29.796330000000001</c:v>
                </c:pt>
                <c:pt idx="75">
                  <c:v>30.090875</c:v>
                </c:pt>
                <c:pt idx="76">
                  <c:v>30.38542</c:v>
                </c:pt>
                <c:pt idx="77">
                  <c:v>30.679964999999999</c:v>
                </c:pt>
                <c:pt idx="78">
                  <c:v>30.974509999999999</c:v>
                </c:pt>
                <c:pt idx="79">
                  <c:v>31.269055000000002</c:v>
                </c:pt>
                <c:pt idx="80">
                  <c:v>31.563600000000001</c:v>
                </c:pt>
                <c:pt idx="81">
                  <c:v>31.858145</c:v>
                </c:pt>
                <c:pt idx="82">
                  <c:v>32.15269</c:v>
                </c:pt>
                <c:pt idx="83">
                  <c:v>32.447234999999999</c:v>
                </c:pt>
                <c:pt idx="84">
                  <c:v>32.741779999999999</c:v>
                </c:pt>
                <c:pt idx="85">
                  <c:v>33.036324999999998</c:v>
                </c:pt>
                <c:pt idx="86">
                  <c:v>33.330869999999997</c:v>
                </c:pt>
                <c:pt idx="87">
                  <c:v>33.625414999999997</c:v>
                </c:pt>
                <c:pt idx="88">
                  <c:v>33.919960000000003</c:v>
                </c:pt>
                <c:pt idx="89">
                  <c:v>34.214505000000003</c:v>
                </c:pt>
                <c:pt idx="90">
                  <c:v>34.509050000000002</c:v>
                </c:pt>
                <c:pt idx="91">
                  <c:v>34.803595000000001</c:v>
                </c:pt>
                <c:pt idx="92">
                  <c:v>35.098140000000001</c:v>
                </c:pt>
                <c:pt idx="93">
                  <c:v>35.392685</c:v>
                </c:pt>
                <c:pt idx="94">
                  <c:v>35.68723</c:v>
                </c:pt>
                <c:pt idx="95">
                  <c:v>35.981774999999999</c:v>
                </c:pt>
                <c:pt idx="96">
                  <c:v>36.276319999999998</c:v>
                </c:pt>
                <c:pt idx="97">
                  <c:v>36.570864999999998</c:v>
                </c:pt>
                <c:pt idx="98">
                  <c:v>36.865409999999997</c:v>
                </c:pt>
                <c:pt idx="99">
                  <c:v>37.159954999999997</c:v>
                </c:pt>
                <c:pt idx="100">
                  <c:v>37.454500000000003</c:v>
                </c:pt>
                <c:pt idx="101">
                  <c:v>37.749045000000002</c:v>
                </c:pt>
                <c:pt idx="102">
                  <c:v>38.043590000000002</c:v>
                </c:pt>
                <c:pt idx="103">
                  <c:v>38.338135000000001</c:v>
                </c:pt>
                <c:pt idx="104">
                  <c:v>38.632680000000001</c:v>
                </c:pt>
                <c:pt idx="105">
                  <c:v>38.927225</c:v>
                </c:pt>
                <c:pt idx="106">
                  <c:v>39.221769999999999</c:v>
                </c:pt>
                <c:pt idx="107">
                  <c:v>39.516314999999999</c:v>
                </c:pt>
                <c:pt idx="108">
                  <c:v>39.810859999999998</c:v>
                </c:pt>
                <c:pt idx="109">
                  <c:v>40.105404999999998</c:v>
                </c:pt>
                <c:pt idx="110">
                  <c:v>40.399949999999997</c:v>
                </c:pt>
                <c:pt idx="111">
                  <c:v>40.694495000000003</c:v>
                </c:pt>
                <c:pt idx="112">
                  <c:v>40.989040000000003</c:v>
                </c:pt>
                <c:pt idx="113">
                  <c:v>41.283585000000002</c:v>
                </c:pt>
                <c:pt idx="114">
                  <c:v>41.578130000000002</c:v>
                </c:pt>
                <c:pt idx="115">
                  <c:v>41.872675000000001</c:v>
                </c:pt>
                <c:pt idx="116">
                  <c:v>42.16722</c:v>
                </c:pt>
                <c:pt idx="117">
                  <c:v>42.461765</c:v>
                </c:pt>
                <c:pt idx="118">
                  <c:v>42.756309999999999</c:v>
                </c:pt>
                <c:pt idx="119">
                  <c:v>43.050854999999999</c:v>
                </c:pt>
                <c:pt idx="120">
                  <c:v>43.345399999999998</c:v>
                </c:pt>
                <c:pt idx="121">
                  <c:v>43.639944999999997</c:v>
                </c:pt>
                <c:pt idx="122">
                  <c:v>43.934489999999997</c:v>
                </c:pt>
                <c:pt idx="123">
                  <c:v>44.229035000000003</c:v>
                </c:pt>
                <c:pt idx="124">
                  <c:v>44.523580000000003</c:v>
                </c:pt>
                <c:pt idx="125">
                  <c:v>44.818125000000002</c:v>
                </c:pt>
                <c:pt idx="126">
                  <c:v>45.112670000000001</c:v>
                </c:pt>
                <c:pt idx="127">
                  <c:v>45.407215000000001</c:v>
                </c:pt>
                <c:pt idx="128">
                  <c:v>45.70176</c:v>
                </c:pt>
                <c:pt idx="129">
                  <c:v>45.996305</c:v>
                </c:pt>
                <c:pt idx="130">
                  <c:v>46.290849999999999</c:v>
                </c:pt>
                <c:pt idx="131">
                  <c:v>46.585394999999998</c:v>
                </c:pt>
                <c:pt idx="132">
                  <c:v>46.879939999999998</c:v>
                </c:pt>
                <c:pt idx="133">
                  <c:v>47.174484999999997</c:v>
                </c:pt>
                <c:pt idx="134">
                  <c:v>47.469029999999997</c:v>
                </c:pt>
                <c:pt idx="135">
                  <c:v>47.763575000000003</c:v>
                </c:pt>
                <c:pt idx="136">
                  <c:v>48.058120000000002</c:v>
                </c:pt>
                <c:pt idx="137">
                  <c:v>48.352665000000002</c:v>
                </c:pt>
                <c:pt idx="138">
                  <c:v>48.647210000000001</c:v>
                </c:pt>
                <c:pt idx="139">
                  <c:v>48.941755000000001</c:v>
                </c:pt>
                <c:pt idx="140">
                  <c:v>49.2363</c:v>
                </c:pt>
                <c:pt idx="141">
                  <c:v>49.530844999999999</c:v>
                </c:pt>
                <c:pt idx="142">
                  <c:v>49.825389999999999</c:v>
                </c:pt>
                <c:pt idx="143">
                  <c:v>50.119934999999998</c:v>
                </c:pt>
                <c:pt idx="144">
                  <c:v>50.414479999999998</c:v>
                </c:pt>
                <c:pt idx="145">
                  <c:v>50.709024999999997</c:v>
                </c:pt>
                <c:pt idx="146">
                  <c:v>51.003570000000003</c:v>
                </c:pt>
                <c:pt idx="147">
                  <c:v>51.298115000000003</c:v>
                </c:pt>
                <c:pt idx="148">
                  <c:v>51.592660000000002</c:v>
                </c:pt>
                <c:pt idx="149">
                  <c:v>51.887205000000002</c:v>
                </c:pt>
                <c:pt idx="150">
                  <c:v>52.181750000000001</c:v>
                </c:pt>
                <c:pt idx="151">
                  <c:v>52.476295</c:v>
                </c:pt>
                <c:pt idx="152">
                  <c:v>52.77084</c:v>
                </c:pt>
                <c:pt idx="153">
                  <c:v>53.065384999999999</c:v>
                </c:pt>
                <c:pt idx="154">
                  <c:v>53.359929999999999</c:v>
                </c:pt>
                <c:pt idx="155">
                  <c:v>53.654474999999998</c:v>
                </c:pt>
                <c:pt idx="156">
                  <c:v>53.949019999999997</c:v>
                </c:pt>
                <c:pt idx="157">
                  <c:v>54.243564999999997</c:v>
                </c:pt>
                <c:pt idx="158">
                  <c:v>54.538110000000003</c:v>
                </c:pt>
                <c:pt idx="159">
                  <c:v>54.832655000000003</c:v>
                </c:pt>
                <c:pt idx="160">
                  <c:v>55.127200000000002</c:v>
                </c:pt>
                <c:pt idx="161">
                  <c:v>55.421745000000001</c:v>
                </c:pt>
                <c:pt idx="162">
                  <c:v>55.716290000000001</c:v>
                </c:pt>
                <c:pt idx="163">
                  <c:v>56.010835</c:v>
                </c:pt>
                <c:pt idx="164">
                  <c:v>56.30538</c:v>
                </c:pt>
                <c:pt idx="165">
                  <c:v>56.599924999999999</c:v>
                </c:pt>
                <c:pt idx="166">
                  <c:v>56.894469999999998</c:v>
                </c:pt>
                <c:pt idx="167">
                  <c:v>57.189014999999998</c:v>
                </c:pt>
                <c:pt idx="168">
                  <c:v>57.483559999999997</c:v>
                </c:pt>
                <c:pt idx="169">
                  <c:v>57.778104999999996</c:v>
                </c:pt>
                <c:pt idx="170">
                  <c:v>58.072650000000003</c:v>
                </c:pt>
                <c:pt idx="171">
                  <c:v>58.367195000000002</c:v>
                </c:pt>
                <c:pt idx="172">
                  <c:v>58.661740000000002</c:v>
                </c:pt>
                <c:pt idx="173">
                  <c:v>58.956285000000001</c:v>
                </c:pt>
                <c:pt idx="174">
                  <c:v>59.250830000000001</c:v>
                </c:pt>
                <c:pt idx="175">
                  <c:v>59.545375</c:v>
                </c:pt>
                <c:pt idx="176">
                  <c:v>59.839919999999999</c:v>
                </c:pt>
                <c:pt idx="177">
                  <c:v>60.134464999999999</c:v>
                </c:pt>
                <c:pt idx="178">
                  <c:v>60.429009999999998</c:v>
                </c:pt>
                <c:pt idx="179">
                  <c:v>60.723554999999998</c:v>
                </c:pt>
                <c:pt idx="180">
                  <c:v>61.018099999999997</c:v>
                </c:pt>
                <c:pt idx="181">
                  <c:v>61.312645000000003</c:v>
                </c:pt>
                <c:pt idx="182">
                  <c:v>61.607190000000003</c:v>
                </c:pt>
                <c:pt idx="183">
                  <c:v>61.901735000000002</c:v>
                </c:pt>
                <c:pt idx="184">
                  <c:v>62.196280000000002</c:v>
                </c:pt>
                <c:pt idx="185">
                  <c:v>62.490825000000001</c:v>
                </c:pt>
                <c:pt idx="186">
                  <c:v>62.78537</c:v>
                </c:pt>
                <c:pt idx="187">
                  <c:v>63.079915</c:v>
                </c:pt>
                <c:pt idx="188">
                  <c:v>63.374459999999999</c:v>
                </c:pt>
                <c:pt idx="189">
                  <c:v>63.669004999999999</c:v>
                </c:pt>
                <c:pt idx="190">
                  <c:v>63.963549999999998</c:v>
                </c:pt>
                <c:pt idx="191">
                  <c:v>64.258094999999997</c:v>
                </c:pt>
                <c:pt idx="192">
                  <c:v>64.552639999999997</c:v>
                </c:pt>
                <c:pt idx="193">
                  <c:v>64.847184999999996</c:v>
                </c:pt>
                <c:pt idx="194">
                  <c:v>65.141729999999995</c:v>
                </c:pt>
                <c:pt idx="195">
                  <c:v>65.436274999999995</c:v>
                </c:pt>
                <c:pt idx="196">
                  <c:v>65.730819999999994</c:v>
                </c:pt>
                <c:pt idx="197">
                  <c:v>66.025364999999994</c:v>
                </c:pt>
                <c:pt idx="198">
                  <c:v>66.319909999999993</c:v>
                </c:pt>
                <c:pt idx="199">
                  <c:v>66.614455000000007</c:v>
                </c:pt>
                <c:pt idx="200">
                  <c:v>66.909000000000006</c:v>
                </c:pt>
              </c:numCache>
            </c:numRef>
          </c:xVal>
          <c:yVal>
            <c:numRef>
              <c:f>CLvsLO!$T$5:$T$205</c:f>
              <c:numCache>
                <c:formatCode>General</c:formatCode>
                <c:ptCount val="201"/>
                <c:pt idx="0">
                  <c:v>-65.498008999999996</c:v>
                </c:pt>
                <c:pt idx="1">
                  <c:v>-63.619629000000003</c:v>
                </c:pt>
                <c:pt idx="2">
                  <c:v>-61.470795000000003</c:v>
                </c:pt>
                <c:pt idx="3">
                  <c:v>-58.440994000000003</c:v>
                </c:pt>
                <c:pt idx="4">
                  <c:v>-55.931075999999997</c:v>
                </c:pt>
                <c:pt idx="5">
                  <c:v>-52.869720000000001</c:v>
                </c:pt>
                <c:pt idx="6">
                  <c:v>-49.967925999999999</c:v>
                </c:pt>
                <c:pt idx="7">
                  <c:v>-46.955311000000002</c:v>
                </c:pt>
                <c:pt idx="8">
                  <c:v>-44.019576999999998</c:v>
                </c:pt>
                <c:pt idx="9">
                  <c:v>-41.501452999999998</c:v>
                </c:pt>
                <c:pt idx="10">
                  <c:v>-38.959778</c:v>
                </c:pt>
                <c:pt idx="11">
                  <c:v>-36.582611</c:v>
                </c:pt>
                <c:pt idx="12">
                  <c:v>-34.395020000000002</c:v>
                </c:pt>
                <c:pt idx="13">
                  <c:v>-33.038787999999997</c:v>
                </c:pt>
                <c:pt idx="14">
                  <c:v>-31.637350000000001</c:v>
                </c:pt>
                <c:pt idx="15">
                  <c:v>-30.554290999999999</c:v>
                </c:pt>
                <c:pt idx="16">
                  <c:v>-29.626740000000002</c:v>
                </c:pt>
                <c:pt idx="17">
                  <c:v>-28.65193</c:v>
                </c:pt>
                <c:pt idx="18">
                  <c:v>-27.422266</c:v>
                </c:pt>
                <c:pt idx="19">
                  <c:v>-26.093191000000001</c:v>
                </c:pt>
                <c:pt idx="20">
                  <c:v>-24.797066000000001</c:v>
                </c:pt>
                <c:pt idx="21">
                  <c:v>-23.397304999999999</c:v>
                </c:pt>
                <c:pt idx="22">
                  <c:v>-22.002544</c:v>
                </c:pt>
                <c:pt idx="23">
                  <c:v>-20.700482999999998</c:v>
                </c:pt>
                <c:pt idx="24">
                  <c:v>-19.628933</c:v>
                </c:pt>
                <c:pt idx="25">
                  <c:v>-18.642931000000001</c:v>
                </c:pt>
                <c:pt idx="26">
                  <c:v>-17.765152</c:v>
                </c:pt>
                <c:pt idx="27">
                  <c:v>-16.954512000000001</c:v>
                </c:pt>
                <c:pt idx="28">
                  <c:v>-16.111055</c:v>
                </c:pt>
                <c:pt idx="29">
                  <c:v>-15.280436999999999</c:v>
                </c:pt>
                <c:pt idx="30">
                  <c:v>-14.441421999999999</c:v>
                </c:pt>
                <c:pt idx="31">
                  <c:v>-13.621143</c:v>
                </c:pt>
                <c:pt idx="32">
                  <c:v>-12.850251</c:v>
                </c:pt>
                <c:pt idx="33">
                  <c:v>-12.102656</c:v>
                </c:pt>
                <c:pt idx="34">
                  <c:v>-11.463874000000001</c:v>
                </c:pt>
                <c:pt idx="35">
                  <c:v>-10.859062</c:v>
                </c:pt>
                <c:pt idx="36">
                  <c:v>-10.306841</c:v>
                </c:pt>
                <c:pt idx="37">
                  <c:v>-9.7913122000000001</c:v>
                </c:pt>
                <c:pt idx="38">
                  <c:v>-9.3205814</c:v>
                </c:pt>
                <c:pt idx="39">
                  <c:v>-8.8225345999999991</c:v>
                </c:pt>
                <c:pt idx="40">
                  <c:v>-8.3788613999999999</c:v>
                </c:pt>
                <c:pt idx="41">
                  <c:v>-8.0179709999999993</c:v>
                </c:pt>
                <c:pt idx="42">
                  <c:v>-7.7320298999999997</c:v>
                </c:pt>
                <c:pt idx="43">
                  <c:v>-7.4996400000000003</c:v>
                </c:pt>
                <c:pt idx="44">
                  <c:v>-7.2929845000000002</c:v>
                </c:pt>
                <c:pt idx="45">
                  <c:v>-7.1261592</c:v>
                </c:pt>
                <c:pt idx="46">
                  <c:v>-6.9765372000000001</c:v>
                </c:pt>
                <c:pt idx="47">
                  <c:v>-6.8072204999999997</c:v>
                </c:pt>
                <c:pt idx="48">
                  <c:v>-6.6816057999999998</c:v>
                </c:pt>
                <c:pt idx="49">
                  <c:v>-6.5781368999999996</c:v>
                </c:pt>
                <c:pt idx="50">
                  <c:v>-6.5335326</c:v>
                </c:pt>
                <c:pt idx="51">
                  <c:v>-6.5432034000000003</c:v>
                </c:pt>
                <c:pt idx="52">
                  <c:v>-6.5389986000000002</c:v>
                </c:pt>
                <c:pt idx="53">
                  <c:v>-6.5200452999999996</c:v>
                </c:pt>
                <c:pt idx="54">
                  <c:v>-6.5138940999999999</c:v>
                </c:pt>
                <c:pt idx="55">
                  <c:v>-6.4915985999999997</c:v>
                </c:pt>
                <c:pt idx="56">
                  <c:v>-6.4802546999999997</c:v>
                </c:pt>
                <c:pt idx="57">
                  <c:v>-6.5305213999999996</c:v>
                </c:pt>
                <c:pt idx="58">
                  <c:v>-6.6083521999999997</c:v>
                </c:pt>
                <c:pt idx="59">
                  <c:v>-6.6593045999999996</c:v>
                </c:pt>
                <c:pt idx="60">
                  <c:v>-6.6945815</c:v>
                </c:pt>
                <c:pt idx="61">
                  <c:v>-6.7023573000000001</c:v>
                </c:pt>
                <c:pt idx="62">
                  <c:v>-6.7351003</c:v>
                </c:pt>
                <c:pt idx="63">
                  <c:v>-6.7990294000000002</c:v>
                </c:pt>
                <c:pt idx="64">
                  <c:v>-6.8541287999999998</c:v>
                </c:pt>
                <c:pt idx="65">
                  <c:v>-6.9515386000000001</c:v>
                </c:pt>
                <c:pt idx="66">
                  <c:v>-7.0571035999999996</c:v>
                </c:pt>
                <c:pt idx="67">
                  <c:v>-7.1603165000000004</c:v>
                </c:pt>
                <c:pt idx="68">
                  <c:v>-7.1745396000000001</c:v>
                </c:pt>
                <c:pt idx="69">
                  <c:v>-7.1993885000000004</c:v>
                </c:pt>
                <c:pt idx="70">
                  <c:v>-7.2552557000000002</c:v>
                </c:pt>
                <c:pt idx="71">
                  <c:v>-7.2772942</c:v>
                </c:pt>
                <c:pt idx="72">
                  <c:v>-7.2938732999999996</c:v>
                </c:pt>
                <c:pt idx="73">
                  <c:v>-7.3562722000000003</c:v>
                </c:pt>
                <c:pt idx="74">
                  <c:v>-7.4428796999999998</c:v>
                </c:pt>
                <c:pt idx="75">
                  <c:v>-7.4659247000000004</c:v>
                </c:pt>
                <c:pt idx="76">
                  <c:v>-7.4649958999999999</c:v>
                </c:pt>
                <c:pt idx="77">
                  <c:v>-7.4650325999999998</c:v>
                </c:pt>
                <c:pt idx="78">
                  <c:v>-7.4620427999999999</c:v>
                </c:pt>
                <c:pt idx="79">
                  <c:v>-7.4842377000000004</c:v>
                </c:pt>
                <c:pt idx="80">
                  <c:v>-7.5143827999999999</c:v>
                </c:pt>
                <c:pt idx="81">
                  <c:v>-7.5922784999999999</c:v>
                </c:pt>
                <c:pt idx="82">
                  <c:v>-7.6524996999999999</c:v>
                </c:pt>
                <c:pt idx="83">
                  <c:v>-7.7581386999999999</c:v>
                </c:pt>
                <c:pt idx="84">
                  <c:v>-7.8586912</c:v>
                </c:pt>
                <c:pt idx="85">
                  <c:v>-7.9542698999999999</c:v>
                </c:pt>
                <c:pt idx="86">
                  <c:v>-8.0307493000000001</c:v>
                </c:pt>
                <c:pt idx="87">
                  <c:v>-8.0339717999999998</c:v>
                </c:pt>
                <c:pt idx="88">
                  <c:v>-8.0109215000000003</c:v>
                </c:pt>
                <c:pt idx="89">
                  <c:v>-7.9480104000000003</c:v>
                </c:pt>
                <c:pt idx="90">
                  <c:v>-7.8526787999999996</c:v>
                </c:pt>
                <c:pt idx="91">
                  <c:v>-7.7488793999999999</c:v>
                </c:pt>
                <c:pt idx="92">
                  <c:v>-7.6890397000000004</c:v>
                </c:pt>
                <c:pt idx="93">
                  <c:v>-7.6702241999999998</c:v>
                </c:pt>
                <c:pt idx="94">
                  <c:v>-7.6195187999999998</c:v>
                </c:pt>
                <c:pt idx="95">
                  <c:v>-7.6231618000000001</c:v>
                </c:pt>
                <c:pt idx="96">
                  <c:v>-7.6460208999999999</c:v>
                </c:pt>
                <c:pt idx="97">
                  <c:v>-7.7472114999999997</c:v>
                </c:pt>
                <c:pt idx="98">
                  <c:v>-7.7945919000000004</c:v>
                </c:pt>
                <c:pt idx="99">
                  <c:v>-7.8622861000000004</c:v>
                </c:pt>
                <c:pt idx="100">
                  <c:v>-7.9207907000000004</c:v>
                </c:pt>
                <c:pt idx="101">
                  <c:v>-7.9979896999999998</c:v>
                </c:pt>
                <c:pt idx="102">
                  <c:v>-8.0580043999999997</c:v>
                </c:pt>
                <c:pt idx="103">
                  <c:v>-8.1021108999999996</c:v>
                </c:pt>
                <c:pt idx="104">
                  <c:v>-8.2131720000000001</c:v>
                </c:pt>
                <c:pt idx="105">
                  <c:v>-8.4117241000000007</c:v>
                </c:pt>
                <c:pt idx="106">
                  <c:v>-8.5803355999999997</c:v>
                </c:pt>
                <c:pt idx="107">
                  <c:v>-8.6616315999999998</c:v>
                </c:pt>
                <c:pt idx="108">
                  <c:v>-8.7527188999999996</c:v>
                </c:pt>
                <c:pt idx="109">
                  <c:v>-8.8438215000000007</c:v>
                </c:pt>
                <c:pt idx="110">
                  <c:v>-8.8166895000000007</c:v>
                </c:pt>
                <c:pt idx="111">
                  <c:v>-8.8108921000000002</c:v>
                </c:pt>
                <c:pt idx="112">
                  <c:v>-8.8465395000000004</c:v>
                </c:pt>
                <c:pt idx="113">
                  <c:v>-8.9576826000000001</c:v>
                </c:pt>
                <c:pt idx="114">
                  <c:v>-8.9790448999999999</c:v>
                </c:pt>
                <c:pt idx="115">
                  <c:v>-9.0396824000000002</c:v>
                </c:pt>
                <c:pt idx="116">
                  <c:v>-9.0772715000000002</c:v>
                </c:pt>
                <c:pt idx="117">
                  <c:v>-9.1150084000000007</c:v>
                </c:pt>
                <c:pt idx="118">
                  <c:v>-9.0305958000000004</c:v>
                </c:pt>
                <c:pt idx="119">
                  <c:v>-8.9585304000000008</c:v>
                </c:pt>
                <c:pt idx="120">
                  <c:v>-8.9227839000000007</c:v>
                </c:pt>
                <c:pt idx="121">
                  <c:v>-8.8566550999999993</c:v>
                </c:pt>
                <c:pt idx="122">
                  <c:v>-8.7954720999999996</c:v>
                </c:pt>
                <c:pt idx="123">
                  <c:v>-8.7732247999999995</c:v>
                </c:pt>
                <c:pt idx="124">
                  <c:v>-8.777298</c:v>
                </c:pt>
                <c:pt idx="125">
                  <c:v>-8.8088837000000009</c:v>
                </c:pt>
                <c:pt idx="126">
                  <c:v>-8.7943811000000007</c:v>
                </c:pt>
                <c:pt idx="127">
                  <c:v>-8.7837715000000003</c:v>
                </c:pt>
                <c:pt idx="128">
                  <c:v>-8.7845764000000006</c:v>
                </c:pt>
                <c:pt idx="129">
                  <c:v>-8.8469753000000004</c:v>
                </c:pt>
                <c:pt idx="130">
                  <c:v>-8.7406483000000001</c:v>
                </c:pt>
                <c:pt idx="131">
                  <c:v>-8.7122030000000006</c:v>
                </c:pt>
                <c:pt idx="132">
                  <c:v>-8.6639376000000006</c:v>
                </c:pt>
                <c:pt idx="133">
                  <c:v>-8.5686865000000001</c:v>
                </c:pt>
                <c:pt idx="134">
                  <c:v>-8.4952793</c:v>
                </c:pt>
                <c:pt idx="135">
                  <c:v>-8.4660130000000002</c:v>
                </c:pt>
                <c:pt idx="136">
                  <c:v>-8.4664535999999995</c:v>
                </c:pt>
                <c:pt idx="137">
                  <c:v>-8.4802151000000006</c:v>
                </c:pt>
                <c:pt idx="138">
                  <c:v>-8.5157366000000003</c:v>
                </c:pt>
                <c:pt idx="139">
                  <c:v>-8.5379352999999991</c:v>
                </c:pt>
                <c:pt idx="140">
                  <c:v>-8.5625868000000001</c:v>
                </c:pt>
                <c:pt idx="141">
                  <c:v>-8.5809250000000006</c:v>
                </c:pt>
                <c:pt idx="142">
                  <c:v>-8.6419449000000004</c:v>
                </c:pt>
                <c:pt idx="143">
                  <c:v>-8.7408142000000009</c:v>
                </c:pt>
                <c:pt idx="144">
                  <c:v>-8.8280572999999993</c:v>
                </c:pt>
                <c:pt idx="145">
                  <c:v>-8.9595938000000004</c:v>
                </c:pt>
                <c:pt idx="146">
                  <c:v>-9.1172179999999994</c:v>
                </c:pt>
                <c:pt idx="147">
                  <c:v>-9.2444419999999994</c:v>
                </c:pt>
                <c:pt idx="148">
                  <c:v>-9.3007507</c:v>
                </c:pt>
                <c:pt idx="149">
                  <c:v>-9.3598441999999995</c:v>
                </c:pt>
                <c:pt idx="150">
                  <c:v>-9.4663029000000005</c:v>
                </c:pt>
                <c:pt idx="151">
                  <c:v>-9.5676441000000008</c:v>
                </c:pt>
                <c:pt idx="152">
                  <c:v>-9.6682691999999992</c:v>
                </c:pt>
                <c:pt idx="153">
                  <c:v>-9.8571834999999997</c:v>
                </c:pt>
                <c:pt idx="154">
                  <c:v>-10.018568999999999</c:v>
                </c:pt>
                <c:pt idx="155">
                  <c:v>-10.213190000000001</c:v>
                </c:pt>
                <c:pt idx="156">
                  <c:v>-10.350204</c:v>
                </c:pt>
                <c:pt idx="157">
                  <c:v>-10.483293</c:v>
                </c:pt>
                <c:pt idx="158">
                  <c:v>-10.624836999999999</c:v>
                </c:pt>
                <c:pt idx="159">
                  <c:v>-10.832506</c:v>
                </c:pt>
                <c:pt idx="160">
                  <c:v>-10.976216000000001</c:v>
                </c:pt>
                <c:pt idx="161">
                  <c:v>-11.151774</c:v>
                </c:pt>
                <c:pt idx="162">
                  <c:v>-11.339670999999999</c:v>
                </c:pt>
                <c:pt idx="163">
                  <c:v>-11.504583</c:v>
                </c:pt>
                <c:pt idx="164">
                  <c:v>-11.574849</c:v>
                </c:pt>
                <c:pt idx="165">
                  <c:v>-11.694383</c:v>
                </c:pt>
                <c:pt idx="166">
                  <c:v>-11.794254</c:v>
                </c:pt>
                <c:pt idx="167">
                  <c:v>-11.962179000000001</c:v>
                </c:pt>
                <c:pt idx="168">
                  <c:v>-12.057909</c:v>
                </c:pt>
                <c:pt idx="169">
                  <c:v>-12.172041999999999</c:v>
                </c:pt>
                <c:pt idx="170">
                  <c:v>-12.194630999999999</c:v>
                </c:pt>
                <c:pt idx="171">
                  <c:v>-12.194376999999999</c:v>
                </c:pt>
                <c:pt idx="172">
                  <c:v>-12.008562</c:v>
                </c:pt>
                <c:pt idx="173">
                  <c:v>-11.93817</c:v>
                </c:pt>
                <c:pt idx="174">
                  <c:v>-11.817354</c:v>
                </c:pt>
                <c:pt idx="175">
                  <c:v>-11.716480000000001</c:v>
                </c:pt>
                <c:pt idx="176">
                  <c:v>-11.623908999999999</c:v>
                </c:pt>
                <c:pt idx="177">
                  <c:v>-11.597208999999999</c:v>
                </c:pt>
                <c:pt idx="178">
                  <c:v>-11.514049999999999</c:v>
                </c:pt>
                <c:pt idx="179">
                  <c:v>-11.452192</c:v>
                </c:pt>
                <c:pt idx="180">
                  <c:v>-11.362536</c:v>
                </c:pt>
                <c:pt idx="181">
                  <c:v>-11.219291</c:v>
                </c:pt>
                <c:pt idx="182">
                  <c:v>-11.114079</c:v>
                </c:pt>
                <c:pt idx="183">
                  <c:v>-10.934810000000001</c:v>
                </c:pt>
                <c:pt idx="184">
                  <c:v>-10.675077</c:v>
                </c:pt>
                <c:pt idx="185">
                  <c:v>-10.523388000000001</c:v>
                </c:pt>
                <c:pt idx="186">
                  <c:v>-10.539460999999999</c:v>
                </c:pt>
                <c:pt idx="187">
                  <c:v>-10.545555999999999</c:v>
                </c:pt>
                <c:pt idx="188">
                  <c:v>-10.596128</c:v>
                </c:pt>
                <c:pt idx="189">
                  <c:v>-10.767115</c:v>
                </c:pt>
                <c:pt idx="190">
                  <c:v>-11.051238</c:v>
                </c:pt>
                <c:pt idx="191">
                  <c:v>-11.275314</c:v>
                </c:pt>
                <c:pt idx="192">
                  <c:v>-11.529156</c:v>
                </c:pt>
                <c:pt idx="193">
                  <c:v>-11.719359000000001</c:v>
                </c:pt>
                <c:pt idx="194">
                  <c:v>-12.148775000000001</c:v>
                </c:pt>
                <c:pt idx="195">
                  <c:v>-12.451598000000001</c:v>
                </c:pt>
                <c:pt idx="196">
                  <c:v>-12.855302</c:v>
                </c:pt>
                <c:pt idx="197">
                  <c:v>-13.257489</c:v>
                </c:pt>
                <c:pt idx="198">
                  <c:v>-13.983140000000001</c:v>
                </c:pt>
                <c:pt idx="199">
                  <c:v>-14.456607</c:v>
                </c:pt>
                <c:pt idx="200">
                  <c:v>-14.865005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14-40A3-8FF3-7129B99B2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88"/>
        <c:axId val="1160718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CLvsLO!$Q$2</c15:sqref>
                        </c15:formulaRef>
                      </c:ext>
                    </c:extLst>
                    <c:strCache>
                      <c:ptCount val="1"/>
                      <c:pt idx="0">
                        <c:v>+15 dBm</c:v>
                      </c:pt>
                    </c:strCache>
                  </c:strRef>
                </c:tx>
                <c:spPr>
                  <a:ln>
                    <a:solidFill>
                      <a:schemeClr val="tx1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CLvsLO!$E$5:$E$205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8</c:v>
                      </c:pt>
                      <c:pt idx="1">
                        <c:v>8.2945449999999994</c:v>
                      </c:pt>
                      <c:pt idx="2">
                        <c:v>8.5890900000000006</c:v>
                      </c:pt>
                      <c:pt idx="3">
                        <c:v>8.8836349999999999</c:v>
                      </c:pt>
                      <c:pt idx="4">
                        <c:v>9.1781799999999993</c:v>
                      </c:pt>
                      <c:pt idx="5">
                        <c:v>9.4727250000000005</c:v>
                      </c:pt>
                      <c:pt idx="6">
                        <c:v>9.7672699999999999</c:v>
                      </c:pt>
                      <c:pt idx="7">
                        <c:v>10.061814999999999</c:v>
                      </c:pt>
                      <c:pt idx="8">
                        <c:v>10.35636</c:v>
                      </c:pt>
                      <c:pt idx="9">
                        <c:v>10.650905</c:v>
                      </c:pt>
                      <c:pt idx="10">
                        <c:v>10.945449999999999</c:v>
                      </c:pt>
                      <c:pt idx="11">
                        <c:v>11.239995</c:v>
                      </c:pt>
                      <c:pt idx="12">
                        <c:v>11.53454</c:v>
                      </c:pt>
                      <c:pt idx="13">
                        <c:v>11.829084999999999</c:v>
                      </c:pt>
                      <c:pt idx="14">
                        <c:v>12.12363</c:v>
                      </c:pt>
                      <c:pt idx="15">
                        <c:v>12.418175</c:v>
                      </c:pt>
                      <c:pt idx="16">
                        <c:v>12.712719999999999</c:v>
                      </c:pt>
                      <c:pt idx="17">
                        <c:v>13.007265</c:v>
                      </c:pt>
                      <c:pt idx="18">
                        <c:v>13.30181</c:v>
                      </c:pt>
                      <c:pt idx="19">
                        <c:v>13.596355000000001</c:v>
                      </c:pt>
                      <c:pt idx="20">
                        <c:v>13.8909</c:v>
                      </c:pt>
                      <c:pt idx="21">
                        <c:v>14.185445</c:v>
                      </c:pt>
                      <c:pt idx="22">
                        <c:v>14.479990000000001</c:v>
                      </c:pt>
                      <c:pt idx="23">
                        <c:v>14.774535</c:v>
                      </c:pt>
                      <c:pt idx="24">
                        <c:v>15.06908</c:v>
                      </c:pt>
                      <c:pt idx="25">
                        <c:v>15.363625000000001</c:v>
                      </c:pt>
                      <c:pt idx="26">
                        <c:v>15.65817</c:v>
                      </c:pt>
                      <c:pt idx="27">
                        <c:v>15.952715</c:v>
                      </c:pt>
                      <c:pt idx="28">
                        <c:v>16.247260000000001</c:v>
                      </c:pt>
                      <c:pt idx="29">
                        <c:v>16.541805</c:v>
                      </c:pt>
                      <c:pt idx="30">
                        <c:v>16.836349999999999</c:v>
                      </c:pt>
                      <c:pt idx="31">
                        <c:v>17.130894999999999</c:v>
                      </c:pt>
                      <c:pt idx="32">
                        <c:v>17.425439999999998</c:v>
                      </c:pt>
                      <c:pt idx="33">
                        <c:v>17.719985000000001</c:v>
                      </c:pt>
                      <c:pt idx="34">
                        <c:v>18.014530000000001</c:v>
                      </c:pt>
                      <c:pt idx="35">
                        <c:v>18.309075</c:v>
                      </c:pt>
                      <c:pt idx="36">
                        <c:v>18.603619999999999</c:v>
                      </c:pt>
                      <c:pt idx="37">
                        <c:v>18.898164999999999</c:v>
                      </c:pt>
                      <c:pt idx="38">
                        <c:v>19.192710000000002</c:v>
                      </c:pt>
                      <c:pt idx="39">
                        <c:v>19.487255000000001</c:v>
                      </c:pt>
                      <c:pt idx="40">
                        <c:v>19.7818</c:v>
                      </c:pt>
                      <c:pt idx="41">
                        <c:v>20.076345</c:v>
                      </c:pt>
                      <c:pt idx="42">
                        <c:v>20.370889999999999</c:v>
                      </c:pt>
                      <c:pt idx="43">
                        <c:v>20.665434999999999</c:v>
                      </c:pt>
                      <c:pt idx="44">
                        <c:v>20.959980000000002</c:v>
                      </c:pt>
                      <c:pt idx="45">
                        <c:v>21.254525000000001</c:v>
                      </c:pt>
                      <c:pt idx="46">
                        <c:v>21.54907</c:v>
                      </c:pt>
                      <c:pt idx="47">
                        <c:v>21.843615</c:v>
                      </c:pt>
                      <c:pt idx="48">
                        <c:v>22.138159999999999</c:v>
                      </c:pt>
                      <c:pt idx="49">
                        <c:v>22.432704999999999</c:v>
                      </c:pt>
                      <c:pt idx="50">
                        <c:v>22.727250000000002</c:v>
                      </c:pt>
                      <c:pt idx="51">
                        <c:v>23.021795000000001</c:v>
                      </c:pt>
                      <c:pt idx="52">
                        <c:v>23.31634</c:v>
                      </c:pt>
                      <c:pt idx="53">
                        <c:v>23.610885</c:v>
                      </c:pt>
                      <c:pt idx="54">
                        <c:v>23.905429999999999</c:v>
                      </c:pt>
                      <c:pt idx="55">
                        <c:v>24.199974999999998</c:v>
                      </c:pt>
                      <c:pt idx="56">
                        <c:v>24.494520000000001</c:v>
                      </c:pt>
                      <c:pt idx="57">
                        <c:v>24.789065000000001</c:v>
                      </c:pt>
                      <c:pt idx="58">
                        <c:v>25.08361</c:v>
                      </c:pt>
                      <c:pt idx="59">
                        <c:v>25.378155</c:v>
                      </c:pt>
                      <c:pt idx="60">
                        <c:v>25.672699999999999</c:v>
                      </c:pt>
                      <c:pt idx="61">
                        <c:v>25.967244999999998</c:v>
                      </c:pt>
                      <c:pt idx="62">
                        <c:v>26.261790000000001</c:v>
                      </c:pt>
                      <c:pt idx="63">
                        <c:v>26.556335000000001</c:v>
                      </c:pt>
                      <c:pt idx="64">
                        <c:v>26.85088</c:v>
                      </c:pt>
                      <c:pt idx="65">
                        <c:v>27.145424999999999</c:v>
                      </c:pt>
                      <c:pt idx="66">
                        <c:v>27.439969999999999</c:v>
                      </c:pt>
                      <c:pt idx="67">
                        <c:v>27.734514999999998</c:v>
                      </c:pt>
                      <c:pt idx="68">
                        <c:v>28.029060000000001</c:v>
                      </c:pt>
                      <c:pt idx="69">
                        <c:v>28.323605000000001</c:v>
                      </c:pt>
                      <c:pt idx="70">
                        <c:v>28.61815</c:v>
                      </c:pt>
                      <c:pt idx="71">
                        <c:v>28.912694999999999</c:v>
                      </c:pt>
                      <c:pt idx="72">
                        <c:v>29.207239999999999</c:v>
                      </c:pt>
                      <c:pt idx="73">
                        <c:v>29.501785000000002</c:v>
                      </c:pt>
                      <c:pt idx="74">
                        <c:v>29.796330000000001</c:v>
                      </c:pt>
                      <c:pt idx="75">
                        <c:v>30.090875</c:v>
                      </c:pt>
                      <c:pt idx="76">
                        <c:v>30.38542</c:v>
                      </c:pt>
                      <c:pt idx="77">
                        <c:v>30.679964999999999</c:v>
                      </c:pt>
                      <c:pt idx="78">
                        <c:v>30.974509999999999</c:v>
                      </c:pt>
                      <c:pt idx="79">
                        <c:v>31.269055000000002</c:v>
                      </c:pt>
                      <c:pt idx="80">
                        <c:v>31.563600000000001</c:v>
                      </c:pt>
                      <c:pt idx="81">
                        <c:v>31.858145</c:v>
                      </c:pt>
                      <c:pt idx="82">
                        <c:v>32.15269</c:v>
                      </c:pt>
                      <c:pt idx="83">
                        <c:v>32.447234999999999</c:v>
                      </c:pt>
                      <c:pt idx="84">
                        <c:v>32.741779999999999</c:v>
                      </c:pt>
                      <c:pt idx="85">
                        <c:v>33.036324999999998</c:v>
                      </c:pt>
                      <c:pt idx="86">
                        <c:v>33.330869999999997</c:v>
                      </c:pt>
                      <c:pt idx="87">
                        <c:v>33.625414999999997</c:v>
                      </c:pt>
                      <c:pt idx="88">
                        <c:v>33.919960000000003</c:v>
                      </c:pt>
                      <c:pt idx="89">
                        <c:v>34.214505000000003</c:v>
                      </c:pt>
                      <c:pt idx="90">
                        <c:v>34.509050000000002</c:v>
                      </c:pt>
                      <c:pt idx="91">
                        <c:v>34.803595000000001</c:v>
                      </c:pt>
                      <c:pt idx="92">
                        <c:v>35.098140000000001</c:v>
                      </c:pt>
                      <c:pt idx="93">
                        <c:v>35.392685</c:v>
                      </c:pt>
                      <c:pt idx="94">
                        <c:v>35.68723</c:v>
                      </c:pt>
                      <c:pt idx="95">
                        <c:v>35.981774999999999</c:v>
                      </c:pt>
                      <c:pt idx="96">
                        <c:v>36.276319999999998</c:v>
                      </c:pt>
                      <c:pt idx="97">
                        <c:v>36.570864999999998</c:v>
                      </c:pt>
                      <c:pt idx="98">
                        <c:v>36.865409999999997</c:v>
                      </c:pt>
                      <c:pt idx="99">
                        <c:v>37.159954999999997</c:v>
                      </c:pt>
                      <c:pt idx="100">
                        <c:v>37.454500000000003</c:v>
                      </c:pt>
                      <c:pt idx="101">
                        <c:v>37.749045000000002</c:v>
                      </c:pt>
                      <c:pt idx="102">
                        <c:v>38.043590000000002</c:v>
                      </c:pt>
                      <c:pt idx="103">
                        <c:v>38.338135000000001</c:v>
                      </c:pt>
                      <c:pt idx="104">
                        <c:v>38.632680000000001</c:v>
                      </c:pt>
                      <c:pt idx="105">
                        <c:v>38.927225</c:v>
                      </c:pt>
                      <c:pt idx="106">
                        <c:v>39.221769999999999</c:v>
                      </c:pt>
                      <c:pt idx="107">
                        <c:v>39.516314999999999</c:v>
                      </c:pt>
                      <c:pt idx="108">
                        <c:v>39.810859999999998</c:v>
                      </c:pt>
                      <c:pt idx="109">
                        <c:v>40.105404999999998</c:v>
                      </c:pt>
                      <c:pt idx="110">
                        <c:v>40.399949999999997</c:v>
                      </c:pt>
                      <c:pt idx="111">
                        <c:v>40.694495000000003</c:v>
                      </c:pt>
                      <c:pt idx="112">
                        <c:v>40.989040000000003</c:v>
                      </c:pt>
                      <c:pt idx="113">
                        <c:v>41.283585000000002</c:v>
                      </c:pt>
                      <c:pt idx="114">
                        <c:v>41.578130000000002</c:v>
                      </c:pt>
                      <c:pt idx="115">
                        <c:v>41.872675000000001</c:v>
                      </c:pt>
                      <c:pt idx="116">
                        <c:v>42.16722</c:v>
                      </c:pt>
                      <c:pt idx="117">
                        <c:v>42.461765</c:v>
                      </c:pt>
                      <c:pt idx="118">
                        <c:v>42.756309999999999</c:v>
                      </c:pt>
                      <c:pt idx="119">
                        <c:v>43.050854999999999</c:v>
                      </c:pt>
                      <c:pt idx="120">
                        <c:v>43.345399999999998</c:v>
                      </c:pt>
                      <c:pt idx="121">
                        <c:v>43.639944999999997</c:v>
                      </c:pt>
                      <c:pt idx="122">
                        <c:v>43.934489999999997</c:v>
                      </c:pt>
                      <c:pt idx="123">
                        <c:v>44.229035000000003</c:v>
                      </c:pt>
                      <c:pt idx="124">
                        <c:v>44.523580000000003</c:v>
                      </c:pt>
                      <c:pt idx="125">
                        <c:v>44.818125000000002</c:v>
                      </c:pt>
                      <c:pt idx="126">
                        <c:v>45.112670000000001</c:v>
                      </c:pt>
                      <c:pt idx="127">
                        <c:v>45.407215000000001</c:v>
                      </c:pt>
                      <c:pt idx="128">
                        <c:v>45.70176</c:v>
                      </c:pt>
                      <c:pt idx="129">
                        <c:v>45.996305</c:v>
                      </c:pt>
                      <c:pt idx="130">
                        <c:v>46.290849999999999</c:v>
                      </c:pt>
                      <c:pt idx="131">
                        <c:v>46.585394999999998</c:v>
                      </c:pt>
                      <c:pt idx="132">
                        <c:v>46.879939999999998</c:v>
                      </c:pt>
                      <c:pt idx="133">
                        <c:v>47.174484999999997</c:v>
                      </c:pt>
                      <c:pt idx="134">
                        <c:v>47.469029999999997</c:v>
                      </c:pt>
                      <c:pt idx="135">
                        <c:v>47.763575000000003</c:v>
                      </c:pt>
                      <c:pt idx="136">
                        <c:v>48.058120000000002</c:v>
                      </c:pt>
                      <c:pt idx="137">
                        <c:v>48.352665000000002</c:v>
                      </c:pt>
                      <c:pt idx="138">
                        <c:v>48.647210000000001</c:v>
                      </c:pt>
                      <c:pt idx="139">
                        <c:v>48.941755000000001</c:v>
                      </c:pt>
                      <c:pt idx="140">
                        <c:v>49.2363</c:v>
                      </c:pt>
                      <c:pt idx="141">
                        <c:v>49.530844999999999</c:v>
                      </c:pt>
                      <c:pt idx="142">
                        <c:v>49.825389999999999</c:v>
                      </c:pt>
                      <c:pt idx="143">
                        <c:v>50.119934999999998</c:v>
                      </c:pt>
                      <c:pt idx="144">
                        <c:v>50.414479999999998</c:v>
                      </c:pt>
                      <c:pt idx="145">
                        <c:v>50.709024999999997</c:v>
                      </c:pt>
                      <c:pt idx="146">
                        <c:v>51.003570000000003</c:v>
                      </c:pt>
                      <c:pt idx="147">
                        <c:v>51.298115000000003</c:v>
                      </c:pt>
                      <c:pt idx="148">
                        <c:v>51.592660000000002</c:v>
                      </c:pt>
                      <c:pt idx="149">
                        <c:v>51.887205000000002</c:v>
                      </c:pt>
                      <c:pt idx="150">
                        <c:v>52.181750000000001</c:v>
                      </c:pt>
                      <c:pt idx="151">
                        <c:v>52.476295</c:v>
                      </c:pt>
                      <c:pt idx="152">
                        <c:v>52.77084</c:v>
                      </c:pt>
                      <c:pt idx="153">
                        <c:v>53.065384999999999</c:v>
                      </c:pt>
                      <c:pt idx="154">
                        <c:v>53.359929999999999</c:v>
                      </c:pt>
                      <c:pt idx="155">
                        <c:v>53.654474999999998</c:v>
                      </c:pt>
                      <c:pt idx="156">
                        <c:v>53.949019999999997</c:v>
                      </c:pt>
                      <c:pt idx="157">
                        <c:v>54.243564999999997</c:v>
                      </c:pt>
                      <c:pt idx="158">
                        <c:v>54.538110000000003</c:v>
                      </c:pt>
                      <c:pt idx="159">
                        <c:v>54.832655000000003</c:v>
                      </c:pt>
                      <c:pt idx="160">
                        <c:v>55.127200000000002</c:v>
                      </c:pt>
                      <c:pt idx="161">
                        <c:v>55.421745000000001</c:v>
                      </c:pt>
                      <c:pt idx="162">
                        <c:v>55.716290000000001</c:v>
                      </c:pt>
                      <c:pt idx="163">
                        <c:v>56.010835</c:v>
                      </c:pt>
                      <c:pt idx="164">
                        <c:v>56.30538</c:v>
                      </c:pt>
                      <c:pt idx="165">
                        <c:v>56.599924999999999</c:v>
                      </c:pt>
                      <c:pt idx="166">
                        <c:v>56.894469999999998</c:v>
                      </c:pt>
                      <c:pt idx="167">
                        <c:v>57.189014999999998</c:v>
                      </c:pt>
                      <c:pt idx="168">
                        <c:v>57.483559999999997</c:v>
                      </c:pt>
                      <c:pt idx="169">
                        <c:v>57.778104999999996</c:v>
                      </c:pt>
                      <c:pt idx="170">
                        <c:v>58.072650000000003</c:v>
                      </c:pt>
                      <c:pt idx="171">
                        <c:v>58.367195000000002</c:v>
                      </c:pt>
                      <c:pt idx="172">
                        <c:v>58.661740000000002</c:v>
                      </c:pt>
                      <c:pt idx="173">
                        <c:v>58.956285000000001</c:v>
                      </c:pt>
                      <c:pt idx="174">
                        <c:v>59.250830000000001</c:v>
                      </c:pt>
                      <c:pt idx="175">
                        <c:v>59.545375</c:v>
                      </c:pt>
                      <c:pt idx="176">
                        <c:v>59.839919999999999</c:v>
                      </c:pt>
                      <c:pt idx="177">
                        <c:v>60.134464999999999</c:v>
                      </c:pt>
                      <c:pt idx="178">
                        <c:v>60.429009999999998</c:v>
                      </c:pt>
                      <c:pt idx="179">
                        <c:v>60.723554999999998</c:v>
                      </c:pt>
                      <c:pt idx="180">
                        <c:v>61.018099999999997</c:v>
                      </c:pt>
                      <c:pt idx="181">
                        <c:v>61.312645000000003</c:v>
                      </c:pt>
                      <c:pt idx="182">
                        <c:v>61.607190000000003</c:v>
                      </c:pt>
                      <c:pt idx="183">
                        <c:v>61.901735000000002</c:v>
                      </c:pt>
                      <c:pt idx="184">
                        <c:v>62.196280000000002</c:v>
                      </c:pt>
                      <c:pt idx="185">
                        <c:v>62.490825000000001</c:v>
                      </c:pt>
                      <c:pt idx="186">
                        <c:v>62.78537</c:v>
                      </c:pt>
                      <c:pt idx="187">
                        <c:v>63.079915</c:v>
                      </c:pt>
                      <c:pt idx="188">
                        <c:v>63.374459999999999</c:v>
                      </c:pt>
                      <c:pt idx="189">
                        <c:v>63.669004999999999</c:v>
                      </c:pt>
                      <c:pt idx="190">
                        <c:v>63.963549999999998</c:v>
                      </c:pt>
                      <c:pt idx="191">
                        <c:v>64.258094999999997</c:v>
                      </c:pt>
                      <c:pt idx="192">
                        <c:v>64.552639999999997</c:v>
                      </c:pt>
                      <c:pt idx="193">
                        <c:v>64.847184999999996</c:v>
                      </c:pt>
                      <c:pt idx="194">
                        <c:v>65.141729999999995</c:v>
                      </c:pt>
                      <c:pt idx="195">
                        <c:v>65.436274999999995</c:v>
                      </c:pt>
                      <c:pt idx="196">
                        <c:v>65.730819999999994</c:v>
                      </c:pt>
                      <c:pt idx="197">
                        <c:v>66.025364999999994</c:v>
                      </c:pt>
                      <c:pt idx="198">
                        <c:v>66.319909999999993</c:v>
                      </c:pt>
                      <c:pt idx="199">
                        <c:v>66.614455000000007</c:v>
                      </c:pt>
                      <c:pt idx="200">
                        <c:v>66.909000000000006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CLvsLO!$Q$5:$Q$205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-51.972636999999999</c:v>
                      </c:pt>
                      <c:pt idx="1">
                        <c:v>-50.272423000000003</c:v>
                      </c:pt>
                      <c:pt idx="2">
                        <c:v>-48.275494000000002</c:v>
                      </c:pt>
                      <c:pt idx="3">
                        <c:v>-45.628447999999999</c:v>
                      </c:pt>
                      <c:pt idx="4">
                        <c:v>-42.897015000000003</c:v>
                      </c:pt>
                      <c:pt idx="5">
                        <c:v>-40.239821999999997</c:v>
                      </c:pt>
                      <c:pt idx="6">
                        <c:v>-37.891609000000003</c:v>
                      </c:pt>
                      <c:pt idx="7">
                        <c:v>-35.646934999999999</c:v>
                      </c:pt>
                      <c:pt idx="8">
                        <c:v>-33.729568</c:v>
                      </c:pt>
                      <c:pt idx="9">
                        <c:v>-32.499977000000001</c:v>
                      </c:pt>
                      <c:pt idx="10">
                        <c:v>-31.372928999999999</c:v>
                      </c:pt>
                      <c:pt idx="11">
                        <c:v>-30.350270999999999</c:v>
                      </c:pt>
                      <c:pt idx="12">
                        <c:v>-29.427655999999999</c:v>
                      </c:pt>
                      <c:pt idx="13">
                        <c:v>-28.768412000000001</c:v>
                      </c:pt>
                      <c:pt idx="14">
                        <c:v>-28.078022000000001</c:v>
                      </c:pt>
                      <c:pt idx="15">
                        <c:v>-27.495777</c:v>
                      </c:pt>
                      <c:pt idx="16">
                        <c:v>-26.81184</c:v>
                      </c:pt>
                      <c:pt idx="17">
                        <c:v>-26.014208</c:v>
                      </c:pt>
                      <c:pt idx="18">
                        <c:v>-25.089231000000002</c:v>
                      </c:pt>
                      <c:pt idx="19">
                        <c:v>-24.019922000000001</c:v>
                      </c:pt>
                      <c:pt idx="20">
                        <c:v>-22.893221</c:v>
                      </c:pt>
                      <c:pt idx="21">
                        <c:v>-21.754242000000001</c:v>
                      </c:pt>
                      <c:pt idx="22">
                        <c:v>-20.644859</c:v>
                      </c:pt>
                      <c:pt idx="23">
                        <c:v>-19.585148</c:v>
                      </c:pt>
                      <c:pt idx="24">
                        <c:v>-18.675661000000002</c:v>
                      </c:pt>
                      <c:pt idx="25">
                        <c:v>-17.822821000000001</c:v>
                      </c:pt>
                      <c:pt idx="26">
                        <c:v>-17.042245999999999</c:v>
                      </c:pt>
                      <c:pt idx="27">
                        <c:v>-16.287006000000002</c:v>
                      </c:pt>
                      <c:pt idx="28">
                        <c:v>-15.514256</c:v>
                      </c:pt>
                      <c:pt idx="29">
                        <c:v>-14.745975</c:v>
                      </c:pt>
                      <c:pt idx="30">
                        <c:v>-13.975197</c:v>
                      </c:pt>
                      <c:pt idx="31">
                        <c:v>-13.217036999999999</c:v>
                      </c:pt>
                      <c:pt idx="32">
                        <c:v>-12.511203</c:v>
                      </c:pt>
                      <c:pt idx="33">
                        <c:v>-11.821230999999999</c:v>
                      </c:pt>
                      <c:pt idx="34">
                        <c:v>-11.224786999999999</c:v>
                      </c:pt>
                      <c:pt idx="35">
                        <c:v>-10.656827</c:v>
                      </c:pt>
                      <c:pt idx="36">
                        <c:v>-10.141389</c:v>
                      </c:pt>
                      <c:pt idx="37">
                        <c:v>-9.6497992999999997</c:v>
                      </c:pt>
                      <c:pt idx="38">
                        <c:v>-9.2036362</c:v>
                      </c:pt>
                      <c:pt idx="39">
                        <c:v>-8.7273587999999993</c:v>
                      </c:pt>
                      <c:pt idx="40">
                        <c:v>-8.2950839999999992</c:v>
                      </c:pt>
                      <c:pt idx="41">
                        <c:v>-7.9390707000000003</c:v>
                      </c:pt>
                      <c:pt idx="42">
                        <c:v>-7.6522173999999996</c:v>
                      </c:pt>
                      <c:pt idx="43">
                        <c:v>-7.4115485999999997</c:v>
                      </c:pt>
                      <c:pt idx="44">
                        <c:v>-7.2002087000000001</c:v>
                      </c:pt>
                      <c:pt idx="45">
                        <c:v>-7.0237822999999997</c:v>
                      </c:pt>
                      <c:pt idx="46">
                        <c:v>-6.8723450000000001</c:v>
                      </c:pt>
                      <c:pt idx="47">
                        <c:v>-6.7033123999999997</c:v>
                      </c:pt>
                      <c:pt idx="48">
                        <c:v>-6.5789188999999997</c:v>
                      </c:pt>
                      <c:pt idx="49">
                        <c:v>-6.4736608999999996</c:v>
                      </c:pt>
                      <c:pt idx="50">
                        <c:v>-6.4308018999999996</c:v>
                      </c:pt>
                      <c:pt idx="51">
                        <c:v>-6.4360141999999998</c:v>
                      </c:pt>
                      <c:pt idx="52">
                        <c:v>-6.4355912000000002</c:v>
                      </c:pt>
                      <c:pt idx="53">
                        <c:v>-6.4257983999999997</c:v>
                      </c:pt>
                      <c:pt idx="54">
                        <c:v>-6.4321479999999998</c:v>
                      </c:pt>
                      <c:pt idx="55">
                        <c:v>-6.4284052999999997</c:v>
                      </c:pt>
                      <c:pt idx="56">
                        <c:v>-6.4403110000000003</c:v>
                      </c:pt>
                      <c:pt idx="57">
                        <c:v>-6.5113877999999996</c:v>
                      </c:pt>
                      <c:pt idx="58">
                        <c:v>-6.6060762000000004</c:v>
                      </c:pt>
                      <c:pt idx="59">
                        <c:v>-6.6703877</c:v>
                      </c:pt>
                      <c:pt idx="60">
                        <c:v>-6.7127995</c:v>
                      </c:pt>
                      <c:pt idx="61">
                        <c:v>-6.7264404000000004</c:v>
                      </c:pt>
                      <c:pt idx="62">
                        <c:v>-6.7633834000000004</c:v>
                      </c:pt>
                      <c:pt idx="63">
                        <c:v>-6.8306092999999999</c:v>
                      </c:pt>
                      <c:pt idx="64">
                        <c:v>-6.8814278</c:v>
                      </c:pt>
                      <c:pt idx="65">
                        <c:v>-6.9754272000000004</c:v>
                      </c:pt>
                      <c:pt idx="66">
                        <c:v>-7.0761437000000003</c:v>
                      </c:pt>
                      <c:pt idx="67">
                        <c:v>-7.1634273999999998</c:v>
                      </c:pt>
                      <c:pt idx="68">
                        <c:v>-7.1601925</c:v>
                      </c:pt>
                      <c:pt idx="69">
                        <c:v>-7.1757816999999999</c:v>
                      </c:pt>
                      <c:pt idx="70">
                        <c:v>-7.2336717000000004</c:v>
                      </c:pt>
                      <c:pt idx="71">
                        <c:v>-7.2573857000000004</c:v>
                      </c:pt>
                      <c:pt idx="72">
                        <c:v>-7.2880979000000004</c:v>
                      </c:pt>
                      <c:pt idx="73">
                        <c:v>-7.3609122999999999</c:v>
                      </c:pt>
                      <c:pt idx="74">
                        <c:v>-7.4675745999999998</c:v>
                      </c:pt>
                      <c:pt idx="75">
                        <c:v>-7.5014791000000001</c:v>
                      </c:pt>
                      <c:pt idx="76">
                        <c:v>-7.4983339000000004</c:v>
                      </c:pt>
                      <c:pt idx="77">
                        <c:v>-7.4941883000000002</c:v>
                      </c:pt>
                      <c:pt idx="78">
                        <c:v>-7.4812427000000001</c:v>
                      </c:pt>
                      <c:pt idx="79">
                        <c:v>-7.4897790000000004</c:v>
                      </c:pt>
                      <c:pt idx="80">
                        <c:v>-7.5052075</c:v>
                      </c:pt>
                      <c:pt idx="81">
                        <c:v>-7.5925893999999996</c:v>
                      </c:pt>
                      <c:pt idx="82">
                        <c:v>-7.665184</c:v>
                      </c:pt>
                      <c:pt idx="83">
                        <c:v>-7.7816834000000004</c:v>
                      </c:pt>
                      <c:pt idx="84">
                        <c:v>-7.8593440000000001</c:v>
                      </c:pt>
                      <c:pt idx="85">
                        <c:v>-7.9190440000000004</c:v>
                      </c:pt>
                      <c:pt idx="86">
                        <c:v>-7.9427403999999999</c:v>
                      </c:pt>
                      <c:pt idx="87">
                        <c:v>-7.8713202000000004</c:v>
                      </c:pt>
                      <c:pt idx="88">
                        <c:v>-7.7815886000000001</c:v>
                      </c:pt>
                      <c:pt idx="89">
                        <c:v>-7.6803559999999997</c:v>
                      </c:pt>
                      <c:pt idx="90">
                        <c:v>-7.5767955999999996</c:v>
                      </c:pt>
                      <c:pt idx="91">
                        <c:v>-7.4722403999999996</c:v>
                      </c:pt>
                      <c:pt idx="92">
                        <c:v>-7.4249596999999996</c:v>
                      </c:pt>
                      <c:pt idx="93">
                        <c:v>-7.4368353000000003</c:v>
                      </c:pt>
                      <c:pt idx="94">
                        <c:v>-7.4079337000000001</c:v>
                      </c:pt>
                      <c:pt idx="95">
                        <c:v>-7.4080019000000004</c:v>
                      </c:pt>
                      <c:pt idx="96">
                        <c:v>-7.4338274000000002</c:v>
                      </c:pt>
                      <c:pt idx="97">
                        <c:v>-7.5428423999999996</c:v>
                      </c:pt>
                      <c:pt idx="98">
                        <c:v>-7.5757208</c:v>
                      </c:pt>
                      <c:pt idx="99">
                        <c:v>-7.6524733999999999</c:v>
                      </c:pt>
                      <c:pt idx="100">
                        <c:v>-7.7287517000000001</c:v>
                      </c:pt>
                      <c:pt idx="101">
                        <c:v>-7.8219376</c:v>
                      </c:pt>
                      <c:pt idx="102">
                        <c:v>-7.8853755000000003</c:v>
                      </c:pt>
                      <c:pt idx="103">
                        <c:v>-7.9299039999999996</c:v>
                      </c:pt>
                      <c:pt idx="104">
                        <c:v>-8.021039</c:v>
                      </c:pt>
                      <c:pt idx="105">
                        <c:v>-8.2139816000000003</c:v>
                      </c:pt>
                      <c:pt idx="106">
                        <c:v>-8.3597611999999994</c:v>
                      </c:pt>
                      <c:pt idx="107">
                        <c:v>-8.4312334</c:v>
                      </c:pt>
                      <c:pt idx="108">
                        <c:v>-8.5390891999999994</c:v>
                      </c:pt>
                      <c:pt idx="109">
                        <c:v>-8.6556549</c:v>
                      </c:pt>
                      <c:pt idx="110">
                        <c:v>-8.6535720999999999</c:v>
                      </c:pt>
                      <c:pt idx="111">
                        <c:v>-8.6853970999999994</c:v>
                      </c:pt>
                      <c:pt idx="112">
                        <c:v>-8.7595348000000008</c:v>
                      </c:pt>
                      <c:pt idx="113">
                        <c:v>-8.8814354000000009</c:v>
                      </c:pt>
                      <c:pt idx="114">
                        <c:v>-8.9206190000000003</c:v>
                      </c:pt>
                      <c:pt idx="115">
                        <c:v>-8.9904136999999995</c:v>
                      </c:pt>
                      <c:pt idx="116">
                        <c:v>-9.0338449000000001</c:v>
                      </c:pt>
                      <c:pt idx="117">
                        <c:v>-9.0610523000000001</c:v>
                      </c:pt>
                      <c:pt idx="118">
                        <c:v>-8.9825583000000009</c:v>
                      </c:pt>
                      <c:pt idx="119">
                        <c:v>-8.9155139999999999</c:v>
                      </c:pt>
                      <c:pt idx="120">
                        <c:v>-8.8687000000000005</c:v>
                      </c:pt>
                      <c:pt idx="121">
                        <c:v>-8.8071307999999995</c:v>
                      </c:pt>
                      <c:pt idx="122">
                        <c:v>-8.7593221999999997</c:v>
                      </c:pt>
                      <c:pt idx="123">
                        <c:v>-8.7422313999999997</c:v>
                      </c:pt>
                      <c:pt idx="124">
                        <c:v>-8.7606096000000004</c:v>
                      </c:pt>
                      <c:pt idx="125">
                        <c:v>-8.7953814999999995</c:v>
                      </c:pt>
                      <c:pt idx="126">
                        <c:v>-8.7628698000000007</c:v>
                      </c:pt>
                      <c:pt idx="127">
                        <c:v>-8.7373781000000008</c:v>
                      </c:pt>
                      <c:pt idx="128">
                        <c:v>-8.7283963999999994</c:v>
                      </c:pt>
                      <c:pt idx="129">
                        <c:v>-8.7551594000000001</c:v>
                      </c:pt>
                      <c:pt idx="130">
                        <c:v>-8.6373177000000005</c:v>
                      </c:pt>
                      <c:pt idx="131">
                        <c:v>-8.6011743999999997</c:v>
                      </c:pt>
                      <c:pt idx="132">
                        <c:v>-8.5521239999999992</c:v>
                      </c:pt>
                      <c:pt idx="133">
                        <c:v>-8.4705858000000003</c:v>
                      </c:pt>
                      <c:pt idx="134">
                        <c:v>-8.4154949000000006</c:v>
                      </c:pt>
                      <c:pt idx="135">
                        <c:v>-8.4036778999999999</c:v>
                      </c:pt>
                      <c:pt idx="136">
                        <c:v>-8.4399452000000004</c:v>
                      </c:pt>
                      <c:pt idx="137">
                        <c:v>-8.4886912999999993</c:v>
                      </c:pt>
                      <c:pt idx="138">
                        <c:v>-8.5433310999999996</c:v>
                      </c:pt>
                      <c:pt idx="139">
                        <c:v>-8.5886917</c:v>
                      </c:pt>
                      <c:pt idx="140">
                        <c:v>-8.6391171999999994</c:v>
                      </c:pt>
                      <c:pt idx="141">
                        <c:v>-8.6684952000000006</c:v>
                      </c:pt>
                      <c:pt idx="142">
                        <c:v>-8.7255248999999999</c:v>
                      </c:pt>
                      <c:pt idx="143">
                        <c:v>-8.8282804000000006</c:v>
                      </c:pt>
                      <c:pt idx="144">
                        <c:v>-8.9215669999999996</c:v>
                      </c:pt>
                      <c:pt idx="145">
                        <c:v>-9.0569133999999991</c:v>
                      </c:pt>
                      <c:pt idx="146">
                        <c:v>-9.2436810000000005</c:v>
                      </c:pt>
                      <c:pt idx="147">
                        <c:v>-9.4028110999999992</c:v>
                      </c:pt>
                      <c:pt idx="148">
                        <c:v>-9.4978932999999994</c:v>
                      </c:pt>
                      <c:pt idx="149">
                        <c:v>-9.5758562000000005</c:v>
                      </c:pt>
                      <c:pt idx="150">
                        <c:v>-9.7006797999999996</c:v>
                      </c:pt>
                      <c:pt idx="151">
                        <c:v>-9.7952756999999995</c:v>
                      </c:pt>
                      <c:pt idx="152">
                        <c:v>-9.8987502999999997</c:v>
                      </c:pt>
                      <c:pt idx="153">
                        <c:v>-10.090741</c:v>
                      </c:pt>
                      <c:pt idx="154">
                        <c:v>-10.281421999999999</c:v>
                      </c:pt>
                      <c:pt idx="155">
                        <c:v>-10.512473</c:v>
                      </c:pt>
                      <c:pt idx="156">
                        <c:v>-10.684813999999999</c:v>
                      </c:pt>
                      <c:pt idx="157">
                        <c:v>-10.845594999999999</c:v>
                      </c:pt>
                      <c:pt idx="158">
                        <c:v>-11.0038</c:v>
                      </c:pt>
                      <c:pt idx="159">
                        <c:v>-11.209165</c:v>
                      </c:pt>
                      <c:pt idx="160">
                        <c:v>-11.332281999999999</c:v>
                      </c:pt>
                      <c:pt idx="161">
                        <c:v>-11.503380999999999</c:v>
                      </c:pt>
                      <c:pt idx="162">
                        <c:v>-11.668341</c:v>
                      </c:pt>
                      <c:pt idx="163">
                        <c:v>-11.812827</c:v>
                      </c:pt>
                      <c:pt idx="164">
                        <c:v>-11.842654</c:v>
                      </c:pt>
                      <c:pt idx="165">
                        <c:v>-11.939541999999999</c:v>
                      </c:pt>
                      <c:pt idx="166">
                        <c:v>-11.996798999999999</c:v>
                      </c:pt>
                      <c:pt idx="167">
                        <c:v>-12.16818</c:v>
                      </c:pt>
                      <c:pt idx="168">
                        <c:v>-12.262226999999999</c:v>
                      </c:pt>
                      <c:pt idx="169">
                        <c:v>-12.397853</c:v>
                      </c:pt>
                      <c:pt idx="170">
                        <c:v>-12.420453</c:v>
                      </c:pt>
                      <c:pt idx="171">
                        <c:v>-12.435223000000001</c:v>
                      </c:pt>
                      <c:pt idx="172">
                        <c:v>-12.227278999999999</c:v>
                      </c:pt>
                      <c:pt idx="173">
                        <c:v>-12.127145000000001</c:v>
                      </c:pt>
                      <c:pt idx="174">
                        <c:v>-11.991175</c:v>
                      </c:pt>
                      <c:pt idx="175">
                        <c:v>-11.903335999999999</c:v>
                      </c:pt>
                      <c:pt idx="176">
                        <c:v>-11.800024000000001</c:v>
                      </c:pt>
                      <c:pt idx="177">
                        <c:v>-11.768635</c:v>
                      </c:pt>
                      <c:pt idx="178">
                        <c:v>-11.701093999999999</c:v>
                      </c:pt>
                      <c:pt idx="179">
                        <c:v>-11.652392000000001</c:v>
                      </c:pt>
                      <c:pt idx="180">
                        <c:v>-11.549818</c:v>
                      </c:pt>
                      <c:pt idx="181">
                        <c:v>-11.361585</c:v>
                      </c:pt>
                      <c:pt idx="182">
                        <c:v>-11.228121</c:v>
                      </c:pt>
                      <c:pt idx="183">
                        <c:v>-11.010134000000001</c:v>
                      </c:pt>
                      <c:pt idx="184">
                        <c:v>-10.7333</c:v>
                      </c:pt>
                      <c:pt idx="185">
                        <c:v>-10.601495999999999</c:v>
                      </c:pt>
                      <c:pt idx="186">
                        <c:v>-10.711083</c:v>
                      </c:pt>
                      <c:pt idx="187">
                        <c:v>-10.793329999999999</c:v>
                      </c:pt>
                      <c:pt idx="188">
                        <c:v>-10.861499</c:v>
                      </c:pt>
                      <c:pt idx="189">
                        <c:v>-11.042539</c:v>
                      </c:pt>
                      <c:pt idx="190">
                        <c:v>-11.260059</c:v>
                      </c:pt>
                      <c:pt idx="191">
                        <c:v>-11.343629999999999</c:v>
                      </c:pt>
                      <c:pt idx="192">
                        <c:v>-11.416067</c:v>
                      </c:pt>
                      <c:pt idx="193">
                        <c:v>-11.479666</c:v>
                      </c:pt>
                      <c:pt idx="194">
                        <c:v>-11.749226</c:v>
                      </c:pt>
                      <c:pt idx="195">
                        <c:v>-11.988497000000001</c:v>
                      </c:pt>
                      <c:pt idx="196">
                        <c:v>-12.352221</c:v>
                      </c:pt>
                      <c:pt idx="197">
                        <c:v>-12.75933</c:v>
                      </c:pt>
                      <c:pt idx="198">
                        <c:v>-13.406298</c:v>
                      </c:pt>
                      <c:pt idx="199">
                        <c:v>-13.815526</c:v>
                      </c:pt>
                      <c:pt idx="200">
                        <c:v>-14.115206000000001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214-40A3-8FF3-7129B99B2001}"/>
                  </c:ext>
                </c:extLst>
              </c15:ser>
            </c15:filteredScatterSeries>
          </c:ext>
        </c:extLst>
      </c:scatterChart>
      <c:valAx>
        <c:axId val="116069888"/>
        <c:scaling>
          <c:orientation val="minMax"/>
          <c:max val="64"/>
          <c:min val="1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071808"/>
        <c:crosses val="autoZero"/>
        <c:crossBetween val="midCat"/>
        <c:majorUnit val="5"/>
      </c:valAx>
      <c:valAx>
        <c:axId val="116071808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069888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1515652940578542"/>
          <c:y val="0.48367767982490562"/>
          <c:w val="0.20314437210621095"/>
          <c:h val="0.310835451124165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Relative IF Response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53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Response'!$V$3:$V$103</c:f>
              <c:numCache>
                <c:formatCode>General</c:formatCode>
                <c:ptCount val="101"/>
                <c:pt idx="0">
                  <c:v>0.01</c:v>
                </c:pt>
                <c:pt idx="1">
                  <c:v>0.25990000000000002</c:v>
                </c:pt>
                <c:pt idx="2">
                  <c:v>0.50980000000000003</c:v>
                </c:pt>
                <c:pt idx="3">
                  <c:v>0.75970000000000004</c:v>
                </c:pt>
                <c:pt idx="4">
                  <c:v>1.0096000000000001</c:v>
                </c:pt>
                <c:pt idx="5">
                  <c:v>1.2595000000000001</c:v>
                </c:pt>
                <c:pt idx="6">
                  <c:v>1.5094000000000001</c:v>
                </c:pt>
                <c:pt idx="7">
                  <c:v>1.7593000000000001</c:v>
                </c:pt>
                <c:pt idx="8">
                  <c:v>2.0091999999999999</c:v>
                </c:pt>
                <c:pt idx="9">
                  <c:v>2.2591000000000001</c:v>
                </c:pt>
                <c:pt idx="10">
                  <c:v>2.5089999999999999</c:v>
                </c:pt>
                <c:pt idx="11">
                  <c:v>2.7589000000000001</c:v>
                </c:pt>
                <c:pt idx="12">
                  <c:v>3.0087999999999999</c:v>
                </c:pt>
                <c:pt idx="13">
                  <c:v>3.2587000000000002</c:v>
                </c:pt>
                <c:pt idx="14">
                  <c:v>3.5085999999999999</c:v>
                </c:pt>
                <c:pt idx="15">
                  <c:v>3.7585000000000002</c:v>
                </c:pt>
                <c:pt idx="16">
                  <c:v>4.0084</c:v>
                </c:pt>
                <c:pt idx="17">
                  <c:v>4.2583000000000002</c:v>
                </c:pt>
                <c:pt idx="18">
                  <c:v>4.5082000000000004</c:v>
                </c:pt>
                <c:pt idx="19">
                  <c:v>4.7580999999999998</c:v>
                </c:pt>
                <c:pt idx="20">
                  <c:v>5.008</c:v>
                </c:pt>
                <c:pt idx="21">
                  <c:v>5.2579000000000002</c:v>
                </c:pt>
                <c:pt idx="22">
                  <c:v>5.5077999999999996</c:v>
                </c:pt>
                <c:pt idx="23">
                  <c:v>5.7576999999999998</c:v>
                </c:pt>
                <c:pt idx="24">
                  <c:v>6.0076000000000001</c:v>
                </c:pt>
                <c:pt idx="25">
                  <c:v>6.2575000000000003</c:v>
                </c:pt>
                <c:pt idx="26">
                  <c:v>6.5073999999999996</c:v>
                </c:pt>
                <c:pt idx="27">
                  <c:v>6.7572999999999999</c:v>
                </c:pt>
                <c:pt idx="28">
                  <c:v>7.0072000000000001</c:v>
                </c:pt>
                <c:pt idx="29">
                  <c:v>7.2571000000000003</c:v>
                </c:pt>
                <c:pt idx="30">
                  <c:v>7.5069999999999997</c:v>
                </c:pt>
                <c:pt idx="31">
                  <c:v>7.7568999999999999</c:v>
                </c:pt>
                <c:pt idx="32">
                  <c:v>8.0068000000000001</c:v>
                </c:pt>
                <c:pt idx="33">
                  <c:v>8.2567000000000004</c:v>
                </c:pt>
                <c:pt idx="34">
                  <c:v>8.5066000000000006</c:v>
                </c:pt>
                <c:pt idx="35">
                  <c:v>8.7565000000000008</c:v>
                </c:pt>
                <c:pt idx="36">
                  <c:v>9.0063999999999993</c:v>
                </c:pt>
                <c:pt idx="37">
                  <c:v>9.2562999999999995</c:v>
                </c:pt>
                <c:pt idx="38">
                  <c:v>9.5061999999999998</c:v>
                </c:pt>
                <c:pt idx="39">
                  <c:v>9.7561</c:v>
                </c:pt>
                <c:pt idx="40">
                  <c:v>10.006</c:v>
                </c:pt>
                <c:pt idx="41">
                  <c:v>10.2559</c:v>
                </c:pt>
                <c:pt idx="42">
                  <c:v>10.505800000000001</c:v>
                </c:pt>
                <c:pt idx="43">
                  <c:v>10.755699999999999</c:v>
                </c:pt>
                <c:pt idx="44">
                  <c:v>11.005599999999999</c:v>
                </c:pt>
                <c:pt idx="45">
                  <c:v>11.2555</c:v>
                </c:pt>
                <c:pt idx="46">
                  <c:v>11.5054</c:v>
                </c:pt>
                <c:pt idx="47">
                  <c:v>11.7553</c:v>
                </c:pt>
                <c:pt idx="48">
                  <c:v>12.0052</c:v>
                </c:pt>
                <c:pt idx="49">
                  <c:v>12.255100000000001</c:v>
                </c:pt>
                <c:pt idx="50">
                  <c:v>12.505000000000001</c:v>
                </c:pt>
                <c:pt idx="51">
                  <c:v>12.754899999999999</c:v>
                </c:pt>
                <c:pt idx="52">
                  <c:v>13.004799999999999</c:v>
                </c:pt>
                <c:pt idx="53">
                  <c:v>13.2547</c:v>
                </c:pt>
                <c:pt idx="54">
                  <c:v>13.5046</c:v>
                </c:pt>
                <c:pt idx="55">
                  <c:v>13.7545</c:v>
                </c:pt>
                <c:pt idx="56">
                  <c:v>14.0044</c:v>
                </c:pt>
                <c:pt idx="57">
                  <c:v>14.254300000000001</c:v>
                </c:pt>
                <c:pt idx="58">
                  <c:v>14.504200000000001</c:v>
                </c:pt>
                <c:pt idx="59">
                  <c:v>14.754099999999999</c:v>
                </c:pt>
                <c:pt idx="60">
                  <c:v>15.004</c:v>
                </c:pt>
                <c:pt idx="61">
                  <c:v>15.2539</c:v>
                </c:pt>
                <c:pt idx="62">
                  <c:v>15.5038</c:v>
                </c:pt>
                <c:pt idx="63">
                  <c:v>15.7537</c:v>
                </c:pt>
                <c:pt idx="64">
                  <c:v>16.003599999999999</c:v>
                </c:pt>
                <c:pt idx="65">
                  <c:v>16.253499999999999</c:v>
                </c:pt>
                <c:pt idx="66">
                  <c:v>16.503399999999999</c:v>
                </c:pt>
                <c:pt idx="67">
                  <c:v>16.753299999999999</c:v>
                </c:pt>
                <c:pt idx="68">
                  <c:v>17.0032</c:v>
                </c:pt>
                <c:pt idx="69">
                  <c:v>17.2531</c:v>
                </c:pt>
                <c:pt idx="70">
                  <c:v>17.503</c:v>
                </c:pt>
                <c:pt idx="71">
                  <c:v>17.7529</c:v>
                </c:pt>
                <c:pt idx="72">
                  <c:v>18.002800000000001</c:v>
                </c:pt>
                <c:pt idx="73">
                  <c:v>18.252700000000001</c:v>
                </c:pt>
                <c:pt idx="74">
                  <c:v>18.502600000000001</c:v>
                </c:pt>
                <c:pt idx="75">
                  <c:v>18.752500000000001</c:v>
                </c:pt>
                <c:pt idx="76">
                  <c:v>19.002400000000002</c:v>
                </c:pt>
                <c:pt idx="77">
                  <c:v>19.252300000000002</c:v>
                </c:pt>
                <c:pt idx="78">
                  <c:v>19.502199999999998</c:v>
                </c:pt>
                <c:pt idx="79">
                  <c:v>19.752099999999999</c:v>
                </c:pt>
                <c:pt idx="80">
                  <c:v>20.001999999999999</c:v>
                </c:pt>
                <c:pt idx="81">
                  <c:v>20.251899999999999</c:v>
                </c:pt>
                <c:pt idx="82">
                  <c:v>20.501799999999999</c:v>
                </c:pt>
                <c:pt idx="83">
                  <c:v>20.7517</c:v>
                </c:pt>
                <c:pt idx="84">
                  <c:v>21.0016</c:v>
                </c:pt>
                <c:pt idx="85">
                  <c:v>21.2515</c:v>
                </c:pt>
                <c:pt idx="86">
                  <c:v>21.5014</c:v>
                </c:pt>
                <c:pt idx="87">
                  <c:v>21.751300000000001</c:v>
                </c:pt>
                <c:pt idx="88">
                  <c:v>22.001200000000001</c:v>
                </c:pt>
                <c:pt idx="89">
                  <c:v>22.251100000000001</c:v>
                </c:pt>
                <c:pt idx="90">
                  <c:v>22.501000000000001</c:v>
                </c:pt>
                <c:pt idx="91">
                  <c:v>22.750900000000001</c:v>
                </c:pt>
                <c:pt idx="92">
                  <c:v>23.000800000000002</c:v>
                </c:pt>
                <c:pt idx="93">
                  <c:v>23.250699999999998</c:v>
                </c:pt>
                <c:pt idx="94">
                  <c:v>23.500599999999999</c:v>
                </c:pt>
                <c:pt idx="95">
                  <c:v>23.750499999999999</c:v>
                </c:pt>
                <c:pt idx="96">
                  <c:v>24.000399999999999</c:v>
                </c:pt>
                <c:pt idx="97">
                  <c:v>24.250299999999999</c:v>
                </c:pt>
                <c:pt idx="98">
                  <c:v>24.5002</c:v>
                </c:pt>
                <c:pt idx="99">
                  <c:v>24.7501</c:v>
                </c:pt>
                <c:pt idx="100">
                  <c:v>25</c:v>
                </c:pt>
              </c:numCache>
            </c:numRef>
          </c:xVal>
          <c:yVal>
            <c:numRef>
              <c:f>'IF Response'!$I$3:$I$103</c:f>
              <c:numCache>
                <c:formatCode>General</c:formatCode>
                <c:ptCount val="101"/>
                <c:pt idx="0">
                  <c:v>-0.10417460000000034</c:v>
                </c:pt>
                <c:pt idx="1">
                  <c:v>-0.1170062999999999</c:v>
                </c:pt>
                <c:pt idx="2">
                  <c:v>-0.14103500000000047</c:v>
                </c:pt>
                <c:pt idx="3">
                  <c:v>-0.16675470000000026</c:v>
                </c:pt>
                <c:pt idx="4">
                  <c:v>-0.12564180000000036</c:v>
                </c:pt>
                <c:pt idx="5">
                  <c:v>-6.363669999999999E-2</c:v>
                </c:pt>
                <c:pt idx="6">
                  <c:v>-2.1958299999999653E-2</c:v>
                </c:pt>
                <c:pt idx="7">
                  <c:v>3.5376599999999314E-2</c:v>
                </c:pt>
                <c:pt idx="8">
                  <c:v>6.7855899999999636E-2</c:v>
                </c:pt>
                <c:pt idx="9">
                  <c:v>9.6827499999999844E-2</c:v>
                </c:pt>
                <c:pt idx="10">
                  <c:v>8.420570000000005E-2</c:v>
                </c:pt>
                <c:pt idx="11">
                  <c:v>8.0726699999999596E-2</c:v>
                </c:pt>
                <c:pt idx="12">
                  <c:v>7.8770699999999749E-2</c:v>
                </c:pt>
                <c:pt idx="13">
                  <c:v>8.0686599999999942E-2</c:v>
                </c:pt>
                <c:pt idx="14">
                  <c:v>7.9589900000000213E-2</c:v>
                </c:pt>
                <c:pt idx="15">
                  <c:v>7.5887700000000891E-2</c:v>
                </c:pt>
                <c:pt idx="16">
                  <c:v>4.163269999999919E-2</c:v>
                </c:pt>
                <c:pt idx="17">
                  <c:v>0</c:v>
                </c:pt>
                <c:pt idx="18">
                  <c:v>-2.9807999999999168E-2</c:v>
                </c:pt>
                <c:pt idx="19">
                  <c:v>-5.8304800000000157E-2</c:v>
                </c:pt>
                <c:pt idx="20">
                  <c:v>-6.0610699999999795E-2</c:v>
                </c:pt>
                <c:pt idx="21">
                  <c:v>-7.8880299999999792E-2</c:v>
                </c:pt>
                <c:pt idx="22">
                  <c:v>-0.10999679999999934</c:v>
                </c:pt>
                <c:pt idx="23">
                  <c:v>-0.15257830000000006</c:v>
                </c:pt>
                <c:pt idx="24">
                  <c:v>-0.19141669999999955</c:v>
                </c:pt>
                <c:pt idx="25">
                  <c:v>-0.20226569999999988</c:v>
                </c:pt>
                <c:pt idx="26">
                  <c:v>-0.22165580000000062</c:v>
                </c:pt>
                <c:pt idx="27">
                  <c:v>-0.24025630000000042</c:v>
                </c:pt>
                <c:pt idx="28">
                  <c:v>-0.25956719999999933</c:v>
                </c:pt>
                <c:pt idx="29">
                  <c:v>-0.27147860000000001</c:v>
                </c:pt>
                <c:pt idx="30">
                  <c:v>-0.25154589999999999</c:v>
                </c:pt>
                <c:pt idx="31">
                  <c:v>-0.23691649999999953</c:v>
                </c:pt>
                <c:pt idx="32">
                  <c:v>-0.23154830000000004</c:v>
                </c:pt>
                <c:pt idx="33">
                  <c:v>-0.21931550000000044</c:v>
                </c:pt>
                <c:pt idx="34">
                  <c:v>-0.20607279999999939</c:v>
                </c:pt>
                <c:pt idx="35">
                  <c:v>-0.17925540000000062</c:v>
                </c:pt>
                <c:pt idx="36">
                  <c:v>-0.16642949999999956</c:v>
                </c:pt>
                <c:pt idx="37">
                  <c:v>-0.1466473999999991</c:v>
                </c:pt>
                <c:pt idx="38">
                  <c:v>-0.13976189999999988</c:v>
                </c:pt>
                <c:pt idx="39">
                  <c:v>-0.15191839999999956</c:v>
                </c:pt>
                <c:pt idx="40">
                  <c:v>-0.17394250000000078</c:v>
                </c:pt>
                <c:pt idx="41">
                  <c:v>-0.19958680000000051</c:v>
                </c:pt>
                <c:pt idx="42">
                  <c:v>-0.23132030000000015</c:v>
                </c:pt>
                <c:pt idx="43">
                  <c:v>-0.27672379999999919</c:v>
                </c:pt>
                <c:pt idx="44">
                  <c:v>-0.33639619999999937</c:v>
                </c:pt>
                <c:pt idx="45">
                  <c:v>-0.39274690000000057</c:v>
                </c:pt>
                <c:pt idx="46">
                  <c:v>-0.45610139999999966</c:v>
                </c:pt>
                <c:pt idx="47">
                  <c:v>-0.52749060000000014</c:v>
                </c:pt>
                <c:pt idx="48">
                  <c:v>-0.59116550000000068</c:v>
                </c:pt>
                <c:pt idx="49">
                  <c:v>-0.63831799999999994</c:v>
                </c:pt>
                <c:pt idx="50">
                  <c:v>-0.71982090000000021</c:v>
                </c:pt>
                <c:pt idx="51">
                  <c:v>-0.93916980000000017</c:v>
                </c:pt>
                <c:pt idx="52">
                  <c:v>-1.2181177000000005</c:v>
                </c:pt>
                <c:pt idx="53">
                  <c:v>-1.4667992000000005</c:v>
                </c:pt>
                <c:pt idx="54">
                  <c:v>-1.6544272000000007</c:v>
                </c:pt>
                <c:pt idx="55">
                  <c:v>-1.7743932000000004</c:v>
                </c:pt>
                <c:pt idx="56">
                  <c:v>-1.8480711999999997</c:v>
                </c:pt>
                <c:pt idx="57">
                  <c:v>-1.9150662000000001</c:v>
                </c:pt>
                <c:pt idx="58">
                  <c:v>-2.0419541999999993</c:v>
                </c:pt>
                <c:pt idx="59">
                  <c:v>-2.1411041999999991</c:v>
                </c:pt>
                <c:pt idx="60">
                  <c:v>-2.1974511999999997</c:v>
                </c:pt>
                <c:pt idx="61">
                  <c:v>-2.2268551999999993</c:v>
                </c:pt>
                <c:pt idx="62">
                  <c:v>-2.2832501999999995</c:v>
                </c:pt>
                <c:pt idx="63">
                  <c:v>-2.3785252000000003</c:v>
                </c:pt>
                <c:pt idx="64">
                  <c:v>-2.4699191999999996</c:v>
                </c:pt>
                <c:pt idx="65">
                  <c:v>-2.5724821999999996</c:v>
                </c:pt>
                <c:pt idx="66">
                  <c:v>-2.6315811999999994</c:v>
                </c:pt>
                <c:pt idx="67">
                  <c:v>-2.6881082000000003</c:v>
                </c:pt>
                <c:pt idx="68">
                  <c:v>-2.7317611999999993</c:v>
                </c:pt>
                <c:pt idx="69">
                  <c:v>-2.7493932000000001</c:v>
                </c:pt>
                <c:pt idx="70">
                  <c:v>-2.7005312000000004</c:v>
                </c:pt>
                <c:pt idx="71">
                  <c:v>-2.6270322000000004</c:v>
                </c:pt>
                <c:pt idx="72">
                  <c:v>-2.5617342000000001</c:v>
                </c:pt>
                <c:pt idx="73">
                  <c:v>-2.4713822000000008</c:v>
                </c:pt>
                <c:pt idx="74">
                  <c:v>-2.3171072000000006</c:v>
                </c:pt>
                <c:pt idx="75">
                  <c:v>-2.0867661999999996</c:v>
                </c:pt>
                <c:pt idx="76">
                  <c:v>-1.8915842000000005</c:v>
                </c:pt>
                <c:pt idx="77">
                  <c:v>-1.7419221999999994</c:v>
                </c:pt>
                <c:pt idx="78">
                  <c:v>-1.6609041999999992</c:v>
                </c:pt>
                <c:pt idx="79">
                  <c:v>-1.6350092000000007</c:v>
                </c:pt>
                <c:pt idx="80">
                  <c:v>-1.7385211999999992</c:v>
                </c:pt>
                <c:pt idx="81">
                  <c:v>-1.9448842000000006</c:v>
                </c:pt>
                <c:pt idx="82">
                  <c:v>-2.2515382000000006</c:v>
                </c:pt>
                <c:pt idx="83">
                  <c:v>-2.6751102000000007</c:v>
                </c:pt>
                <c:pt idx="84">
                  <c:v>-3.1224571999999995</c:v>
                </c:pt>
                <c:pt idx="85">
                  <c:v>-3.5627081999999994</c:v>
                </c:pt>
                <c:pt idx="86">
                  <c:v>-3.9279151999999993</c:v>
                </c:pt>
                <c:pt idx="87">
                  <c:v>-4.2905922000000007</c:v>
                </c:pt>
                <c:pt idx="88">
                  <c:v>-4.6511431999999999</c:v>
                </c:pt>
                <c:pt idx="89">
                  <c:v>-5.0105772000000002</c:v>
                </c:pt>
                <c:pt idx="90">
                  <c:v>-5.3327931999999993</c:v>
                </c:pt>
                <c:pt idx="91">
                  <c:v>-5.6077972000000003</c:v>
                </c:pt>
                <c:pt idx="92">
                  <c:v>-5.8436432000000007</c:v>
                </c:pt>
                <c:pt idx="93">
                  <c:v>-6.0805331999999996</c:v>
                </c:pt>
                <c:pt idx="94">
                  <c:v>-6.3140382000000006</c:v>
                </c:pt>
                <c:pt idx="95">
                  <c:v>-6.5227672000000005</c:v>
                </c:pt>
                <c:pt idx="96">
                  <c:v>-6.7659141999999992</c:v>
                </c:pt>
                <c:pt idx="97">
                  <c:v>-7.0165232</c:v>
                </c:pt>
                <c:pt idx="98">
                  <c:v>-7.3061232</c:v>
                </c:pt>
                <c:pt idx="99">
                  <c:v>-7.600716199999999</c:v>
                </c:pt>
                <c:pt idx="100">
                  <c:v>-7.8200841999999984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59-4324-8BCC-67FE79EEC80B}"/>
            </c:ext>
          </c:extLst>
        </c:ser>
        <c:ser>
          <c:idx val="0"/>
          <c:order val="1"/>
          <c:tx>
            <c:v>53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Response'!$V$3:$V$103</c:f>
              <c:numCache>
                <c:formatCode>General</c:formatCode>
                <c:ptCount val="101"/>
                <c:pt idx="0">
                  <c:v>0.01</c:v>
                </c:pt>
                <c:pt idx="1">
                  <c:v>0.25990000000000002</c:v>
                </c:pt>
                <c:pt idx="2">
                  <c:v>0.50980000000000003</c:v>
                </c:pt>
                <c:pt idx="3">
                  <c:v>0.75970000000000004</c:v>
                </c:pt>
                <c:pt idx="4">
                  <c:v>1.0096000000000001</c:v>
                </c:pt>
                <c:pt idx="5">
                  <c:v>1.2595000000000001</c:v>
                </c:pt>
                <c:pt idx="6">
                  <c:v>1.5094000000000001</c:v>
                </c:pt>
                <c:pt idx="7">
                  <c:v>1.7593000000000001</c:v>
                </c:pt>
                <c:pt idx="8">
                  <c:v>2.0091999999999999</c:v>
                </c:pt>
                <c:pt idx="9">
                  <c:v>2.2591000000000001</c:v>
                </c:pt>
                <c:pt idx="10">
                  <c:v>2.5089999999999999</c:v>
                </c:pt>
                <c:pt idx="11">
                  <c:v>2.7589000000000001</c:v>
                </c:pt>
                <c:pt idx="12">
                  <c:v>3.0087999999999999</c:v>
                </c:pt>
                <c:pt idx="13">
                  <c:v>3.2587000000000002</c:v>
                </c:pt>
                <c:pt idx="14">
                  <c:v>3.5085999999999999</c:v>
                </c:pt>
                <c:pt idx="15">
                  <c:v>3.7585000000000002</c:v>
                </c:pt>
                <c:pt idx="16">
                  <c:v>4.0084</c:v>
                </c:pt>
                <c:pt idx="17">
                  <c:v>4.2583000000000002</c:v>
                </c:pt>
                <c:pt idx="18">
                  <c:v>4.5082000000000004</c:v>
                </c:pt>
                <c:pt idx="19">
                  <c:v>4.7580999999999998</c:v>
                </c:pt>
                <c:pt idx="20">
                  <c:v>5.008</c:v>
                </c:pt>
                <c:pt idx="21">
                  <c:v>5.2579000000000002</c:v>
                </c:pt>
                <c:pt idx="22">
                  <c:v>5.5077999999999996</c:v>
                </c:pt>
                <c:pt idx="23">
                  <c:v>5.7576999999999998</c:v>
                </c:pt>
                <c:pt idx="24">
                  <c:v>6.0076000000000001</c:v>
                </c:pt>
                <c:pt idx="25">
                  <c:v>6.2575000000000003</c:v>
                </c:pt>
                <c:pt idx="26">
                  <c:v>6.5073999999999996</c:v>
                </c:pt>
                <c:pt idx="27">
                  <c:v>6.7572999999999999</c:v>
                </c:pt>
                <c:pt idx="28">
                  <c:v>7.0072000000000001</c:v>
                </c:pt>
                <c:pt idx="29">
                  <c:v>7.2571000000000003</c:v>
                </c:pt>
                <c:pt idx="30">
                  <c:v>7.5069999999999997</c:v>
                </c:pt>
                <c:pt idx="31">
                  <c:v>7.7568999999999999</c:v>
                </c:pt>
                <c:pt idx="32">
                  <c:v>8.0068000000000001</c:v>
                </c:pt>
                <c:pt idx="33">
                  <c:v>8.2567000000000004</c:v>
                </c:pt>
                <c:pt idx="34">
                  <c:v>8.5066000000000006</c:v>
                </c:pt>
                <c:pt idx="35">
                  <c:v>8.7565000000000008</c:v>
                </c:pt>
                <c:pt idx="36">
                  <c:v>9.0063999999999993</c:v>
                </c:pt>
                <c:pt idx="37">
                  <c:v>9.2562999999999995</c:v>
                </c:pt>
                <c:pt idx="38">
                  <c:v>9.5061999999999998</c:v>
                </c:pt>
                <c:pt idx="39">
                  <c:v>9.7561</c:v>
                </c:pt>
                <c:pt idx="40">
                  <c:v>10.006</c:v>
                </c:pt>
                <c:pt idx="41">
                  <c:v>10.2559</c:v>
                </c:pt>
                <c:pt idx="42">
                  <c:v>10.505800000000001</c:v>
                </c:pt>
                <c:pt idx="43">
                  <c:v>10.755699999999999</c:v>
                </c:pt>
                <c:pt idx="44">
                  <c:v>11.005599999999999</c:v>
                </c:pt>
                <c:pt idx="45">
                  <c:v>11.2555</c:v>
                </c:pt>
                <c:pt idx="46">
                  <c:v>11.5054</c:v>
                </c:pt>
                <c:pt idx="47">
                  <c:v>11.7553</c:v>
                </c:pt>
                <c:pt idx="48">
                  <c:v>12.0052</c:v>
                </c:pt>
                <c:pt idx="49">
                  <c:v>12.255100000000001</c:v>
                </c:pt>
                <c:pt idx="50">
                  <c:v>12.505000000000001</c:v>
                </c:pt>
                <c:pt idx="51">
                  <c:v>12.754899999999999</c:v>
                </c:pt>
                <c:pt idx="52">
                  <c:v>13.004799999999999</c:v>
                </c:pt>
                <c:pt idx="53">
                  <c:v>13.2547</c:v>
                </c:pt>
                <c:pt idx="54">
                  <c:v>13.5046</c:v>
                </c:pt>
                <c:pt idx="55">
                  <c:v>13.7545</c:v>
                </c:pt>
                <c:pt idx="56">
                  <c:v>14.0044</c:v>
                </c:pt>
                <c:pt idx="57">
                  <c:v>14.254300000000001</c:v>
                </c:pt>
                <c:pt idx="58">
                  <c:v>14.504200000000001</c:v>
                </c:pt>
                <c:pt idx="59">
                  <c:v>14.754099999999999</c:v>
                </c:pt>
                <c:pt idx="60">
                  <c:v>15.004</c:v>
                </c:pt>
                <c:pt idx="61">
                  <c:v>15.2539</c:v>
                </c:pt>
                <c:pt idx="62">
                  <c:v>15.5038</c:v>
                </c:pt>
                <c:pt idx="63">
                  <c:v>15.7537</c:v>
                </c:pt>
                <c:pt idx="64">
                  <c:v>16.003599999999999</c:v>
                </c:pt>
                <c:pt idx="65">
                  <c:v>16.253499999999999</c:v>
                </c:pt>
                <c:pt idx="66">
                  <c:v>16.503399999999999</c:v>
                </c:pt>
                <c:pt idx="67">
                  <c:v>16.753299999999999</c:v>
                </c:pt>
                <c:pt idx="68">
                  <c:v>17.0032</c:v>
                </c:pt>
                <c:pt idx="69">
                  <c:v>17.2531</c:v>
                </c:pt>
                <c:pt idx="70">
                  <c:v>17.503</c:v>
                </c:pt>
                <c:pt idx="71">
                  <c:v>17.7529</c:v>
                </c:pt>
                <c:pt idx="72">
                  <c:v>18.002800000000001</c:v>
                </c:pt>
                <c:pt idx="73">
                  <c:v>18.252700000000001</c:v>
                </c:pt>
                <c:pt idx="74">
                  <c:v>18.502600000000001</c:v>
                </c:pt>
                <c:pt idx="75">
                  <c:v>18.752500000000001</c:v>
                </c:pt>
                <c:pt idx="76">
                  <c:v>19.002400000000002</c:v>
                </c:pt>
                <c:pt idx="77">
                  <c:v>19.252300000000002</c:v>
                </c:pt>
                <c:pt idx="78">
                  <c:v>19.502199999999998</c:v>
                </c:pt>
                <c:pt idx="79">
                  <c:v>19.752099999999999</c:v>
                </c:pt>
                <c:pt idx="80">
                  <c:v>20.001999999999999</c:v>
                </c:pt>
                <c:pt idx="81">
                  <c:v>20.251899999999999</c:v>
                </c:pt>
                <c:pt idx="82">
                  <c:v>20.501799999999999</c:v>
                </c:pt>
                <c:pt idx="83">
                  <c:v>20.7517</c:v>
                </c:pt>
                <c:pt idx="84">
                  <c:v>21.0016</c:v>
                </c:pt>
                <c:pt idx="85">
                  <c:v>21.2515</c:v>
                </c:pt>
                <c:pt idx="86">
                  <c:v>21.5014</c:v>
                </c:pt>
                <c:pt idx="87">
                  <c:v>21.751300000000001</c:v>
                </c:pt>
                <c:pt idx="88">
                  <c:v>22.001200000000001</c:v>
                </c:pt>
                <c:pt idx="89">
                  <c:v>22.251100000000001</c:v>
                </c:pt>
                <c:pt idx="90">
                  <c:v>22.501000000000001</c:v>
                </c:pt>
                <c:pt idx="91">
                  <c:v>22.750900000000001</c:v>
                </c:pt>
                <c:pt idx="92">
                  <c:v>23.000800000000002</c:v>
                </c:pt>
                <c:pt idx="93">
                  <c:v>23.250699999999998</c:v>
                </c:pt>
                <c:pt idx="94">
                  <c:v>23.500599999999999</c:v>
                </c:pt>
                <c:pt idx="95">
                  <c:v>23.750499999999999</c:v>
                </c:pt>
                <c:pt idx="96">
                  <c:v>24.000399999999999</c:v>
                </c:pt>
                <c:pt idx="97">
                  <c:v>24.250299999999999</c:v>
                </c:pt>
                <c:pt idx="98">
                  <c:v>24.5002</c:v>
                </c:pt>
                <c:pt idx="99">
                  <c:v>24.7501</c:v>
                </c:pt>
                <c:pt idx="100">
                  <c:v>25</c:v>
                </c:pt>
              </c:numCache>
            </c:numRef>
          </c:xVal>
          <c:yVal>
            <c:numRef>
              <c:f>'IF Response'!$S$3:$S$103</c:f>
              <c:numCache>
                <c:formatCode>General</c:formatCode>
                <c:ptCount val="101"/>
                <c:pt idx="0">
                  <c:v>-1.8443999999995242E-3</c:v>
                </c:pt>
                <c:pt idx="1">
                  <c:v>-5.1572799999998864E-2</c:v>
                </c:pt>
                <c:pt idx="2">
                  <c:v>-0.12224439999999959</c:v>
                </c:pt>
                <c:pt idx="3">
                  <c:v>-0.15071239999999975</c:v>
                </c:pt>
                <c:pt idx="4">
                  <c:v>-0.16131139999999888</c:v>
                </c:pt>
                <c:pt idx="5">
                  <c:v>-0.15265939999999922</c:v>
                </c:pt>
                <c:pt idx="6">
                  <c:v>-0.16926539999999868</c:v>
                </c:pt>
                <c:pt idx="7">
                  <c:v>-0.17162839999999946</c:v>
                </c:pt>
                <c:pt idx="8">
                  <c:v>-0.17810139999999919</c:v>
                </c:pt>
                <c:pt idx="9">
                  <c:v>-0.18761439999999929</c:v>
                </c:pt>
                <c:pt idx="10">
                  <c:v>-0.20811439999999948</c:v>
                </c:pt>
                <c:pt idx="11">
                  <c:v>-0.22356139999999947</c:v>
                </c:pt>
                <c:pt idx="12">
                  <c:v>-0.23337339999999962</c:v>
                </c:pt>
                <c:pt idx="13">
                  <c:v>-0.20006839999999926</c:v>
                </c:pt>
                <c:pt idx="14">
                  <c:v>-0.14170440000000006</c:v>
                </c:pt>
                <c:pt idx="15">
                  <c:v>-8.2069399999999959E-2</c:v>
                </c:pt>
                <c:pt idx="16">
                  <c:v>-4.2774200000000207E-2</c:v>
                </c:pt>
                <c:pt idx="17">
                  <c:v>-1.1702599999999563E-2</c:v>
                </c:pt>
                <c:pt idx="18">
                  <c:v>4.0159000000006273E-3</c:v>
                </c:pt>
                <c:pt idx="19">
                  <c:v>0</c:v>
                </c:pt>
                <c:pt idx="20">
                  <c:v>-1.2902300000000366E-2</c:v>
                </c:pt>
                <c:pt idx="21">
                  <c:v>-1.1893000000000598E-3</c:v>
                </c:pt>
                <c:pt idx="22">
                  <c:v>1.9935600000000164E-2</c:v>
                </c:pt>
                <c:pt idx="23">
                  <c:v>2.4074500000001109E-2</c:v>
                </c:pt>
                <c:pt idx="24">
                  <c:v>-6.362899999999172E-3</c:v>
                </c:pt>
                <c:pt idx="25">
                  <c:v>-4.250530000000019E-2</c:v>
                </c:pt>
                <c:pt idx="26">
                  <c:v>-6.8858399999999875E-2</c:v>
                </c:pt>
                <c:pt idx="27">
                  <c:v>-8.9693399999999812E-2</c:v>
                </c:pt>
                <c:pt idx="28">
                  <c:v>-0.1248983999999993</c:v>
                </c:pt>
                <c:pt idx="29">
                  <c:v>-0.1904963999999989</c:v>
                </c:pt>
                <c:pt idx="30">
                  <c:v>-0.24969839999999976</c:v>
                </c:pt>
                <c:pt idx="31">
                  <c:v>-0.31164740000000002</c:v>
                </c:pt>
                <c:pt idx="32">
                  <c:v>-0.3514343999999987</c:v>
                </c:pt>
                <c:pt idx="33">
                  <c:v>-0.35941139999999905</c:v>
                </c:pt>
                <c:pt idx="34">
                  <c:v>-0.38192139999999952</c:v>
                </c:pt>
                <c:pt idx="35">
                  <c:v>-0.43965339999999919</c:v>
                </c:pt>
                <c:pt idx="36">
                  <c:v>-0.50415040000000033</c:v>
                </c:pt>
                <c:pt idx="37">
                  <c:v>-0.53625639999999919</c:v>
                </c:pt>
                <c:pt idx="38">
                  <c:v>-0.56016439999999967</c:v>
                </c:pt>
                <c:pt idx="39">
                  <c:v>-0.57750240000000019</c:v>
                </c:pt>
                <c:pt idx="40">
                  <c:v>-0.61479639999999947</c:v>
                </c:pt>
                <c:pt idx="41">
                  <c:v>-0.64173639999999921</c:v>
                </c:pt>
                <c:pt idx="42">
                  <c:v>-0.68873739999999906</c:v>
                </c:pt>
                <c:pt idx="43">
                  <c:v>-0.707113399999999</c:v>
                </c:pt>
                <c:pt idx="44">
                  <c:v>-0.69487840000000034</c:v>
                </c:pt>
                <c:pt idx="45">
                  <c:v>-0.68573239999999913</c:v>
                </c:pt>
                <c:pt idx="46">
                  <c:v>-0.6992124000000004</c:v>
                </c:pt>
                <c:pt idx="47">
                  <c:v>-0.75106539999999988</c:v>
                </c:pt>
                <c:pt idx="48">
                  <c:v>-0.80163239999999902</c:v>
                </c:pt>
                <c:pt idx="49">
                  <c:v>-0.85394639999999988</c:v>
                </c:pt>
                <c:pt idx="50">
                  <c:v>-0.92702240000000025</c:v>
                </c:pt>
                <c:pt idx="51">
                  <c:v>-1.1056413999999997</c:v>
                </c:pt>
                <c:pt idx="52">
                  <c:v>-1.3535164000000002</c:v>
                </c:pt>
                <c:pt idx="53">
                  <c:v>-1.6064873999999989</c:v>
                </c:pt>
                <c:pt idx="54">
                  <c:v>-1.7822543999999994</c:v>
                </c:pt>
                <c:pt idx="55">
                  <c:v>-1.8972143999999993</c:v>
                </c:pt>
                <c:pt idx="56">
                  <c:v>-1.9762573999999997</c:v>
                </c:pt>
                <c:pt idx="57">
                  <c:v>-2.0915053999999991</c:v>
                </c:pt>
                <c:pt idx="58">
                  <c:v>-2.2282453999999987</c:v>
                </c:pt>
                <c:pt idx="59">
                  <c:v>-2.3504094000000002</c:v>
                </c:pt>
                <c:pt idx="60">
                  <c:v>-2.4340783999999989</c:v>
                </c:pt>
                <c:pt idx="61">
                  <c:v>-2.4865183999999996</c:v>
                </c:pt>
                <c:pt idx="62">
                  <c:v>-2.5183693999999992</c:v>
                </c:pt>
                <c:pt idx="63">
                  <c:v>-2.4699683999999991</c:v>
                </c:pt>
                <c:pt idx="64">
                  <c:v>-2.3885913999999993</c:v>
                </c:pt>
                <c:pt idx="65">
                  <c:v>-2.2821173999999989</c:v>
                </c:pt>
                <c:pt idx="66">
                  <c:v>-2.1902244</c:v>
                </c:pt>
                <c:pt idx="67">
                  <c:v>-2.081052399999999</c:v>
                </c:pt>
                <c:pt idx="68">
                  <c:v>-1.9655614000000003</c:v>
                </c:pt>
                <c:pt idx="69">
                  <c:v>-1.8758093999999996</c:v>
                </c:pt>
                <c:pt idx="70">
                  <c:v>-1.7927803999999998</c:v>
                </c:pt>
                <c:pt idx="71">
                  <c:v>-1.7103684000000001</c:v>
                </c:pt>
                <c:pt idx="72">
                  <c:v>-1.6190633999999999</c:v>
                </c:pt>
                <c:pt idx="73">
                  <c:v>-1.5191394000000003</c:v>
                </c:pt>
                <c:pt idx="74">
                  <c:v>-1.4402843999999995</c:v>
                </c:pt>
                <c:pt idx="75">
                  <c:v>-1.3847723999999992</c:v>
                </c:pt>
                <c:pt idx="76">
                  <c:v>-1.3932653999999989</c:v>
                </c:pt>
                <c:pt idx="77">
                  <c:v>-1.4581613999999998</c:v>
                </c:pt>
                <c:pt idx="78">
                  <c:v>-1.6029304</c:v>
                </c:pt>
                <c:pt idx="79">
                  <c:v>-1.8065984000000004</c:v>
                </c:pt>
                <c:pt idx="80">
                  <c:v>-2.045271399999999</c:v>
                </c:pt>
                <c:pt idx="81">
                  <c:v>-2.2520574</c:v>
                </c:pt>
                <c:pt idx="82">
                  <c:v>-2.4504363999999992</c:v>
                </c:pt>
                <c:pt idx="83">
                  <c:v>-2.7294853999999997</c:v>
                </c:pt>
                <c:pt idx="84">
                  <c:v>-3.0517513999999988</c:v>
                </c:pt>
                <c:pt idx="85">
                  <c:v>-3.3968334000000002</c:v>
                </c:pt>
                <c:pt idx="86">
                  <c:v>-3.6714994000000001</c:v>
                </c:pt>
                <c:pt idx="87">
                  <c:v>-3.9435553999999993</c:v>
                </c:pt>
                <c:pt idx="88">
                  <c:v>-4.2267613999999991</c:v>
                </c:pt>
                <c:pt idx="89">
                  <c:v>-4.5430294</c:v>
                </c:pt>
                <c:pt idx="90">
                  <c:v>-4.8341463999999998</c:v>
                </c:pt>
                <c:pt idx="91">
                  <c:v>-5.1062613999999993</c:v>
                </c:pt>
                <c:pt idx="92">
                  <c:v>-5.3074593999999991</c:v>
                </c:pt>
                <c:pt idx="93">
                  <c:v>-5.4670094000000002</c:v>
                </c:pt>
                <c:pt idx="94">
                  <c:v>-5.560547399999999</c:v>
                </c:pt>
                <c:pt idx="95">
                  <c:v>-5.6272023999999998</c:v>
                </c:pt>
                <c:pt idx="96">
                  <c:v>-5.7537173999999993</c:v>
                </c:pt>
                <c:pt idx="97">
                  <c:v>-5.9493384000000002</c:v>
                </c:pt>
                <c:pt idx="98">
                  <c:v>-6.2713154000000007</c:v>
                </c:pt>
                <c:pt idx="99">
                  <c:v>-6.6753853999999979</c:v>
                </c:pt>
                <c:pt idx="100">
                  <c:v>-6.9834094000000011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59-4324-8BCC-67FE79EEC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34272"/>
        <c:axId val="116136192"/>
      </c:scatterChart>
      <c:valAx>
        <c:axId val="116134272"/>
        <c:scaling>
          <c:orientation val="minMax"/>
          <c:max val="2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136192"/>
        <c:crosses val="autoZero"/>
        <c:crossBetween val="midCat"/>
        <c:majorUnit val="5"/>
      </c:valAx>
      <c:valAx>
        <c:axId val="116136192"/>
        <c:scaling>
          <c:orientation val="minMax"/>
          <c:max val="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134272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415963329373244"/>
          <c:y val="0.68226778944298638"/>
          <c:w val="0.46321612880848689"/>
          <c:h val="0.116780338877346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IF Return Loss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IF RL-LSLO 53 GHz - Configuration B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Response'!$V$3:$V$103</c:f>
              <c:numCache>
                <c:formatCode>General</c:formatCode>
                <c:ptCount val="101"/>
                <c:pt idx="0">
                  <c:v>0.01</c:v>
                </c:pt>
                <c:pt idx="1">
                  <c:v>0.25990000000000002</c:v>
                </c:pt>
                <c:pt idx="2">
                  <c:v>0.50980000000000003</c:v>
                </c:pt>
                <c:pt idx="3">
                  <c:v>0.75970000000000004</c:v>
                </c:pt>
                <c:pt idx="4">
                  <c:v>1.0096000000000001</c:v>
                </c:pt>
                <c:pt idx="5">
                  <c:v>1.2595000000000001</c:v>
                </c:pt>
                <c:pt idx="6">
                  <c:v>1.5094000000000001</c:v>
                </c:pt>
                <c:pt idx="7">
                  <c:v>1.7593000000000001</c:v>
                </c:pt>
                <c:pt idx="8">
                  <c:v>2.0091999999999999</c:v>
                </c:pt>
                <c:pt idx="9">
                  <c:v>2.2591000000000001</c:v>
                </c:pt>
                <c:pt idx="10">
                  <c:v>2.5089999999999999</c:v>
                </c:pt>
                <c:pt idx="11">
                  <c:v>2.7589000000000001</c:v>
                </c:pt>
                <c:pt idx="12">
                  <c:v>3.0087999999999999</c:v>
                </c:pt>
                <c:pt idx="13">
                  <c:v>3.2587000000000002</c:v>
                </c:pt>
                <c:pt idx="14">
                  <c:v>3.5085999999999999</c:v>
                </c:pt>
                <c:pt idx="15">
                  <c:v>3.7585000000000002</c:v>
                </c:pt>
                <c:pt idx="16">
                  <c:v>4.0084</c:v>
                </c:pt>
                <c:pt idx="17">
                  <c:v>4.2583000000000002</c:v>
                </c:pt>
                <c:pt idx="18">
                  <c:v>4.5082000000000004</c:v>
                </c:pt>
                <c:pt idx="19">
                  <c:v>4.7580999999999998</c:v>
                </c:pt>
                <c:pt idx="20">
                  <c:v>5.008</c:v>
                </c:pt>
                <c:pt idx="21">
                  <c:v>5.2579000000000002</c:v>
                </c:pt>
                <c:pt idx="22">
                  <c:v>5.5077999999999996</c:v>
                </c:pt>
                <c:pt idx="23">
                  <c:v>5.7576999999999998</c:v>
                </c:pt>
                <c:pt idx="24">
                  <c:v>6.0076000000000001</c:v>
                </c:pt>
                <c:pt idx="25">
                  <c:v>6.2575000000000003</c:v>
                </c:pt>
                <c:pt idx="26">
                  <c:v>6.5073999999999996</c:v>
                </c:pt>
                <c:pt idx="27">
                  <c:v>6.7572999999999999</c:v>
                </c:pt>
                <c:pt idx="28">
                  <c:v>7.0072000000000001</c:v>
                </c:pt>
                <c:pt idx="29">
                  <c:v>7.2571000000000003</c:v>
                </c:pt>
                <c:pt idx="30">
                  <c:v>7.5069999999999997</c:v>
                </c:pt>
                <c:pt idx="31">
                  <c:v>7.7568999999999999</c:v>
                </c:pt>
                <c:pt idx="32">
                  <c:v>8.0068000000000001</c:v>
                </c:pt>
                <c:pt idx="33">
                  <c:v>8.2567000000000004</c:v>
                </c:pt>
                <c:pt idx="34">
                  <c:v>8.5066000000000006</c:v>
                </c:pt>
                <c:pt idx="35">
                  <c:v>8.7565000000000008</c:v>
                </c:pt>
                <c:pt idx="36">
                  <c:v>9.0063999999999993</c:v>
                </c:pt>
                <c:pt idx="37">
                  <c:v>9.2562999999999995</c:v>
                </c:pt>
                <c:pt idx="38">
                  <c:v>9.5061999999999998</c:v>
                </c:pt>
                <c:pt idx="39">
                  <c:v>9.7561</c:v>
                </c:pt>
                <c:pt idx="40">
                  <c:v>10.006</c:v>
                </c:pt>
                <c:pt idx="41">
                  <c:v>10.2559</c:v>
                </c:pt>
                <c:pt idx="42">
                  <c:v>10.505800000000001</c:v>
                </c:pt>
                <c:pt idx="43">
                  <c:v>10.755699999999999</c:v>
                </c:pt>
                <c:pt idx="44">
                  <c:v>11.005599999999999</c:v>
                </c:pt>
                <c:pt idx="45">
                  <c:v>11.2555</c:v>
                </c:pt>
                <c:pt idx="46">
                  <c:v>11.5054</c:v>
                </c:pt>
                <c:pt idx="47">
                  <c:v>11.7553</c:v>
                </c:pt>
                <c:pt idx="48">
                  <c:v>12.0052</c:v>
                </c:pt>
                <c:pt idx="49">
                  <c:v>12.255100000000001</c:v>
                </c:pt>
                <c:pt idx="50">
                  <c:v>12.505000000000001</c:v>
                </c:pt>
                <c:pt idx="51">
                  <c:v>12.754899999999999</c:v>
                </c:pt>
                <c:pt idx="52">
                  <c:v>13.004799999999999</c:v>
                </c:pt>
                <c:pt idx="53">
                  <c:v>13.2547</c:v>
                </c:pt>
                <c:pt idx="54">
                  <c:v>13.5046</c:v>
                </c:pt>
                <c:pt idx="55">
                  <c:v>13.7545</c:v>
                </c:pt>
                <c:pt idx="56">
                  <c:v>14.0044</c:v>
                </c:pt>
                <c:pt idx="57">
                  <c:v>14.254300000000001</c:v>
                </c:pt>
                <c:pt idx="58">
                  <c:v>14.504200000000001</c:v>
                </c:pt>
                <c:pt idx="59">
                  <c:v>14.754099999999999</c:v>
                </c:pt>
                <c:pt idx="60">
                  <c:v>15.004</c:v>
                </c:pt>
                <c:pt idx="61">
                  <c:v>15.2539</c:v>
                </c:pt>
                <c:pt idx="62">
                  <c:v>15.5038</c:v>
                </c:pt>
                <c:pt idx="63">
                  <c:v>15.7537</c:v>
                </c:pt>
                <c:pt idx="64">
                  <c:v>16.003599999999999</c:v>
                </c:pt>
                <c:pt idx="65">
                  <c:v>16.253499999999999</c:v>
                </c:pt>
                <c:pt idx="66">
                  <c:v>16.503399999999999</c:v>
                </c:pt>
                <c:pt idx="67">
                  <c:v>16.753299999999999</c:v>
                </c:pt>
                <c:pt idx="68">
                  <c:v>17.0032</c:v>
                </c:pt>
                <c:pt idx="69">
                  <c:v>17.2531</c:v>
                </c:pt>
                <c:pt idx="70">
                  <c:v>17.503</c:v>
                </c:pt>
                <c:pt idx="71">
                  <c:v>17.7529</c:v>
                </c:pt>
                <c:pt idx="72">
                  <c:v>18.002800000000001</c:v>
                </c:pt>
                <c:pt idx="73">
                  <c:v>18.252700000000001</c:v>
                </c:pt>
                <c:pt idx="74">
                  <c:v>18.502600000000001</c:v>
                </c:pt>
                <c:pt idx="75">
                  <c:v>18.752500000000001</c:v>
                </c:pt>
                <c:pt idx="76">
                  <c:v>19.002400000000002</c:v>
                </c:pt>
                <c:pt idx="77">
                  <c:v>19.252300000000002</c:v>
                </c:pt>
                <c:pt idx="78">
                  <c:v>19.502199999999998</c:v>
                </c:pt>
                <c:pt idx="79">
                  <c:v>19.752099999999999</c:v>
                </c:pt>
                <c:pt idx="80">
                  <c:v>20.001999999999999</c:v>
                </c:pt>
                <c:pt idx="81">
                  <c:v>20.251899999999999</c:v>
                </c:pt>
                <c:pt idx="82">
                  <c:v>20.501799999999999</c:v>
                </c:pt>
                <c:pt idx="83">
                  <c:v>20.7517</c:v>
                </c:pt>
                <c:pt idx="84">
                  <c:v>21.0016</c:v>
                </c:pt>
                <c:pt idx="85">
                  <c:v>21.2515</c:v>
                </c:pt>
                <c:pt idx="86">
                  <c:v>21.5014</c:v>
                </c:pt>
                <c:pt idx="87">
                  <c:v>21.751300000000001</c:v>
                </c:pt>
                <c:pt idx="88">
                  <c:v>22.001200000000001</c:v>
                </c:pt>
                <c:pt idx="89">
                  <c:v>22.251100000000001</c:v>
                </c:pt>
                <c:pt idx="90">
                  <c:v>22.501000000000001</c:v>
                </c:pt>
                <c:pt idx="91">
                  <c:v>22.750900000000001</c:v>
                </c:pt>
                <c:pt idx="92">
                  <c:v>23.000800000000002</c:v>
                </c:pt>
                <c:pt idx="93">
                  <c:v>23.250699999999998</c:v>
                </c:pt>
                <c:pt idx="94">
                  <c:v>23.500599999999999</c:v>
                </c:pt>
                <c:pt idx="95">
                  <c:v>23.750499999999999</c:v>
                </c:pt>
                <c:pt idx="96">
                  <c:v>24.000399999999999</c:v>
                </c:pt>
                <c:pt idx="97">
                  <c:v>24.250299999999999</c:v>
                </c:pt>
                <c:pt idx="98">
                  <c:v>24.5002</c:v>
                </c:pt>
                <c:pt idx="99">
                  <c:v>24.7501</c:v>
                </c:pt>
                <c:pt idx="100">
                  <c:v>25</c:v>
                </c:pt>
              </c:numCache>
            </c:numRef>
          </c:xVal>
          <c:yVal>
            <c:numRef>
              <c:f>'IF Response'!$J$3:$J$103</c:f>
              <c:numCache>
                <c:formatCode>General</c:formatCode>
                <c:ptCount val="101"/>
                <c:pt idx="0">
                  <c:v>-18.573388999999999</c:v>
                </c:pt>
                <c:pt idx="1">
                  <c:v>-18.563330000000001</c:v>
                </c:pt>
                <c:pt idx="2">
                  <c:v>-18.925234</c:v>
                </c:pt>
                <c:pt idx="3">
                  <c:v>-19.459800999999999</c:v>
                </c:pt>
                <c:pt idx="4">
                  <c:v>-19.812691000000001</c:v>
                </c:pt>
                <c:pt idx="5">
                  <c:v>-20.421638000000002</c:v>
                </c:pt>
                <c:pt idx="6">
                  <c:v>-21.484370999999999</c:v>
                </c:pt>
                <c:pt idx="7">
                  <c:v>-22.324282</c:v>
                </c:pt>
                <c:pt idx="8">
                  <c:v>-23.096703999999999</c:v>
                </c:pt>
                <c:pt idx="9">
                  <c:v>-24.283664999999999</c:v>
                </c:pt>
                <c:pt idx="10">
                  <c:v>-25.307570999999999</c:v>
                </c:pt>
                <c:pt idx="11">
                  <c:v>-26.105222999999999</c:v>
                </c:pt>
                <c:pt idx="12">
                  <c:v>-27.404755000000002</c:v>
                </c:pt>
                <c:pt idx="13">
                  <c:v>-29.353764999999999</c:v>
                </c:pt>
                <c:pt idx="14">
                  <c:v>-30.742052000000001</c:v>
                </c:pt>
                <c:pt idx="15">
                  <c:v>-31.973396000000001</c:v>
                </c:pt>
                <c:pt idx="16">
                  <c:v>-33.355293000000003</c:v>
                </c:pt>
                <c:pt idx="17">
                  <c:v>-33.493988000000002</c:v>
                </c:pt>
                <c:pt idx="18">
                  <c:v>-31.849895</c:v>
                </c:pt>
                <c:pt idx="19">
                  <c:v>-30.211903</c:v>
                </c:pt>
                <c:pt idx="20">
                  <c:v>-28.193463999999999</c:v>
                </c:pt>
                <c:pt idx="21">
                  <c:v>-25.37369</c:v>
                </c:pt>
                <c:pt idx="22">
                  <c:v>-22.893177000000001</c:v>
                </c:pt>
                <c:pt idx="23">
                  <c:v>-21.331087</c:v>
                </c:pt>
                <c:pt idx="24">
                  <c:v>-19.780315000000002</c:v>
                </c:pt>
                <c:pt idx="25">
                  <c:v>-18.794627999999999</c:v>
                </c:pt>
                <c:pt idx="26">
                  <c:v>-18.390651999999999</c:v>
                </c:pt>
                <c:pt idx="27">
                  <c:v>-18.148336</c:v>
                </c:pt>
                <c:pt idx="28">
                  <c:v>-18.122464999999998</c:v>
                </c:pt>
                <c:pt idx="29">
                  <c:v>-18.695098999999999</c:v>
                </c:pt>
                <c:pt idx="30">
                  <c:v>-19.375755000000002</c:v>
                </c:pt>
                <c:pt idx="31">
                  <c:v>-20.032354000000002</c:v>
                </c:pt>
                <c:pt idx="32">
                  <c:v>-20.994402000000001</c:v>
                </c:pt>
                <c:pt idx="33">
                  <c:v>-21.649657999999999</c:v>
                </c:pt>
                <c:pt idx="34">
                  <c:v>-21.385134000000001</c:v>
                </c:pt>
                <c:pt idx="35">
                  <c:v>-21.101113999999999</c:v>
                </c:pt>
                <c:pt idx="36">
                  <c:v>-20.961978999999999</c:v>
                </c:pt>
                <c:pt idx="37">
                  <c:v>-20.598269999999999</c:v>
                </c:pt>
                <c:pt idx="38">
                  <c:v>-20.755462999999999</c:v>
                </c:pt>
                <c:pt idx="39">
                  <c:v>-21.191276999999999</c:v>
                </c:pt>
                <c:pt idx="40">
                  <c:v>-21.458563000000002</c:v>
                </c:pt>
                <c:pt idx="41">
                  <c:v>-21.285316000000002</c:v>
                </c:pt>
                <c:pt idx="42">
                  <c:v>-20.958629999999999</c:v>
                </c:pt>
                <c:pt idx="43">
                  <c:v>-20.232144999999999</c:v>
                </c:pt>
                <c:pt idx="44">
                  <c:v>-19.428097000000001</c:v>
                </c:pt>
                <c:pt idx="45">
                  <c:v>-18.419658999999999</c:v>
                </c:pt>
                <c:pt idx="46">
                  <c:v>-17.345779</c:v>
                </c:pt>
                <c:pt idx="47">
                  <c:v>-16.328341000000002</c:v>
                </c:pt>
                <c:pt idx="48">
                  <c:v>-15.237334000000001</c:v>
                </c:pt>
                <c:pt idx="49">
                  <c:v>-14.066542999999999</c:v>
                </c:pt>
                <c:pt idx="50">
                  <c:v>-12.851361000000001</c:v>
                </c:pt>
                <c:pt idx="51">
                  <c:v>-11.743239000000001</c:v>
                </c:pt>
                <c:pt idx="52">
                  <c:v>-10.559081000000001</c:v>
                </c:pt>
                <c:pt idx="53">
                  <c:v>-9.3225745999999994</c:v>
                </c:pt>
                <c:pt idx="54">
                  <c:v>-8.3279122999999995</c:v>
                </c:pt>
                <c:pt idx="55">
                  <c:v>-7.6344180000000001</c:v>
                </c:pt>
                <c:pt idx="56">
                  <c:v>-7.0194897999999997</c:v>
                </c:pt>
                <c:pt idx="57">
                  <c:v>-6.5025352999999999</c:v>
                </c:pt>
                <c:pt idx="58">
                  <c:v>-6.2250066000000004</c:v>
                </c:pt>
                <c:pt idx="59">
                  <c:v>-5.9553193999999996</c:v>
                </c:pt>
                <c:pt idx="60">
                  <c:v>-5.6663579999999998</c:v>
                </c:pt>
                <c:pt idx="61">
                  <c:v>-5.5178471</c:v>
                </c:pt>
                <c:pt idx="62">
                  <c:v>-5.4384050000000004</c:v>
                </c:pt>
                <c:pt idx="63">
                  <c:v>-5.2697944999999997</c:v>
                </c:pt>
                <c:pt idx="64">
                  <c:v>-5.1125455000000004</c:v>
                </c:pt>
                <c:pt idx="65">
                  <c:v>-5.0104350999999996</c:v>
                </c:pt>
                <c:pt idx="66">
                  <c:v>-4.8655781999999999</c:v>
                </c:pt>
                <c:pt idx="67">
                  <c:v>-4.6819468000000004</c:v>
                </c:pt>
                <c:pt idx="68">
                  <c:v>-4.5530920000000004</c:v>
                </c:pt>
                <c:pt idx="69">
                  <c:v>-4.4874992000000002</c:v>
                </c:pt>
                <c:pt idx="70">
                  <c:v>-4.4228725000000004</c:v>
                </c:pt>
                <c:pt idx="71">
                  <c:v>-4.4154472</c:v>
                </c:pt>
                <c:pt idx="72">
                  <c:v>-4.5176220000000002</c:v>
                </c:pt>
                <c:pt idx="73">
                  <c:v>-4.6980785999999997</c:v>
                </c:pt>
                <c:pt idx="74">
                  <c:v>-4.9453015000000002</c:v>
                </c:pt>
                <c:pt idx="75">
                  <c:v>-5.2718058000000001</c:v>
                </c:pt>
                <c:pt idx="76">
                  <c:v>-5.6863216999999997</c:v>
                </c:pt>
                <c:pt idx="77">
                  <c:v>-6.0902371000000004</c:v>
                </c:pt>
                <c:pt idx="78">
                  <c:v>-6.4105996999999997</c:v>
                </c:pt>
                <c:pt idx="79">
                  <c:v>-6.5628342999999996</c:v>
                </c:pt>
                <c:pt idx="80">
                  <c:v>-6.5499267999999997</c:v>
                </c:pt>
                <c:pt idx="81">
                  <c:v>-6.3420262000000003</c:v>
                </c:pt>
                <c:pt idx="82">
                  <c:v>-6.0952181999999997</c:v>
                </c:pt>
                <c:pt idx="83">
                  <c:v>-5.6848092000000001</c:v>
                </c:pt>
                <c:pt idx="84">
                  <c:v>-5.1987429000000001</c:v>
                </c:pt>
                <c:pt idx="85">
                  <c:v>-4.6933942000000002</c:v>
                </c:pt>
                <c:pt idx="86">
                  <c:v>-4.2192148999999999</c:v>
                </c:pt>
                <c:pt idx="87">
                  <c:v>-3.6888402</c:v>
                </c:pt>
                <c:pt idx="88">
                  <c:v>-3.2852714000000001</c:v>
                </c:pt>
                <c:pt idx="89">
                  <c:v>-3.0009893999999999</c:v>
                </c:pt>
                <c:pt idx="90">
                  <c:v>-2.8023627000000002</c:v>
                </c:pt>
                <c:pt idx="91">
                  <c:v>-2.6541592999999999</c:v>
                </c:pt>
                <c:pt idx="92">
                  <c:v>-2.5548563</c:v>
                </c:pt>
                <c:pt idx="93">
                  <c:v>-2.4989004000000001</c:v>
                </c:pt>
                <c:pt idx="94">
                  <c:v>-2.4863870000000001</c:v>
                </c:pt>
                <c:pt idx="95">
                  <c:v>-2.4921212000000001</c:v>
                </c:pt>
                <c:pt idx="96">
                  <c:v>-2.5150027000000001</c:v>
                </c:pt>
                <c:pt idx="97">
                  <c:v>-2.5307696000000002</c:v>
                </c:pt>
                <c:pt idx="98">
                  <c:v>-2.5263795999999998</c:v>
                </c:pt>
                <c:pt idx="99">
                  <c:v>-2.5063328999999999</c:v>
                </c:pt>
                <c:pt idx="100">
                  <c:v>-2.4837799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EB-4A1E-A080-14B740E739BA}"/>
            </c:ext>
          </c:extLst>
        </c:ser>
        <c:ser>
          <c:idx val="0"/>
          <c:order val="1"/>
          <c:tx>
            <c:v>IF RL-LSLO 53 GHz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Response'!$V$3:$V$103</c:f>
              <c:numCache>
                <c:formatCode>General</c:formatCode>
                <c:ptCount val="101"/>
                <c:pt idx="0">
                  <c:v>0.01</c:v>
                </c:pt>
                <c:pt idx="1">
                  <c:v>0.25990000000000002</c:v>
                </c:pt>
                <c:pt idx="2">
                  <c:v>0.50980000000000003</c:v>
                </c:pt>
                <c:pt idx="3">
                  <c:v>0.75970000000000004</c:v>
                </c:pt>
                <c:pt idx="4">
                  <c:v>1.0096000000000001</c:v>
                </c:pt>
                <c:pt idx="5">
                  <c:v>1.2595000000000001</c:v>
                </c:pt>
                <c:pt idx="6">
                  <c:v>1.5094000000000001</c:v>
                </c:pt>
                <c:pt idx="7">
                  <c:v>1.7593000000000001</c:v>
                </c:pt>
                <c:pt idx="8">
                  <c:v>2.0091999999999999</c:v>
                </c:pt>
                <c:pt idx="9">
                  <c:v>2.2591000000000001</c:v>
                </c:pt>
                <c:pt idx="10">
                  <c:v>2.5089999999999999</c:v>
                </c:pt>
                <c:pt idx="11">
                  <c:v>2.7589000000000001</c:v>
                </c:pt>
                <c:pt idx="12">
                  <c:v>3.0087999999999999</c:v>
                </c:pt>
                <c:pt idx="13">
                  <c:v>3.2587000000000002</c:v>
                </c:pt>
                <c:pt idx="14">
                  <c:v>3.5085999999999999</c:v>
                </c:pt>
                <c:pt idx="15">
                  <c:v>3.7585000000000002</c:v>
                </c:pt>
                <c:pt idx="16">
                  <c:v>4.0084</c:v>
                </c:pt>
                <c:pt idx="17">
                  <c:v>4.2583000000000002</c:v>
                </c:pt>
                <c:pt idx="18">
                  <c:v>4.5082000000000004</c:v>
                </c:pt>
                <c:pt idx="19">
                  <c:v>4.7580999999999998</c:v>
                </c:pt>
                <c:pt idx="20">
                  <c:v>5.008</c:v>
                </c:pt>
                <c:pt idx="21">
                  <c:v>5.2579000000000002</c:v>
                </c:pt>
                <c:pt idx="22">
                  <c:v>5.5077999999999996</c:v>
                </c:pt>
                <c:pt idx="23">
                  <c:v>5.7576999999999998</c:v>
                </c:pt>
                <c:pt idx="24">
                  <c:v>6.0076000000000001</c:v>
                </c:pt>
                <c:pt idx="25">
                  <c:v>6.2575000000000003</c:v>
                </c:pt>
                <c:pt idx="26">
                  <c:v>6.5073999999999996</c:v>
                </c:pt>
                <c:pt idx="27">
                  <c:v>6.7572999999999999</c:v>
                </c:pt>
                <c:pt idx="28">
                  <c:v>7.0072000000000001</c:v>
                </c:pt>
                <c:pt idx="29">
                  <c:v>7.2571000000000003</c:v>
                </c:pt>
                <c:pt idx="30">
                  <c:v>7.5069999999999997</c:v>
                </c:pt>
                <c:pt idx="31">
                  <c:v>7.7568999999999999</c:v>
                </c:pt>
                <c:pt idx="32">
                  <c:v>8.0068000000000001</c:v>
                </c:pt>
                <c:pt idx="33">
                  <c:v>8.2567000000000004</c:v>
                </c:pt>
                <c:pt idx="34">
                  <c:v>8.5066000000000006</c:v>
                </c:pt>
                <c:pt idx="35">
                  <c:v>8.7565000000000008</c:v>
                </c:pt>
                <c:pt idx="36">
                  <c:v>9.0063999999999993</c:v>
                </c:pt>
                <c:pt idx="37">
                  <c:v>9.2562999999999995</c:v>
                </c:pt>
                <c:pt idx="38">
                  <c:v>9.5061999999999998</c:v>
                </c:pt>
                <c:pt idx="39">
                  <c:v>9.7561</c:v>
                </c:pt>
                <c:pt idx="40">
                  <c:v>10.006</c:v>
                </c:pt>
                <c:pt idx="41">
                  <c:v>10.2559</c:v>
                </c:pt>
                <c:pt idx="42">
                  <c:v>10.505800000000001</c:v>
                </c:pt>
                <c:pt idx="43">
                  <c:v>10.755699999999999</c:v>
                </c:pt>
                <c:pt idx="44">
                  <c:v>11.005599999999999</c:v>
                </c:pt>
                <c:pt idx="45">
                  <c:v>11.2555</c:v>
                </c:pt>
                <c:pt idx="46">
                  <c:v>11.5054</c:v>
                </c:pt>
                <c:pt idx="47">
                  <c:v>11.7553</c:v>
                </c:pt>
                <c:pt idx="48">
                  <c:v>12.0052</c:v>
                </c:pt>
                <c:pt idx="49">
                  <c:v>12.255100000000001</c:v>
                </c:pt>
                <c:pt idx="50">
                  <c:v>12.505000000000001</c:v>
                </c:pt>
                <c:pt idx="51">
                  <c:v>12.754899999999999</c:v>
                </c:pt>
                <c:pt idx="52">
                  <c:v>13.004799999999999</c:v>
                </c:pt>
                <c:pt idx="53">
                  <c:v>13.2547</c:v>
                </c:pt>
                <c:pt idx="54">
                  <c:v>13.5046</c:v>
                </c:pt>
                <c:pt idx="55">
                  <c:v>13.7545</c:v>
                </c:pt>
                <c:pt idx="56">
                  <c:v>14.0044</c:v>
                </c:pt>
                <c:pt idx="57">
                  <c:v>14.254300000000001</c:v>
                </c:pt>
                <c:pt idx="58">
                  <c:v>14.504200000000001</c:v>
                </c:pt>
                <c:pt idx="59">
                  <c:v>14.754099999999999</c:v>
                </c:pt>
                <c:pt idx="60">
                  <c:v>15.004</c:v>
                </c:pt>
                <c:pt idx="61">
                  <c:v>15.2539</c:v>
                </c:pt>
                <c:pt idx="62">
                  <c:v>15.5038</c:v>
                </c:pt>
                <c:pt idx="63">
                  <c:v>15.7537</c:v>
                </c:pt>
                <c:pt idx="64">
                  <c:v>16.003599999999999</c:v>
                </c:pt>
                <c:pt idx="65">
                  <c:v>16.253499999999999</c:v>
                </c:pt>
                <c:pt idx="66">
                  <c:v>16.503399999999999</c:v>
                </c:pt>
                <c:pt idx="67">
                  <c:v>16.753299999999999</c:v>
                </c:pt>
                <c:pt idx="68">
                  <c:v>17.0032</c:v>
                </c:pt>
                <c:pt idx="69">
                  <c:v>17.2531</c:v>
                </c:pt>
                <c:pt idx="70">
                  <c:v>17.503</c:v>
                </c:pt>
                <c:pt idx="71">
                  <c:v>17.7529</c:v>
                </c:pt>
                <c:pt idx="72">
                  <c:v>18.002800000000001</c:v>
                </c:pt>
                <c:pt idx="73">
                  <c:v>18.252700000000001</c:v>
                </c:pt>
                <c:pt idx="74">
                  <c:v>18.502600000000001</c:v>
                </c:pt>
                <c:pt idx="75">
                  <c:v>18.752500000000001</c:v>
                </c:pt>
                <c:pt idx="76">
                  <c:v>19.002400000000002</c:v>
                </c:pt>
                <c:pt idx="77">
                  <c:v>19.252300000000002</c:v>
                </c:pt>
                <c:pt idx="78">
                  <c:v>19.502199999999998</c:v>
                </c:pt>
                <c:pt idx="79">
                  <c:v>19.752099999999999</c:v>
                </c:pt>
                <c:pt idx="80">
                  <c:v>20.001999999999999</c:v>
                </c:pt>
                <c:pt idx="81">
                  <c:v>20.251899999999999</c:v>
                </c:pt>
                <c:pt idx="82">
                  <c:v>20.501799999999999</c:v>
                </c:pt>
                <c:pt idx="83">
                  <c:v>20.7517</c:v>
                </c:pt>
                <c:pt idx="84">
                  <c:v>21.0016</c:v>
                </c:pt>
                <c:pt idx="85">
                  <c:v>21.2515</c:v>
                </c:pt>
                <c:pt idx="86">
                  <c:v>21.5014</c:v>
                </c:pt>
                <c:pt idx="87">
                  <c:v>21.751300000000001</c:v>
                </c:pt>
                <c:pt idx="88">
                  <c:v>22.001200000000001</c:v>
                </c:pt>
                <c:pt idx="89">
                  <c:v>22.251100000000001</c:v>
                </c:pt>
                <c:pt idx="90">
                  <c:v>22.501000000000001</c:v>
                </c:pt>
                <c:pt idx="91">
                  <c:v>22.750900000000001</c:v>
                </c:pt>
                <c:pt idx="92">
                  <c:v>23.000800000000002</c:v>
                </c:pt>
                <c:pt idx="93">
                  <c:v>23.250699999999998</c:v>
                </c:pt>
                <c:pt idx="94">
                  <c:v>23.500599999999999</c:v>
                </c:pt>
                <c:pt idx="95">
                  <c:v>23.750499999999999</c:v>
                </c:pt>
                <c:pt idx="96">
                  <c:v>24.000399999999999</c:v>
                </c:pt>
                <c:pt idx="97">
                  <c:v>24.250299999999999</c:v>
                </c:pt>
                <c:pt idx="98">
                  <c:v>24.5002</c:v>
                </c:pt>
                <c:pt idx="99">
                  <c:v>24.7501</c:v>
                </c:pt>
                <c:pt idx="100">
                  <c:v>25</c:v>
                </c:pt>
              </c:numCache>
            </c:numRef>
          </c:xVal>
          <c:yVal>
            <c:numRef>
              <c:f>'IF Response'!$T$3:$T$103</c:f>
              <c:numCache>
                <c:formatCode>General</c:formatCode>
                <c:ptCount val="101"/>
                <c:pt idx="0">
                  <c:v>-25.097439000000001</c:v>
                </c:pt>
                <c:pt idx="1">
                  <c:v>-24.732324999999999</c:v>
                </c:pt>
                <c:pt idx="2">
                  <c:v>-24.966781999999998</c:v>
                </c:pt>
                <c:pt idx="3">
                  <c:v>-24.793289000000001</c:v>
                </c:pt>
                <c:pt idx="4">
                  <c:v>-24.379404000000001</c:v>
                </c:pt>
                <c:pt idx="5">
                  <c:v>-24.118829999999999</c:v>
                </c:pt>
                <c:pt idx="6">
                  <c:v>-23.641783</c:v>
                </c:pt>
                <c:pt idx="7">
                  <c:v>-22.319517000000001</c:v>
                </c:pt>
                <c:pt idx="8">
                  <c:v>-21.398513999999999</c:v>
                </c:pt>
                <c:pt idx="9">
                  <c:v>-20.856058000000001</c:v>
                </c:pt>
                <c:pt idx="10">
                  <c:v>-20.214279000000001</c:v>
                </c:pt>
                <c:pt idx="11">
                  <c:v>-19.706505</c:v>
                </c:pt>
                <c:pt idx="12">
                  <c:v>-19.775455000000001</c:v>
                </c:pt>
                <c:pt idx="13">
                  <c:v>-20.017256</c:v>
                </c:pt>
                <c:pt idx="14">
                  <c:v>-20.159559000000002</c:v>
                </c:pt>
                <c:pt idx="15">
                  <c:v>-20.769310000000001</c:v>
                </c:pt>
                <c:pt idx="16">
                  <c:v>-21.647102</c:v>
                </c:pt>
                <c:pt idx="17">
                  <c:v>-21.977146000000001</c:v>
                </c:pt>
                <c:pt idx="18">
                  <c:v>-22.069624000000001</c:v>
                </c:pt>
                <c:pt idx="19">
                  <c:v>-22.253841000000001</c:v>
                </c:pt>
                <c:pt idx="20">
                  <c:v>-22.177406000000001</c:v>
                </c:pt>
                <c:pt idx="21">
                  <c:v>-21.540801999999999</c:v>
                </c:pt>
                <c:pt idx="22">
                  <c:v>-20.881969000000002</c:v>
                </c:pt>
                <c:pt idx="23">
                  <c:v>-20.091754999999999</c:v>
                </c:pt>
                <c:pt idx="24">
                  <c:v>-19.178111999999999</c:v>
                </c:pt>
                <c:pt idx="25">
                  <c:v>-18.397924</c:v>
                </c:pt>
                <c:pt idx="26">
                  <c:v>-17.888204999999999</c:v>
                </c:pt>
                <c:pt idx="27">
                  <c:v>-17.395947</c:v>
                </c:pt>
                <c:pt idx="28">
                  <c:v>-16.838341</c:v>
                </c:pt>
                <c:pt idx="29">
                  <c:v>-16.386883000000001</c:v>
                </c:pt>
                <c:pt idx="30">
                  <c:v>-15.669051</c:v>
                </c:pt>
                <c:pt idx="31">
                  <c:v>-15.104473</c:v>
                </c:pt>
                <c:pt idx="32">
                  <c:v>-15.003228</c:v>
                </c:pt>
                <c:pt idx="33">
                  <c:v>-14.930158</c:v>
                </c:pt>
                <c:pt idx="34">
                  <c:v>-14.504155000000001</c:v>
                </c:pt>
                <c:pt idx="35">
                  <c:v>-14.312571</c:v>
                </c:pt>
                <c:pt idx="36">
                  <c:v>-14.120914000000001</c:v>
                </c:pt>
                <c:pt idx="37">
                  <c:v>-13.53833</c:v>
                </c:pt>
                <c:pt idx="38">
                  <c:v>-13.268452</c:v>
                </c:pt>
                <c:pt idx="39">
                  <c:v>-13.249252</c:v>
                </c:pt>
                <c:pt idx="40">
                  <c:v>-13.081981000000001</c:v>
                </c:pt>
                <c:pt idx="41">
                  <c:v>-12.861337000000001</c:v>
                </c:pt>
                <c:pt idx="42">
                  <c:v>-12.776859</c:v>
                </c:pt>
                <c:pt idx="43">
                  <c:v>-12.818725000000001</c:v>
                </c:pt>
                <c:pt idx="44">
                  <c:v>-12.918315</c:v>
                </c:pt>
                <c:pt idx="45">
                  <c:v>-12.942285999999999</c:v>
                </c:pt>
                <c:pt idx="46">
                  <c:v>-12.876296999999999</c:v>
                </c:pt>
                <c:pt idx="47">
                  <c:v>-12.761759</c:v>
                </c:pt>
                <c:pt idx="48">
                  <c:v>-12.269733</c:v>
                </c:pt>
                <c:pt idx="49">
                  <c:v>-11.545532</c:v>
                </c:pt>
                <c:pt idx="50">
                  <c:v>-10.739449</c:v>
                </c:pt>
                <c:pt idx="51">
                  <c:v>-9.8709536</c:v>
                </c:pt>
                <c:pt idx="52">
                  <c:v>-8.8918008999999998</c:v>
                </c:pt>
                <c:pt idx="53">
                  <c:v>-7.9352220999999998</c:v>
                </c:pt>
                <c:pt idx="54">
                  <c:v>-7.1546377999999997</c:v>
                </c:pt>
                <c:pt idx="55">
                  <c:v>-6.5586047000000001</c:v>
                </c:pt>
                <c:pt idx="56">
                  <c:v>-6.0397071999999996</c:v>
                </c:pt>
                <c:pt idx="57">
                  <c:v>-5.6225281000000003</c:v>
                </c:pt>
                <c:pt idx="58">
                  <c:v>-5.3696846999999996</c:v>
                </c:pt>
                <c:pt idx="59">
                  <c:v>-5.1131544</c:v>
                </c:pt>
                <c:pt idx="60">
                  <c:v>-4.8571849</c:v>
                </c:pt>
                <c:pt idx="61">
                  <c:v>-4.7161306999999999</c:v>
                </c:pt>
                <c:pt idx="62">
                  <c:v>-4.6782750999999996</c:v>
                </c:pt>
                <c:pt idx="63">
                  <c:v>-4.6167340000000001</c:v>
                </c:pt>
                <c:pt idx="64">
                  <c:v>-4.5959244000000004</c:v>
                </c:pt>
                <c:pt idx="65">
                  <c:v>-4.6471232999999996</c:v>
                </c:pt>
                <c:pt idx="66">
                  <c:v>-4.7079314999999999</c:v>
                </c:pt>
                <c:pt idx="67">
                  <c:v>-4.7344432000000003</c:v>
                </c:pt>
                <c:pt idx="68">
                  <c:v>-4.8134421999999999</c:v>
                </c:pt>
                <c:pt idx="69">
                  <c:v>-4.9617152000000004</c:v>
                </c:pt>
                <c:pt idx="70">
                  <c:v>-5.1485763000000002</c:v>
                </c:pt>
                <c:pt idx="71">
                  <c:v>-5.3978539000000003</c:v>
                </c:pt>
                <c:pt idx="72">
                  <c:v>-5.7380028000000003</c:v>
                </c:pt>
                <c:pt idx="73">
                  <c:v>-6.1365208999999998</c:v>
                </c:pt>
                <c:pt idx="74">
                  <c:v>-6.5193209999999997</c:v>
                </c:pt>
                <c:pt idx="75">
                  <c:v>-6.8334804</c:v>
                </c:pt>
                <c:pt idx="76">
                  <c:v>-7.0534096000000002</c:v>
                </c:pt>
                <c:pt idx="77">
                  <c:v>-7.1128448999999998</c:v>
                </c:pt>
                <c:pt idx="78">
                  <c:v>-6.9919691000000004</c:v>
                </c:pt>
                <c:pt idx="79">
                  <c:v>-6.7237448999999998</c:v>
                </c:pt>
                <c:pt idx="80">
                  <c:v>-6.3820028000000004</c:v>
                </c:pt>
                <c:pt idx="81">
                  <c:v>-6.0026250000000001</c:v>
                </c:pt>
                <c:pt idx="82">
                  <c:v>-5.7354465000000001</c:v>
                </c:pt>
                <c:pt idx="83">
                  <c:v>-5.4042710999999999</c:v>
                </c:pt>
                <c:pt idx="84">
                  <c:v>-5.0358872000000003</c:v>
                </c:pt>
                <c:pt idx="85">
                  <c:v>-4.6454009999999997</c:v>
                </c:pt>
                <c:pt idx="86">
                  <c:v>-4.2607241</c:v>
                </c:pt>
                <c:pt idx="87">
                  <c:v>-3.7901237000000001</c:v>
                </c:pt>
                <c:pt idx="88">
                  <c:v>-3.4244775999999999</c:v>
                </c:pt>
                <c:pt idx="89">
                  <c:v>-3.1670346</c:v>
                </c:pt>
                <c:pt idx="90">
                  <c:v>-2.9797262999999998</c:v>
                </c:pt>
                <c:pt idx="91">
                  <c:v>-2.8388003999999998</c:v>
                </c:pt>
                <c:pt idx="92">
                  <c:v>-2.7478880999999999</c:v>
                </c:pt>
                <c:pt idx="93">
                  <c:v>-2.7062816999999999</c:v>
                </c:pt>
                <c:pt idx="94">
                  <c:v>-2.7100306000000001</c:v>
                </c:pt>
                <c:pt idx="95">
                  <c:v>-2.7340026000000002</c:v>
                </c:pt>
                <c:pt idx="96">
                  <c:v>-2.7637596000000002</c:v>
                </c:pt>
                <c:pt idx="97">
                  <c:v>-2.769949</c:v>
                </c:pt>
                <c:pt idx="98">
                  <c:v>-2.7428970000000001</c:v>
                </c:pt>
                <c:pt idx="99">
                  <c:v>-2.6958437000000002</c:v>
                </c:pt>
                <c:pt idx="100">
                  <c:v>-2.6479712000000002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EB-4A1E-A080-14B740E73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63936"/>
        <c:axId val="116274304"/>
      </c:scatterChart>
      <c:valAx>
        <c:axId val="116263936"/>
        <c:scaling>
          <c:orientation val="minMax"/>
          <c:max val="2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274304"/>
        <c:crosses val="autoZero"/>
        <c:crossBetween val="midCat"/>
        <c:majorUnit val="5"/>
      </c:valAx>
      <c:valAx>
        <c:axId val="116274304"/>
        <c:scaling>
          <c:orientation val="minMax"/>
          <c:max val="0"/>
          <c:min val="-4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26393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228279157339824"/>
          <c:y val="0.69686548535507686"/>
          <c:w val="0.51389494002361769"/>
          <c:h val="0.1024879003931502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to IF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8</c:v>
                </c:pt>
                <c:pt idx="1">
                  <c:v>8.2949999999999999</c:v>
                </c:pt>
                <c:pt idx="2">
                  <c:v>8.59</c:v>
                </c:pt>
                <c:pt idx="3">
                  <c:v>8.8849999999999998</c:v>
                </c:pt>
                <c:pt idx="4">
                  <c:v>9.18</c:v>
                </c:pt>
                <c:pt idx="5">
                  <c:v>9.4749999999999996</c:v>
                </c:pt>
                <c:pt idx="6">
                  <c:v>9.77</c:v>
                </c:pt>
                <c:pt idx="7">
                  <c:v>10.065</c:v>
                </c:pt>
                <c:pt idx="8">
                  <c:v>10.36</c:v>
                </c:pt>
                <c:pt idx="9">
                  <c:v>10.654999999999999</c:v>
                </c:pt>
                <c:pt idx="10">
                  <c:v>10.95</c:v>
                </c:pt>
                <c:pt idx="11">
                  <c:v>11.244999999999999</c:v>
                </c:pt>
                <c:pt idx="12">
                  <c:v>11.54</c:v>
                </c:pt>
                <c:pt idx="13">
                  <c:v>11.835000000000001</c:v>
                </c:pt>
                <c:pt idx="14">
                  <c:v>12.13</c:v>
                </c:pt>
                <c:pt idx="15">
                  <c:v>12.425000000000001</c:v>
                </c:pt>
                <c:pt idx="16">
                  <c:v>12.72</c:v>
                </c:pt>
                <c:pt idx="17">
                  <c:v>13.015000000000001</c:v>
                </c:pt>
                <c:pt idx="18">
                  <c:v>13.31</c:v>
                </c:pt>
                <c:pt idx="19">
                  <c:v>13.605</c:v>
                </c:pt>
                <c:pt idx="20">
                  <c:v>13.9</c:v>
                </c:pt>
                <c:pt idx="21">
                  <c:v>14.195</c:v>
                </c:pt>
                <c:pt idx="22">
                  <c:v>14.49</c:v>
                </c:pt>
                <c:pt idx="23">
                  <c:v>14.785</c:v>
                </c:pt>
                <c:pt idx="24">
                  <c:v>15.08</c:v>
                </c:pt>
                <c:pt idx="25">
                  <c:v>15.375</c:v>
                </c:pt>
                <c:pt idx="26">
                  <c:v>15.67</c:v>
                </c:pt>
                <c:pt idx="27">
                  <c:v>15.965</c:v>
                </c:pt>
                <c:pt idx="28">
                  <c:v>16.260000000000002</c:v>
                </c:pt>
                <c:pt idx="29">
                  <c:v>16.555</c:v>
                </c:pt>
                <c:pt idx="30">
                  <c:v>16.850000000000001</c:v>
                </c:pt>
                <c:pt idx="31">
                  <c:v>17.145</c:v>
                </c:pt>
                <c:pt idx="32">
                  <c:v>17.440000000000001</c:v>
                </c:pt>
                <c:pt idx="33">
                  <c:v>17.734999999999999</c:v>
                </c:pt>
                <c:pt idx="34">
                  <c:v>18.03</c:v>
                </c:pt>
                <c:pt idx="35">
                  <c:v>18.324999999999999</c:v>
                </c:pt>
                <c:pt idx="36">
                  <c:v>18.62</c:v>
                </c:pt>
                <c:pt idx="37">
                  <c:v>18.914999999999999</c:v>
                </c:pt>
                <c:pt idx="38">
                  <c:v>19.21</c:v>
                </c:pt>
                <c:pt idx="39">
                  <c:v>19.504999999999999</c:v>
                </c:pt>
                <c:pt idx="40">
                  <c:v>19.8</c:v>
                </c:pt>
                <c:pt idx="41">
                  <c:v>20.094999999999999</c:v>
                </c:pt>
                <c:pt idx="42">
                  <c:v>20.39</c:v>
                </c:pt>
                <c:pt idx="43">
                  <c:v>20.684999999999999</c:v>
                </c:pt>
                <c:pt idx="44">
                  <c:v>20.98</c:v>
                </c:pt>
                <c:pt idx="45">
                  <c:v>21.274999999999999</c:v>
                </c:pt>
                <c:pt idx="46">
                  <c:v>21.57</c:v>
                </c:pt>
                <c:pt idx="47">
                  <c:v>21.864999999999998</c:v>
                </c:pt>
                <c:pt idx="48">
                  <c:v>22.16</c:v>
                </c:pt>
                <c:pt idx="49">
                  <c:v>22.454999999999998</c:v>
                </c:pt>
                <c:pt idx="50">
                  <c:v>22.75</c:v>
                </c:pt>
                <c:pt idx="51">
                  <c:v>23.045000000000002</c:v>
                </c:pt>
                <c:pt idx="52">
                  <c:v>23.34</c:v>
                </c:pt>
                <c:pt idx="53">
                  <c:v>23.635000000000002</c:v>
                </c:pt>
                <c:pt idx="54">
                  <c:v>23.93</c:v>
                </c:pt>
                <c:pt idx="55">
                  <c:v>24.225000000000001</c:v>
                </c:pt>
                <c:pt idx="56">
                  <c:v>24.52</c:v>
                </c:pt>
                <c:pt idx="57">
                  <c:v>24.815000000000001</c:v>
                </c:pt>
                <c:pt idx="58">
                  <c:v>25.11</c:v>
                </c:pt>
                <c:pt idx="59">
                  <c:v>25.405000000000001</c:v>
                </c:pt>
                <c:pt idx="60">
                  <c:v>25.7</c:v>
                </c:pt>
                <c:pt idx="61">
                  <c:v>25.995000000000001</c:v>
                </c:pt>
                <c:pt idx="62">
                  <c:v>26.29</c:v>
                </c:pt>
                <c:pt idx="63">
                  <c:v>26.585000000000001</c:v>
                </c:pt>
                <c:pt idx="64">
                  <c:v>26.88</c:v>
                </c:pt>
                <c:pt idx="65">
                  <c:v>27.175000000000001</c:v>
                </c:pt>
                <c:pt idx="66">
                  <c:v>27.47</c:v>
                </c:pt>
                <c:pt idx="67">
                  <c:v>27.765000000000001</c:v>
                </c:pt>
                <c:pt idx="68">
                  <c:v>28.06</c:v>
                </c:pt>
                <c:pt idx="69">
                  <c:v>28.355</c:v>
                </c:pt>
                <c:pt idx="70">
                  <c:v>28.65</c:v>
                </c:pt>
                <c:pt idx="71">
                  <c:v>28.945</c:v>
                </c:pt>
                <c:pt idx="72">
                  <c:v>29.24</c:v>
                </c:pt>
                <c:pt idx="73">
                  <c:v>29.535</c:v>
                </c:pt>
                <c:pt idx="74">
                  <c:v>29.83</c:v>
                </c:pt>
                <c:pt idx="75">
                  <c:v>30.125</c:v>
                </c:pt>
                <c:pt idx="76">
                  <c:v>30.42</c:v>
                </c:pt>
                <c:pt idx="77">
                  <c:v>30.715</c:v>
                </c:pt>
                <c:pt idx="78">
                  <c:v>31.01</c:v>
                </c:pt>
                <c:pt idx="79">
                  <c:v>31.305</c:v>
                </c:pt>
                <c:pt idx="80">
                  <c:v>31.6</c:v>
                </c:pt>
                <c:pt idx="81">
                  <c:v>31.895</c:v>
                </c:pt>
                <c:pt idx="82">
                  <c:v>32.19</c:v>
                </c:pt>
                <c:pt idx="83">
                  <c:v>32.484999999999999</c:v>
                </c:pt>
                <c:pt idx="84">
                  <c:v>32.78</c:v>
                </c:pt>
                <c:pt idx="85">
                  <c:v>33.075000000000003</c:v>
                </c:pt>
                <c:pt idx="86">
                  <c:v>33.369999999999997</c:v>
                </c:pt>
                <c:pt idx="87">
                  <c:v>33.664999999999999</c:v>
                </c:pt>
                <c:pt idx="88">
                  <c:v>33.96</c:v>
                </c:pt>
                <c:pt idx="89">
                  <c:v>34.255000000000003</c:v>
                </c:pt>
                <c:pt idx="90">
                  <c:v>34.549999999999997</c:v>
                </c:pt>
                <c:pt idx="91">
                  <c:v>34.844999999999999</c:v>
                </c:pt>
                <c:pt idx="92">
                  <c:v>35.14</c:v>
                </c:pt>
                <c:pt idx="93">
                  <c:v>35.435000000000002</c:v>
                </c:pt>
                <c:pt idx="94">
                  <c:v>35.729999999999997</c:v>
                </c:pt>
                <c:pt idx="95">
                  <c:v>36.024999999999999</c:v>
                </c:pt>
                <c:pt idx="96">
                  <c:v>36.32</c:v>
                </c:pt>
                <c:pt idx="97">
                  <c:v>36.615000000000002</c:v>
                </c:pt>
                <c:pt idx="98">
                  <c:v>36.909999999999997</c:v>
                </c:pt>
                <c:pt idx="99">
                  <c:v>37.204999999999998</c:v>
                </c:pt>
                <c:pt idx="100">
                  <c:v>37.5</c:v>
                </c:pt>
                <c:pt idx="101">
                  <c:v>37.795000000000002</c:v>
                </c:pt>
                <c:pt idx="102">
                  <c:v>38.090000000000003</c:v>
                </c:pt>
                <c:pt idx="103">
                  <c:v>38.384999999999998</c:v>
                </c:pt>
                <c:pt idx="104">
                  <c:v>38.68</c:v>
                </c:pt>
                <c:pt idx="105">
                  <c:v>38.975000000000001</c:v>
                </c:pt>
                <c:pt idx="106">
                  <c:v>39.270000000000003</c:v>
                </c:pt>
                <c:pt idx="107">
                  <c:v>39.564999999999998</c:v>
                </c:pt>
                <c:pt idx="108">
                  <c:v>39.86</c:v>
                </c:pt>
                <c:pt idx="109">
                  <c:v>40.155000000000001</c:v>
                </c:pt>
                <c:pt idx="110">
                  <c:v>40.450000000000003</c:v>
                </c:pt>
                <c:pt idx="111">
                  <c:v>40.744999999999997</c:v>
                </c:pt>
                <c:pt idx="112">
                  <c:v>41.04</c:v>
                </c:pt>
                <c:pt idx="113">
                  <c:v>41.335000000000001</c:v>
                </c:pt>
                <c:pt idx="114">
                  <c:v>41.63</c:v>
                </c:pt>
                <c:pt idx="115">
                  <c:v>41.924999999999997</c:v>
                </c:pt>
                <c:pt idx="116">
                  <c:v>42.22</c:v>
                </c:pt>
                <c:pt idx="117">
                  <c:v>42.515000000000001</c:v>
                </c:pt>
                <c:pt idx="118">
                  <c:v>42.81</c:v>
                </c:pt>
                <c:pt idx="119">
                  <c:v>43.104999999999997</c:v>
                </c:pt>
                <c:pt idx="120">
                  <c:v>43.4</c:v>
                </c:pt>
                <c:pt idx="121">
                  <c:v>43.695</c:v>
                </c:pt>
                <c:pt idx="122">
                  <c:v>43.99</c:v>
                </c:pt>
                <c:pt idx="123">
                  <c:v>44.284999999999997</c:v>
                </c:pt>
                <c:pt idx="124">
                  <c:v>44.58</c:v>
                </c:pt>
                <c:pt idx="125">
                  <c:v>44.875</c:v>
                </c:pt>
                <c:pt idx="126">
                  <c:v>45.17</c:v>
                </c:pt>
                <c:pt idx="127">
                  <c:v>45.465000000000003</c:v>
                </c:pt>
                <c:pt idx="128">
                  <c:v>45.76</c:v>
                </c:pt>
                <c:pt idx="129">
                  <c:v>46.055</c:v>
                </c:pt>
                <c:pt idx="130">
                  <c:v>46.35</c:v>
                </c:pt>
                <c:pt idx="131">
                  <c:v>46.645000000000003</c:v>
                </c:pt>
                <c:pt idx="132">
                  <c:v>46.94</c:v>
                </c:pt>
                <c:pt idx="133">
                  <c:v>47.234999999999999</c:v>
                </c:pt>
                <c:pt idx="134">
                  <c:v>47.53</c:v>
                </c:pt>
                <c:pt idx="135">
                  <c:v>47.825000000000003</c:v>
                </c:pt>
                <c:pt idx="136">
                  <c:v>48.12</c:v>
                </c:pt>
                <c:pt idx="137">
                  <c:v>48.414999999999999</c:v>
                </c:pt>
                <c:pt idx="138">
                  <c:v>48.71</c:v>
                </c:pt>
                <c:pt idx="139">
                  <c:v>49.005000000000003</c:v>
                </c:pt>
                <c:pt idx="140">
                  <c:v>49.3</c:v>
                </c:pt>
                <c:pt idx="141">
                  <c:v>49.594999999999999</c:v>
                </c:pt>
                <c:pt idx="142">
                  <c:v>49.89</c:v>
                </c:pt>
                <c:pt idx="143">
                  <c:v>50.185000000000002</c:v>
                </c:pt>
                <c:pt idx="144">
                  <c:v>50.48</c:v>
                </c:pt>
                <c:pt idx="145">
                  <c:v>50.774999999999999</c:v>
                </c:pt>
                <c:pt idx="146">
                  <c:v>51.07</c:v>
                </c:pt>
                <c:pt idx="147">
                  <c:v>51.365000000000002</c:v>
                </c:pt>
                <c:pt idx="148">
                  <c:v>51.66</c:v>
                </c:pt>
                <c:pt idx="149">
                  <c:v>51.954999999999998</c:v>
                </c:pt>
                <c:pt idx="150">
                  <c:v>52.25</c:v>
                </c:pt>
                <c:pt idx="151">
                  <c:v>52.545000000000002</c:v>
                </c:pt>
                <c:pt idx="152">
                  <c:v>52.84</c:v>
                </c:pt>
                <c:pt idx="153">
                  <c:v>53.134999999999998</c:v>
                </c:pt>
                <c:pt idx="154">
                  <c:v>53.43</c:v>
                </c:pt>
                <c:pt idx="155">
                  <c:v>53.725000000000001</c:v>
                </c:pt>
                <c:pt idx="156">
                  <c:v>54.02</c:v>
                </c:pt>
                <c:pt idx="157">
                  <c:v>54.314999999999998</c:v>
                </c:pt>
                <c:pt idx="158">
                  <c:v>54.61</c:v>
                </c:pt>
                <c:pt idx="159">
                  <c:v>54.905000000000001</c:v>
                </c:pt>
                <c:pt idx="160">
                  <c:v>55.2</c:v>
                </c:pt>
                <c:pt idx="161">
                  <c:v>55.494999999999997</c:v>
                </c:pt>
                <c:pt idx="162">
                  <c:v>55.79</c:v>
                </c:pt>
                <c:pt idx="163">
                  <c:v>56.085000000000001</c:v>
                </c:pt>
                <c:pt idx="164">
                  <c:v>56.38</c:v>
                </c:pt>
                <c:pt idx="165">
                  <c:v>56.674999999999997</c:v>
                </c:pt>
                <c:pt idx="166">
                  <c:v>56.97</c:v>
                </c:pt>
                <c:pt idx="167">
                  <c:v>57.265000000000001</c:v>
                </c:pt>
                <c:pt idx="168">
                  <c:v>57.56</c:v>
                </c:pt>
                <c:pt idx="169">
                  <c:v>57.854999999999997</c:v>
                </c:pt>
                <c:pt idx="170">
                  <c:v>58.15</c:v>
                </c:pt>
                <c:pt idx="171">
                  <c:v>58.445</c:v>
                </c:pt>
                <c:pt idx="172">
                  <c:v>58.74</c:v>
                </c:pt>
                <c:pt idx="173">
                  <c:v>59.034999999999997</c:v>
                </c:pt>
                <c:pt idx="174">
                  <c:v>59.33</c:v>
                </c:pt>
                <c:pt idx="175">
                  <c:v>59.625</c:v>
                </c:pt>
                <c:pt idx="176">
                  <c:v>59.92</c:v>
                </c:pt>
                <c:pt idx="177">
                  <c:v>60.215000000000003</c:v>
                </c:pt>
                <c:pt idx="178">
                  <c:v>60.51</c:v>
                </c:pt>
                <c:pt idx="179">
                  <c:v>60.805</c:v>
                </c:pt>
                <c:pt idx="180">
                  <c:v>61.1</c:v>
                </c:pt>
                <c:pt idx="181">
                  <c:v>61.395000000000003</c:v>
                </c:pt>
                <c:pt idx="182">
                  <c:v>61.69</c:v>
                </c:pt>
                <c:pt idx="183">
                  <c:v>61.984999999999999</c:v>
                </c:pt>
                <c:pt idx="184">
                  <c:v>62.28</c:v>
                </c:pt>
                <c:pt idx="185">
                  <c:v>62.575000000000003</c:v>
                </c:pt>
                <c:pt idx="186">
                  <c:v>62.87</c:v>
                </c:pt>
                <c:pt idx="187">
                  <c:v>63.164999999999999</c:v>
                </c:pt>
                <c:pt idx="188">
                  <c:v>63.46</c:v>
                </c:pt>
                <c:pt idx="189">
                  <c:v>63.755000000000003</c:v>
                </c:pt>
                <c:pt idx="190">
                  <c:v>64.05</c:v>
                </c:pt>
                <c:pt idx="191">
                  <c:v>64.344999999999999</c:v>
                </c:pt>
                <c:pt idx="192">
                  <c:v>64.64</c:v>
                </c:pt>
                <c:pt idx="193">
                  <c:v>64.935000000000002</c:v>
                </c:pt>
                <c:pt idx="194">
                  <c:v>65.23</c:v>
                </c:pt>
                <c:pt idx="195">
                  <c:v>65.525000000000006</c:v>
                </c:pt>
                <c:pt idx="196">
                  <c:v>65.819999999999993</c:v>
                </c:pt>
                <c:pt idx="197">
                  <c:v>66.114999999999995</c:v>
                </c:pt>
                <c:pt idx="198">
                  <c:v>66.41</c:v>
                </c:pt>
                <c:pt idx="199">
                  <c:v>66.704999999999998</c:v>
                </c:pt>
                <c:pt idx="200">
                  <c:v>67</c:v>
                </c:pt>
              </c:numCache>
            </c:numRef>
          </c:xVal>
          <c:yVal>
            <c:numRef>
              <c:f>Isolations!$R$5:$R$205</c:f>
              <c:numCache>
                <c:formatCode>General</c:formatCode>
                <c:ptCount val="201"/>
                <c:pt idx="0">
                  <c:v>-40.365425000000002</c:v>
                </c:pt>
                <c:pt idx="1">
                  <c:v>-39.948475000000002</c:v>
                </c:pt>
                <c:pt idx="2">
                  <c:v>-39.447819000000003</c:v>
                </c:pt>
                <c:pt idx="3">
                  <c:v>-38.849262000000003</c:v>
                </c:pt>
                <c:pt idx="4">
                  <c:v>-38.275486000000001</c:v>
                </c:pt>
                <c:pt idx="5">
                  <c:v>-37.563889000000003</c:v>
                </c:pt>
                <c:pt idx="6">
                  <c:v>-36.990836999999999</c:v>
                </c:pt>
                <c:pt idx="7">
                  <c:v>-36.395985000000003</c:v>
                </c:pt>
                <c:pt idx="8">
                  <c:v>-35.816605000000003</c:v>
                </c:pt>
                <c:pt idx="9">
                  <c:v>-35.206726000000003</c:v>
                </c:pt>
                <c:pt idx="10">
                  <c:v>-34.700516</c:v>
                </c:pt>
                <c:pt idx="11">
                  <c:v>-34.328594000000002</c:v>
                </c:pt>
                <c:pt idx="12">
                  <c:v>-33.979885000000003</c:v>
                </c:pt>
                <c:pt idx="13">
                  <c:v>-33.680118999999998</c:v>
                </c:pt>
                <c:pt idx="14">
                  <c:v>-33.527531000000003</c:v>
                </c:pt>
                <c:pt idx="15">
                  <c:v>-33.167374000000002</c:v>
                </c:pt>
                <c:pt idx="16">
                  <c:v>-32.800998999999997</c:v>
                </c:pt>
                <c:pt idx="17">
                  <c:v>-32.512099999999997</c:v>
                </c:pt>
                <c:pt idx="18">
                  <c:v>-32.159691000000002</c:v>
                </c:pt>
                <c:pt idx="19">
                  <c:v>-32.003582000000002</c:v>
                </c:pt>
                <c:pt idx="20">
                  <c:v>-31.91151</c:v>
                </c:pt>
                <c:pt idx="21">
                  <c:v>-31.888905000000001</c:v>
                </c:pt>
                <c:pt idx="22">
                  <c:v>-31.855467000000001</c:v>
                </c:pt>
                <c:pt idx="23">
                  <c:v>-31.926264</c:v>
                </c:pt>
                <c:pt idx="24">
                  <c:v>-31.892071000000001</c:v>
                </c:pt>
                <c:pt idx="25">
                  <c:v>-32.025908999999999</c:v>
                </c:pt>
                <c:pt idx="26">
                  <c:v>-32.121448999999998</c:v>
                </c:pt>
                <c:pt idx="27">
                  <c:v>-32.244498999999998</c:v>
                </c:pt>
                <c:pt idx="28">
                  <c:v>-32.414368000000003</c:v>
                </c:pt>
                <c:pt idx="29">
                  <c:v>-32.555931000000001</c:v>
                </c:pt>
                <c:pt idx="30">
                  <c:v>-32.660640999999998</c:v>
                </c:pt>
                <c:pt idx="31">
                  <c:v>-32.681190000000001</c:v>
                </c:pt>
                <c:pt idx="32">
                  <c:v>-32.677714999999999</c:v>
                </c:pt>
                <c:pt idx="33">
                  <c:v>-32.541984999999997</c:v>
                </c:pt>
                <c:pt idx="34">
                  <c:v>-32.418968</c:v>
                </c:pt>
                <c:pt idx="35">
                  <c:v>-32.252063999999997</c:v>
                </c:pt>
                <c:pt idx="36">
                  <c:v>-32.142550999999997</c:v>
                </c:pt>
                <c:pt idx="37">
                  <c:v>-32.015816000000001</c:v>
                </c:pt>
                <c:pt idx="38">
                  <c:v>-31.913183</c:v>
                </c:pt>
                <c:pt idx="39">
                  <c:v>-31.773823</c:v>
                </c:pt>
                <c:pt idx="40">
                  <c:v>-31.605657999999998</c:v>
                </c:pt>
                <c:pt idx="41">
                  <c:v>-31.462301</c:v>
                </c:pt>
                <c:pt idx="42">
                  <c:v>-31.324331000000001</c:v>
                </c:pt>
                <c:pt idx="43">
                  <c:v>-31.485078999999999</c:v>
                </c:pt>
                <c:pt idx="44">
                  <c:v>-32.303775999999999</c:v>
                </c:pt>
                <c:pt idx="45">
                  <c:v>-32.770313000000002</c:v>
                </c:pt>
                <c:pt idx="46">
                  <c:v>-33.082766999999997</c:v>
                </c:pt>
                <c:pt idx="47">
                  <c:v>-33.416637000000001</c:v>
                </c:pt>
                <c:pt idx="48">
                  <c:v>-33.639122</c:v>
                </c:pt>
                <c:pt idx="49">
                  <c:v>-33.278548999999998</c:v>
                </c:pt>
                <c:pt idx="50">
                  <c:v>-33.347355</c:v>
                </c:pt>
                <c:pt idx="51">
                  <c:v>-33.554234000000001</c:v>
                </c:pt>
                <c:pt idx="52">
                  <c:v>-33.736603000000002</c:v>
                </c:pt>
                <c:pt idx="53">
                  <c:v>-33.982700000000001</c:v>
                </c:pt>
                <c:pt idx="54">
                  <c:v>-34.335197000000001</c:v>
                </c:pt>
                <c:pt idx="55">
                  <c:v>-34.709361999999999</c:v>
                </c:pt>
                <c:pt idx="56">
                  <c:v>-35.094600999999997</c:v>
                </c:pt>
                <c:pt idx="57">
                  <c:v>-35.554564999999997</c:v>
                </c:pt>
                <c:pt idx="58">
                  <c:v>-36.152805000000001</c:v>
                </c:pt>
                <c:pt idx="59">
                  <c:v>-36.704085999999997</c:v>
                </c:pt>
                <c:pt idx="60">
                  <c:v>-37.291362999999997</c:v>
                </c:pt>
                <c:pt idx="61">
                  <c:v>-37.932941</c:v>
                </c:pt>
                <c:pt idx="62">
                  <c:v>-38.753234999999997</c:v>
                </c:pt>
                <c:pt idx="63">
                  <c:v>-39.587387</c:v>
                </c:pt>
                <c:pt idx="64">
                  <c:v>-40.560501000000002</c:v>
                </c:pt>
                <c:pt idx="65">
                  <c:v>-41.549809000000003</c:v>
                </c:pt>
                <c:pt idx="66">
                  <c:v>-42.963344999999997</c:v>
                </c:pt>
                <c:pt idx="67">
                  <c:v>-44.504631000000003</c:v>
                </c:pt>
                <c:pt idx="68">
                  <c:v>-46.301529000000002</c:v>
                </c:pt>
                <c:pt idx="69">
                  <c:v>-48.029395999999998</c:v>
                </c:pt>
                <c:pt idx="70">
                  <c:v>-50.102305999999999</c:v>
                </c:pt>
                <c:pt idx="71">
                  <c:v>-52.071216999999997</c:v>
                </c:pt>
                <c:pt idx="72">
                  <c:v>-54.211253999999997</c:v>
                </c:pt>
                <c:pt idx="73">
                  <c:v>-56.156570000000002</c:v>
                </c:pt>
                <c:pt idx="74">
                  <c:v>-59.329483000000003</c:v>
                </c:pt>
                <c:pt idx="75">
                  <c:v>-60.618462000000001</c:v>
                </c:pt>
                <c:pt idx="76">
                  <c:v>-62.328677999999996</c:v>
                </c:pt>
                <c:pt idx="77">
                  <c:v>-62.089725000000001</c:v>
                </c:pt>
                <c:pt idx="78">
                  <c:v>-61.102184000000001</c:v>
                </c:pt>
                <c:pt idx="79">
                  <c:v>-57.936855000000001</c:v>
                </c:pt>
                <c:pt idx="80">
                  <c:v>-55.858745999999996</c:v>
                </c:pt>
                <c:pt idx="81">
                  <c:v>-52.723197999999996</c:v>
                </c:pt>
                <c:pt idx="82">
                  <c:v>-50.803874999999998</c:v>
                </c:pt>
                <c:pt idx="83">
                  <c:v>-49.160656000000003</c:v>
                </c:pt>
                <c:pt idx="84">
                  <c:v>-48.080813999999997</c:v>
                </c:pt>
                <c:pt idx="85">
                  <c:v>-47.313332000000003</c:v>
                </c:pt>
                <c:pt idx="86">
                  <c:v>-46.683971</c:v>
                </c:pt>
                <c:pt idx="87">
                  <c:v>-46.14967</c:v>
                </c:pt>
                <c:pt idx="88">
                  <c:v>-45.728596000000003</c:v>
                </c:pt>
                <c:pt idx="89">
                  <c:v>-45.449390000000001</c:v>
                </c:pt>
                <c:pt idx="90">
                  <c:v>-45.149875999999999</c:v>
                </c:pt>
                <c:pt idx="91">
                  <c:v>-44.887566</c:v>
                </c:pt>
                <c:pt idx="92">
                  <c:v>-44.762329000000001</c:v>
                </c:pt>
                <c:pt idx="93">
                  <c:v>-44.598590999999999</c:v>
                </c:pt>
                <c:pt idx="94">
                  <c:v>-44.555388999999998</c:v>
                </c:pt>
                <c:pt idx="95">
                  <c:v>-44.533813000000002</c:v>
                </c:pt>
                <c:pt idx="96">
                  <c:v>-44.600056000000002</c:v>
                </c:pt>
                <c:pt idx="97">
                  <c:v>-44.696907000000003</c:v>
                </c:pt>
                <c:pt idx="98">
                  <c:v>-44.842621000000001</c:v>
                </c:pt>
                <c:pt idx="99">
                  <c:v>-45.067554000000001</c:v>
                </c:pt>
                <c:pt idx="100">
                  <c:v>-45.607109000000001</c:v>
                </c:pt>
                <c:pt idx="101">
                  <c:v>-46.163691999999998</c:v>
                </c:pt>
                <c:pt idx="102">
                  <c:v>-46.999554000000003</c:v>
                </c:pt>
                <c:pt idx="103">
                  <c:v>-47.978413000000003</c:v>
                </c:pt>
                <c:pt idx="104">
                  <c:v>-48.986362</c:v>
                </c:pt>
                <c:pt idx="105">
                  <c:v>-50.143355999999997</c:v>
                </c:pt>
                <c:pt idx="106">
                  <c:v>-52.009898999999997</c:v>
                </c:pt>
                <c:pt idx="107">
                  <c:v>-54.443049999999999</c:v>
                </c:pt>
                <c:pt idx="108">
                  <c:v>-56.474915000000003</c:v>
                </c:pt>
                <c:pt idx="109">
                  <c:v>-57.957386</c:v>
                </c:pt>
                <c:pt idx="110">
                  <c:v>-57.864983000000002</c:v>
                </c:pt>
                <c:pt idx="111">
                  <c:v>-56.592753999999999</c:v>
                </c:pt>
                <c:pt idx="112">
                  <c:v>-53.632041999999998</c:v>
                </c:pt>
                <c:pt idx="113">
                  <c:v>-49.045665999999997</c:v>
                </c:pt>
                <c:pt idx="114">
                  <c:v>-45.071174999999997</c:v>
                </c:pt>
                <c:pt idx="115">
                  <c:v>-43.577579</c:v>
                </c:pt>
                <c:pt idx="116">
                  <c:v>-42.671036000000001</c:v>
                </c:pt>
                <c:pt idx="117">
                  <c:v>-42.662785</c:v>
                </c:pt>
                <c:pt idx="118">
                  <c:v>-44.539741999999997</c:v>
                </c:pt>
                <c:pt idx="119">
                  <c:v>-46.115600999999998</c:v>
                </c:pt>
                <c:pt idx="120">
                  <c:v>-46.631625999999997</c:v>
                </c:pt>
                <c:pt idx="121">
                  <c:v>-47.096457999999998</c:v>
                </c:pt>
                <c:pt idx="122">
                  <c:v>-47.438327999999998</c:v>
                </c:pt>
                <c:pt idx="123">
                  <c:v>-48.157024</c:v>
                </c:pt>
                <c:pt idx="124">
                  <c:v>-49.152774999999998</c:v>
                </c:pt>
                <c:pt idx="125">
                  <c:v>-49.815089999999998</c:v>
                </c:pt>
                <c:pt idx="126">
                  <c:v>-50.538325999999998</c:v>
                </c:pt>
                <c:pt idx="127">
                  <c:v>-51.673679</c:v>
                </c:pt>
                <c:pt idx="128">
                  <c:v>-52.441974999999999</c:v>
                </c:pt>
                <c:pt idx="129">
                  <c:v>-53.050986999999999</c:v>
                </c:pt>
                <c:pt idx="130">
                  <c:v>-54.499077</c:v>
                </c:pt>
                <c:pt idx="131">
                  <c:v>-56.220894000000001</c:v>
                </c:pt>
                <c:pt idx="132">
                  <c:v>-57.491405</c:v>
                </c:pt>
                <c:pt idx="133">
                  <c:v>-58.617241</c:v>
                </c:pt>
                <c:pt idx="134">
                  <c:v>-60.136279999999999</c:v>
                </c:pt>
                <c:pt idx="135">
                  <c:v>-59.627819000000002</c:v>
                </c:pt>
                <c:pt idx="136">
                  <c:v>-59.776260000000001</c:v>
                </c:pt>
                <c:pt idx="137">
                  <c:v>-58.461685000000003</c:v>
                </c:pt>
                <c:pt idx="138">
                  <c:v>-57.189506999999999</c:v>
                </c:pt>
                <c:pt idx="139">
                  <c:v>-55.115257</c:v>
                </c:pt>
                <c:pt idx="140">
                  <c:v>-53.925201000000001</c:v>
                </c:pt>
                <c:pt idx="141">
                  <c:v>-52.340321000000003</c:v>
                </c:pt>
                <c:pt idx="142">
                  <c:v>-51.319679000000001</c:v>
                </c:pt>
                <c:pt idx="143">
                  <c:v>-50.072735000000002</c:v>
                </c:pt>
                <c:pt idx="144">
                  <c:v>-49.114212000000002</c:v>
                </c:pt>
                <c:pt idx="145">
                  <c:v>-48.776581</c:v>
                </c:pt>
                <c:pt idx="146">
                  <c:v>-47.382317</c:v>
                </c:pt>
                <c:pt idx="147">
                  <c:v>-46.712631000000002</c:v>
                </c:pt>
                <c:pt idx="148">
                  <c:v>-46.120815</c:v>
                </c:pt>
                <c:pt idx="149">
                  <c:v>-45.186306000000002</c:v>
                </c:pt>
                <c:pt idx="150">
                  <c:v>-43.608212000000002</c:v>
                </c:pt>
                <c:pt idx="151">
                  <c:v>-42.148361000000001</c:v>
                </c:pt>
                <c:pt idx="152">
                  <c:v>-40.698008999999999</c:v>
                </c:pt>
                <c:pt idx="153">
                  <c:v>-39.180447000000001</c:v>
                </c:pt>
                <c:pt idx="154">
                  <c:v>-37.836368999999998</c:v>
                </c:pt>
                <c:pt idx="155">
                  <c:v>-36.651325</c:v>
                </c:pt>
                <c:pt idx="156">
                  <c:v>-35.550857999999998</c:v>
                </c:pt>
                <c:pt idx="157">
                  <c:v>-34.508136999999998</c:v>
                </c:pt>
                <c:pt idx="158">
                  <c:v>-33.531486999999998</c:v>
                </c:pt>
                <c:pt idx="159">
                  <c:v>-32.633738999999998</c:v>
                </c:pt>
                <c:pt idx="160">
                  <c:v>-31.785886999999999</c:v>
                </c:pt>
                <c:pt idx="161">
                  <c:v>-31.005745000000001</c:v>
                </c:pt>
                <c:pt idx="162">
                  <c:v>-30.260581999999999</c:v>
                </c:pt>
                <c:pt idx="163">
                  <c:v>-29.671741000000001</c:v>
                </c:pt>
                <c:pt idx="164">
                  <c:v>-29.211659999999998</c:v>
                </c:pt>
                <c:pt idx="165">
                  <c:v>-28.918216999999999</c:v>
                </c:pt>
                <c:pt idx="166">
                  <c:v>-28.676293999999999</c:v>
                </c:pt>
                <c:pt idx="167">
                  <c:v>-28.542755</c:v>
                </c:pt>
                <c:pt idx="168">
                  <c:v>-28.370525000000001</c:v>
                </c:pt>
                <c:pt idx="169">
                  <c:v>-28.282301</c:v>
                </c:pt>
                <c:pt idx="170">
                  <c:v>-28.23481</c:v>
                </c:pt>
                <c:pt idx="171">
                  <c:v>-28.286950999999998</c:v>
                </c:pt>
                <c:pt idx="172">
                  <c:v>-28.386123999999999</c:v>
                </c:pt>
                <c:pt idx="173">
                  <c:v>-28.685644</c:v>
                </c:pt>
                <c:pt idx="174">
                  <c:v>-29.046026000000001</c:v>
                </c:pt>
                <c:pt idx="175">
                  <c:v>-29.555313000000002</c:v>
                </c:pt>
                <c:pt idx="176">
                  <c:v>-30.124915999999999</c:v>
                </c:pt>
                <c:pt idx="177">
                  <c:v>-30.649799000000002</c:v>
                </c:pt>
                <c:pt idx="178">
                  <c:v>-30.810886</c:v>
                </c:pt>
                <c:pt idx="179">
                  <c:v>-30.438466999999999</c:v>
                </c:pt>
                <c:pt idx="180">
                  <c:v>-29.511403999999999</c:v>
                </c:pt>
                <c:pt idx="181">
                  <c:v>-28.038686999999999</c:v>
                </c:pt>
                <c:pt idx="182">
                  <c:v>-26.193718000000001</c:v>
                </c:pt>
                <c:pt idx="183">
                  <c:v>-24.548780000000001</c:v>
                </c:pt>
                <c:pt idx="184">
                  <c:v>-23.585038999999998</c:v>
                </c:pt>
                <c:pt idx="185">
                  <c:v>-23.302606999999998</c:v>
                </c:pt>
                <c:pt idx="186">
                  <c:v>-23.671168999999999</c:v>
                </c:pt>
                <c:pt idx="187">
                  <c:v>-24.598300999999999</c:v>
                </c:pt>
                <c:pt idx="188">
                  <c:v>-25.691908000000002</c:v>
                </c:pt>
                <c:pt idx="189">
                  <c:v>-26.653782</c:v>
                </c:pt>
                <c:pt idx="190">
                  <c:v>-27.360588</c:v>
                </c:pt>
                <c:pt idx="191">
                  <c:v>-27.871221999999999</c:v>
                </c:pt>
                <c:pt idx="192">
                  <c:v>-28.205807</c:v>
                </c:pt>
                <c:pt idx="193">
                  <c:v>-28.430416000000001</c:v>
                </c:pt>
                <c:pt idx="194">
                  <c:v>-28.564679999999999</c:v>
                </c:pt>
                <c:pt idx="195">
                  <c:v>-28.592466000000002</c:v>
                </c:pt>
                <c:pt idx="196">
                  <c:v>-28.625761000000001</c:v>
                </c:pt>
                <c:pt idx="197">
                  <c:v>-28.730858000000001</c:v>
                </c:pt>
                <c:pt idx="198">
                  <c:v>-28.812695000000001</c:v>
                </c:pt>
                <c:pt idx="199">
                  <c:v>-28.862124999999999</c:v>
                </c:pt>
                <c:pt idx="200">
                  <c:v>-28.966431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26-407A-A578-F0807B1A2F67}"/>
            </c:ext>
          </c:extLst>
        </c:ser>
        <c:ser>
          <c:idx val="1"/>
          <c:order val="1"/>
          <c:tx>
            <c:v>Configuration B</c:v>
          </c:tx>
          <c:spPr>
            <a:ln>
              <a:solidFill>
                <a:prstClr val="black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8</c:v>
                </c:pt>
                <c:pt idx="1">
                  <c:v>8.2949999999999999</c:v>
                </c:pt>
                <c:pt idx="2">
                  <c:v>8.59</c:v>
                </c:pt>
                <c:pt idx="3">
                  <c:v>8.8849999999999998</c:v>
                </c:pt>
                <c:pt idx="4">
                  <c:v>9.18</c:v>
                </c:pt>
                <c:pt idx="5">
                  <c:v>9.4749999999999996</c:v>
                </c:pt>
                <c:pt idx="6">
                  <c:v>9.77</c:v>
                </c:pt>
                <c:pt idx="7">
                  <c:v>10.065</c:v>
                </c:pt>
                <c:pt idx="8">
                  <c:v>10.36</c:v>
                </c:pt>
                <c:pt idx="9">
                  <c:v>10.654999999999999</c:v>
                </c:pt>
                <c:pt idx="10">
                  <c:v>10.95</c:v>
                </c:pt>
                <c:pt idx="11">
                  <c:v>11.244999999999999</c:v>
                </c:pt>
                <c:pt idx="12">
                  <c:v>11.54</c:v>
                </c:pt>
                <c:pt idx="13">
                  <c:v>11.835000000000001</c:v>
                </c:pt>
                <c:pt idx="14">
                  <c:v>12.13</c:v>
                </c:pt>
                <c:pt idx="15">
                  <c:v>12.425000000000001</c:v>
                </c:pt>
                <c:pt idx="16">
                  <c:v>12.72</c:v>
                </c:pt>
                <c:pt idx="17">
                  <c:v>13.015000000000001</c:v>
                </c:pt>
                <c:pt idx="18">
                  <c:v>13.31</c:v>
                </c:pt>
                <c:pt idx="19">
                  <c:v>13.605</c:v>
                </c:pt>
                <c:pt idx="20">
                  <c:v>13.9</c:v>
                </c:pt>
                <c:pt idx="21">
                  <c:v>14.195</c:v>
                </c:pt>
                <c:pt idx="22">
                  <c:v>14.49</c:v>
                </c:pt>
                <c:pt idx="23">
                  <c:v>14.785</c:v>
                </c:pt>
                <c:pt idx="24">
                  <c:v>15.08</c:v>
                </c:pt>
                <c:pt idx="25">
                  <c:v>15.375</c:v>
                </c:pt>
                <c:pt idx="26">
                  <c:v>15.67</c:v>
                </c:pt>
                <c:pt idx="27">
                  <c:v>15.965</c:v>
                </c:pt>
                <c:pt idx="28">
                  <c:v>16.260000000000002</c:v>
                </c:pt>
                <c:pt idx="29">
                  <c:v>16.555</c:v>
                </c:pt>
                <c:pt idx="30">
                  <c:v>16.850000000000001</c:v>
                </c:pt>
                <c:pt idx="31">
                  <c:v>17.145</c:v>
                </c:pt>
                <c:pt idx="32">
                  <c:v>17.440000000000001</c:v>
                </c:pt>
                <c:pt idx="33">
                  <c:v>17.734999999999999</c:v>
                </c:pt>
                <c:pt idx="34">
                  <c:v>18.03</c:v>
                </c:pt>
                <c:pt idx="35">
                  <c:v>18.324999999999999</c:v>
                </c:pt>
                <c:pt idx="36">
                  <c:v>18.62</c:v>
                </c:pt>
                <c:pt idx="37">
                  <c:v>18.914999999999999</c:v>
                </c:pt>
                <c:pt idx="38">
                  <c:v>19.21</c:v>
                </c:pt>
                <c:pt idx="39">
                  <c:v>19.504999999999999</c:v>
                </c:pt>
                <c:pt idx="40">
                  <c:v>19.8</c:v>
                </c:pt>
                <c:pt idx="41">
                  <c:v>20.094999999999999</c:v>
                </c:pt>
                <c:pt idx="42">
                  <c:v>20.39</c:v>
                </c:pt>
                <c:pt idx="43">
                  <c:v>20.684999999999999</c:v>
                </c:pt>
                <c:pt idx="44">
                  <c:v>20.98</c:v>
                </c:pt>
                <c:pt idx="45">
                  <c:v>21.274999999999999</c:v>
                </c:pt>
                <c:pt idx="46">
                  <c:v>21.57</c:v>
                </c:pt>
                <c:pt idx="47">
                  <c:v>21.864999999999998</c:v>
                </c:pt>
                <c:pt idx="48">
                  <c:v>22.16</c:v>
                </c:pt>
                <c:pt idx="49">
                  <c:v>22.454999999999998</c:v>
                </c:pt>
                <c:pt idx="50">
                  <c:v>22.75</c:v>
                </c:pt>
                <c:pt idx="51">
                  <c:v>23.045000000000002</c:v>
                </c:pt>
                <c:pt idx="52">
                  <c:v>23.34</c:v>
                </c:pt>
                <c:pt idx="53">
                  <c:v>23.635000000000002</c:v>
                </c:pt>
                <c:pt idx="54">
                  <c:v>23.93</c:v>
                </c:pt>
                <c:pt idx="55">
                  <c:v>24.225000000000001</c:v>
                </c:pt>
                <c:pt idx="56">
                  <c:v>24.52</c:v>
                </c:pt>
                <c:pt idx="57">
                  <c:v>24.815000000000001</c:v>
                </c:pt>
                <c:pt idx="58">
                  <c:v>25.11</c:v>
                </c:pt>
                <c:pt idx="59">
                  <c:v>25.405000000000001</c:v>
                </c:pt>
                <c:pt idx="60">
                  <c:v>25.7</c:v>
                </c:pt>
                <c:pt idx="61">
                  <c:v>25.995000000000001</c:v>
                </c:pt>
                <c:pt idx="62">
                  <c:v>26.29</c:v>
                </c:pt>
                <c:pt idx="63">
                  <c:v>26.585000000000001</c:v>
                </c:pt>
                <c:pt idx="64">
                  <c:v>26.88</c:v>
                </c:pt>
                <c:pt idx="65">
                  <c:v>27.175000000000001</c:v>
                </c:pt>
                <c:pt idx="66">
                  <c:v>27.47</c:v>
                </c:pt>
                <c:pt idx="67">
                  <c:v>27.765000000000001</c:v>
                </c:pt>
                <c:pt idx="68">
                  <c:v>28.06</c:v>
                </c:pt>
                <c:pt idx="69">
                  <c:v>28.355</c:v>
                </c:pt>
                <c:pt idx="70">
                  <c:v>28.65</c:v>
                </c:pt>
                <c:pt idx="71">
                  <c:v>28.945</c:v>
                </c:pt>
                <c:pt idx="72">
                  <c:v>29.24</c:v>
                </c:pt>
                <c:pt idx="73">
                  <c:v>29.535</c:v>
                </c:pt>
                <c:pt idx="74">
                  <c:v>29.83</c:v>
                </c:pt>
                <c:pt idx="75">
                  <c:v>30.125</c:v>
                </c:pt>
                <c:pt idx="76">
                  <c:v>30.42</c:v>
                </c:pt>
                <c:pt idx="77">
                  <c:v>30.715</c:v>
                </c:pt>
                <c:pt idx="78">
                  <c:v>31.01</c:v>
                </c:pt>
                <c:pt idx="79">
                  <c:v>31.305</c:v>
                </c:pt>
                <c:pt idx="80">
                  <c:v>31.6</c:v>
                </c:pt>
                <c:pt idx="81">
                  <c:v>31.895</c:v>
                </c:pt>
                <c:pt idx="82">
                  <c:v>32.19</c:v>
                </c:pt>
                <c:pt idx="83">
                  <c:v>32.484999999999999</c:v>
                </c:pt>
                <c:pt idx="84">
                  <c:v>32.78</c:v>
                </c:pt>
                <c:pt idx="85">
                  <c:v>33.075000000000003</c:v>
                </c:pt>
                <c:pt idx="86">
                  <c:v>33.369999999999997</c:v>
                </c:pt>
                <c:pt idx="87">
                  <c:v>33.664999999999999</c:v>
                </c:pt>
                <c:pt idx="88">
                  <c:v>33.96</c:v>
                </c:pt>
                <c:pt idx="89">
                  <c:v>34.255000000000003</c:v>
                </c:pt>
                <c:pt idx="90">
                  <c:v>34.549999999999997</c:v>
                </c:pt>
                <c:pt idx="91">
                  <c:v>34.844999999999999</c:v>
                </c:pt>
                <c:pt idx="92">
                  <c:v>35.14</c:v>
                </c:pt>
                <c:pt idx="93">
                  <c:v>35.435000000000002</c:v>
                </c:pt>
                <c:pt idx="94">
                  <c:v>35.729999999999997</c:v>
                </c:pt>
                <c:pt idx="95">
                  <c:v>36.024999999999999</c:v>
                </c:pt>
                <c:pt idx="96">
                  <c:v>36.32</c:v>
                </c:pt>
                <c:pt idx="97">
                  <c:v>36.615000000000002</c:v>
                </c:pt>
                <c:pt idx="98">
                  <c:v>36.909999999999997</c:v>
                </c:pt>
                <c:pt idx="99">
                  <c:v>37.204999999999998</c:v>
                </c:pt>
                <c:pt idx="100">
                  <c:v>37.5</c:v>
                </c:pt>
                <c:pt idx="101">
                  <c:v>37.795000000000002</c:v>
                </c:pt>
                <c:pt idx="102">
                  <c:v>38.090000000000003</c:v>
                </c:pt>
                <c:pt idx="103">
                  <c:v>38.384999999999998</c:v>
                </c:pt>
                <c:pt idx="104">
                  <c:v>38.68</c:v>
                </c:pt>
                <c:pt idx="105">
                  <c:v>38.975000000000001</c:v>
                </c:pt>
                <c:pt idx="106">
                  <c:v>39.270000000000003</c:v>
                </c:pt>
                <c:pt idx="107">
                  <c:v>39.564999999999998</c:v>
                </c:pt>
                <c:pt idx="108">
                  <c:v>39.86</c:v>
                </c:pt>
                <c:pt idx="109">
                  <c:v>40.155000000000001</c:v>
                </c:pt>
                <c:pt idx="110">
                  <c:v>40.450000000000003</c:v>
                </c:pt>
                <c:pt idx="111">
                  <c:v>40.744999999999997</c:v>
                </c:pt>
                <c:pt idx="112">
                  <c:v>41.04</c:v>
                </c:pt>
                <c:pt idx="113">
                  <c:v>41.335000000000001</c:v>
                </c:pt>
                <c:pt idx="114">
                  <c:v>41.63</c:v>
                </c:pt>
                <c:pt idx="115">
                  <c:v>41.924999999999997</c:v>
                </c:pt>
                <c:pt idx="116">
                  <c:v>42.22</c:v>
                </c:pt>
                <c:pt idx="117">
                  <c:v>42.515000000000001</c:v>
                </c:pt>
                <c:pt idx="118">
                  <c:v>42.81</c:v>
                </c:pt>
                <c:pt idx="119">
                  <c:v>43.104999999999997</c:v>
                </c:pt>
                <c:pt idx="120">
                  <c:v>43.4</c:v>
                </c:pt>
                <c:pt idx="121">
                  <c:v>43.695</c:v>
                </c:pt>
                <c:pt idx="122">
                  <c:v>43.99</c:v>
                </c:pt>
                <c:pt idx="123">
                  <c:v>44.284999999999997</c:v>
                </c:pt>
                <c:pt idx="124">
                  <c:v>44.58</c:v>
                </c:pt>
                <c:pt idx="125">
                  <c:v>44.875</c:v>
                </c:pt>
                <c:pt idx="126">
                  <c:v>45.17</c:v>
                </c:pt>
                <c:pt idx="127">
                  <c:v>45.465000000000003</c:v>
                </c:pt>
                <c:pt idx="128">
                  <c:v>45.76</c:v>
                </c:pt>
                <c:pt idx="129">
                  <c:v>46.055</c:v>
                </c:pt>
                <c:pt idx="130">
                  <c:v>46.35</c:v>
                </c:pt>
                <c:pt idx="131">
                  <c:v>46.645000000000003</c:v>
                </c:pt>
                <c:pt idx="132">
                  <c:v>46.94</c:v>
                </c:pt>
                <c:pt idx="133">
                  <c:v>47.234999999999999</c:v>
                </c:pt>
                <c:pt idx="134">
                  <c:v>47.53</c:v>
                </c:pt>
                <c:pt idx="135">
                  <c:v>47.825000000000003</c:v>
                </c:pt>
                <c:pt idx="136">
                  <c:v>48.12</c:v>
                </c:pt>
                <c:pt idx="137">
                  <c:v>48.414999999999999</c:v>
                </c:pt>
                <c:pt idx="138">
                  <c:v>48.71</c:v>
                </c:pt>
                <c:pt idx="139">
                  <c:v>49.005000000000003</c:v>
                </c:pt>
                <c:pt idx="140">
                  <c:v>49.3</c:v>
                </c:pt>
                <c:pt idx="141">
                  <c:v>49.594999999999999</c:v>
                </c:pt>
                <c:pt idx="142">
                  <c:v>49.89</c:v>
                </c:pt>
                <c:pt idx="143">
                  <c:v>50.185000000000002</c:v>
                </c:pt>
                <c:pt idx="144">
                  <c:v>50.48</c:v>
                </c:pt>
                <c:pt idx="145">
                  <c:v>50.774999999999999</c:v>
                </c:pt>
                <c:pt idx="146">
                  <c:v>51.07</c:v>
                </c:pt>
                <c:pt idx="147">
                  <c:v>51.365000000000002</c:v>
                </c:pt>
                <c:pt idx="148">
                  <c:v>51.66</c:v>
                </c:pt>
                <c:pt idx="149">
                  <c:v>51.954999999999998</c:v>
                </c:pt>
                <c:pt idx="150">
                  <c:v>52.25</c:v>
                </c:pt>
                <c:pt idx="151">
                  <c:v>52.545000000000002</c:v>
                </c:pt>
                <c:pt idx="152">
                  <c:v>52.84</c:v>
                </c:pt>
                <c:pt idx="153">
                  <c:v>53.134999999999998</c:v>
                </c:pt>
                <c:pt idx="154">
                  <c:v>53.43</c:v>
                </c:pt>
                <c:pt idx="155">
                  <c:v>53.725000000000001</c:v>
                </c:pt>
                <c:pt idx="156">
                  <c:v>54.02</c:v>
                </c:pt>
                <c:pt idx="157">
                  <c:v>54.314999999999998</c:v>
                </c:pt>
                <c:pt idx="158">
                  <c:v>54.61</c:v>
                </c:pt>
                <c:pt idx="159">
                  <c:v>54.905000000000001</c:v>
                </c:pt>
                <c:pt idx="160">
                  <c:v>55.2</c:v>
                </c:pt>
                <c:pt idx="161">
                  <c:v>55.494999999999997</c:v>
                </c:pt>
                <c:pt idx="162">
                  <c:v>55.79</c:v>
                </c:pt>
                <c:pt idx="163">
                  <c:v>56.085000000000001</c:v>
                </c:pt>
                <c:pt idx="164">
                  <c:v>56.38</c:v>
                </c:pt>
                <c:pt idx="165">
                  <c:v>56.674999999999997</c:v>
                </c:pt>
                <c:pt idx="166">
                  <c:v>56.97</c:v>
                </c:pt>
                <c:pt idx="167">
                  <c:v>57.265000000000001</c:v>
                </c:pt>
                <c:pt idx="168">
                  <c:v>57.56</c:v>
                </c:pt>
                <c:pt idx="169">
                  <c:v>57.854999999999997</c:v>
                </c:pt>
                <c:pt idx="170">
                  <c:v>58.15</c:v>
                </c:pt>
                <c:pt idx="171">
                  <c:v>58.445</c:v>
                </c:pt>
                <c:pt idx="172">
                  <c:v>58.74</c:v>
                </c:pt>
                <c:pt idx="173">
                  <c:v>59.034999999999997</c:v>
                </c:pt>
                <c:pt idx="174">
                  <c:v>59.33</c:v>
                </c:pt>
                <c:pt idx="175">
                  <c:v>59.625</c:v>
                </c:pt>
                <c:pt idx="176">
                  <c:v>59.92</c:v>
                </c:pt>
                <c:pt idx="177">
                  <c:v>60.215000000000003</c:v>
                </c:pt>
                <c:pt idx="178">
                  <c:v>60.51</c:v>
                </c:pt>
                <c:pt idx="179">
                  <c:v>60.805</c:v>
                </c:pt>
                <c:pt idx="180">
                  <c:v>61.1</c:v>
                </c:pt>
                <c:pt idx="181">
                  <c:v>61.395000000000003</c:v>
                </c:pt>
                <c:pt idx="182">
                  <c:v>61.69</c:v>
                </c:pt>
                <c:pt idx="183">
                  <c:v>61.984999999999999</c:v>
                </c:pt>
                <c:pt idx="184">
                  <c:v>62.28</c:v>
                </c:pt>
                <c:pt idx="185">
                  <c:v>62.575000000000003</c:v>
                </c:pt>
                <c:pt idx="186">
                  <c:v>62.87</c:v>
                </c:pt>
                <c:pt idx="187">
                  <c:v>63.164999999999999</c:v>
                </c:pt>
                <c:pt idx="188">
                  <c:v>63.46</c:v>
                </c:pt>
                <c:pt idx="189">
                  <c:v>63.755000000000003</c:v>
                </c:pt>
                <c:pt idx="190">
                  <c:v>64.05</c:v>
                </c:pt>
                <c:pt idx="191">
                  <c:v>64.344999999999999</c:v>
                </c:pt>
                <c:pt idx="192">
                  <c:v>64.64</c:v>
                </c:pt>
                <c:pt idx="193">
                  <c:v>64.935000000000002</c:v>
                </c:pt>
                <c:pt idx="194">
                  <c:v>65.23</c:v>
                </c:pt>
                <c:pt idx="195">
                  <c:v>65.525000000000006</c:v>
                </c:pt>
                <c:pt idx="196">
                  <c:v>65.819999999999993</c:v>
                </c:pt>
                <c:pt idx="197">
                  <c:v>66.114999999999995</c:v>
                </c:pt>
                <c:pt idx="198">
                  <c:v>66.41</c:v>
                </c:pt>
                <c:pt idx="199">
                  <c:v>66.704999999999998</c:v>
                </c:pt>
                <c:pt idx="200">
                  <c:v>67</c:v>
                </c:pt>
              </c:numCache>
            </c:numRef>
          </c:xVal>
          <c:yVal>
            <c:numRef>
              <c:f>Isolations!$H$5:$H$205</c:f>
              <c:numCache>
                <c:formatCode>General</c:formatCode>
                <c:ptCount val="201"/>
                <c:pt idx="0">
                  <c:v>-51.478951000000002</c:v>
                </c:pt>
                <c:pt idx="1">
                  <c:v>-51.873631000000003</c:v>
                </c:pt>
                <c:pt idx="2">
                  <c:v>-52.380240999999998</c:v>
                </c:pt>
                <c:pt idx="3">
                  <c:v>-52.971969999999999</c:v>
                </c:pt>
                <c:pt idx="4">
                  <c:v>-53.389606000000001</c:v>
                </c:pt>
                <c:pt idx="5">
                  <c:v>-53.500140999999999</c:v>
                </c:pt>
                <c:pt idx="6">
                  <c:v>-53.595058000000002</c:v>
                </c:pt>
                <c:pt idx="7">
                  <c:v>-53.490479000000001</c:v>
                </c:pt>
                <c:pt idx="8">
                  <c:v>-53.176631999999998</c:v>
                </c:pt>
                <c:pt idx="9">
                  <c:v>-52.677494000000003</c:v>
                </c:pt>
                <c:pt idx="10">
                  <c:v>-52.122494000000003</c:v>
                </c:pt>
                <c:pt idx="11">
                  <c:v>-51.488017999999997</c:v>
                </c:pt>
                <c:pt idx="12">
                  <c:v>-50.827660000000002</c:v>
                </c:pt>
                <c:pt idx="13">
                  <c:v>-50.020102999999999</c:v>
                </c:pt>
                <c:pt idx="14">
                  <c:v>-49.265858000000001</c:v>
                </c:pt>
                <c:pt idx="15">
                  <c:v>-48.261093000000002</c:v>
                </c:pt>
                <c:pt idx="16">
                  <c:v>-47.322495000000004</c:v>
                </c:pt>
                <c:pt idx="17">
                  <c:v>-46.045234999999998</c:v>
                </c:pt>
                <c:pt idx="18">
                  <c:v>-44.673594999999999</c:v>
                </c:pt>
                <c:pt idx="19">
                  <c:v>-43.335704999999997</c:v>
                </c:pt>
                <c:pt idx="20">
                  <c:v>-42.047935000000003</c:v>
                </c:pt>
                <c:pt idx="21">
                  <c:v>-40.759396000000002</c:v>
                </c:pt>
                <c:pt idx="22">
                  <c:v>-39.701534000000002</c:v>
                </c:pt>
                <c:pt idx="23">
                  <c:v>-38.848782</c:v>
                </c:pt>
                <c:pt idx="24">
                  <c:v>-37.931807999999997</c:v>
                </c:pt>
                <c:pt idx="25">
                  <c:v>-37.117527000000003</c:v>
                </c:pt>
                <c:pt idx="26">
                  <c:v>-36.226123999999999</c:v>
                </c:pt>
                <c:pt idx="27">
                  <c:v>-35.447834</c:v>
                </c:pt>
                <c:pt idx="28">
                  <c:v>-34.631965999999998</c:v>
                </c:pt>
                <c:pt idx="29">
                  <c:v>-34.003819</c:v>
                </c:pt>
                <c:pt idx="30">
                  <c:v>-33.383141000000002</c:v>
                </c:pt>
                <c:pt idx="31">
                  <c:v>-32.924655999999999</c:v>
                </c:pt>
                <c:pt idx="32">
                  <c:v>-32.495308000000001</c:v>
                </c:pt>
                <c:pt idx="33">
                  <c:v>-32.163586000000002</c:v>
                </c:pt>
                <c:pt idx="34">
                  <c:v>-31.860678</c:v>
                </c:pt>
                <c:pt idx="35">
                  <c:v>-31.591919000000001</c:v>
                </c:pt>
                <c:pt idx="36">
                  <c:v>-31.406341999999999</c:v>
                </c:pt>
                <c:pt idx="37">
                  <c:v>-31.215679000000002</c:v>
                </c:pt>
                <c:pt idx="38">
                  <c:v>-31.086607000000001</c:v>
                </c:pt>
                <c:pt idx="39">
                  <c:v>-30.858421</c:v>
                </c:pt>
                <c:pt idx="40">
                  <c:v>-30.574718000000001</c:v>
                </c:pt>
                <c:pt idx="41">
                  <c:v>-30.070229000000001</c:v>
                </c:pt>
                <c:pt idx="42">
                  <c:v>-29.146018999999999</c:v>
                </c:pt>
                <c:pt idx="43">
                  <c:v>-29.721959999999999</c:v>
                </c:pt>
                <c:pt idx="44">
                  <c:v>-30.193617</c:v>
                </c:pt>
                <c:pt idx="45">
                  <c:v>-30.597626000000002</c:v>
                </c:pt>
                <c:pt idx="46">
                  <c:v>-30.950077</c:v>
                </c:pt>
                <c:pt idx="47">
                  <c:v>-31.770765000000001</c:v>
                </c:pt>
                <c:pt idx="48">
                  <c:v>-31.158884</c:v>
                </c:pt>
                <c:pt idx="49">
                  <c:v>-30.812419999999999</c:v>
                </c:pt>
                <c:pt idx="50">
                  <c:v>-30.636203999999999</c:v>
                </c:pt>
                <c:pt idx="51">
                  <c:v>-30.614647000000001</c:v>
                </c:pt>
                <c:pt idx="52">
                  <c:v>-30.477022000000002</c:v>
                </c:pt>
                <c:pt idx="53">
                  <c:v>-30.433104</c:v>
                </c:pt>
                <c:pt idx="54">
                  <c:v>-30.439671000000001</c:v>
                </c:pt>
                <c:pt idx="55">
                  <c:v>-30.504528000000001</c:v>
                </c:pt>
                <c:pt idx="56">
                  <c:v>-30.649740000000001</c:v>
                </c:pt>
                <c:pt idx="57">
                  <c:v>-30.952431000000001</c:v>
                </c:pt>
                <c:pt idx="58">
                  <c:v>-31.338097000000001</c:v>
                </c:pt>
                <c:pt idx="59">
                  <c:v>-31.662116999999999</c:v>
                </c:pt>
                <c:pt idx="60">
                  <c:v>-31.997274000000001</c:v>
                </c:pt>
                <c:pt idx="61">
                  <c:v>-32.283915999999998</c:v>
                </c:pt>
                <c:pt idx="62">
                  <c:v>-32.636116000000001</c:v>
                </c:pt>
                <c:pt idx="63">
                  <c:v>-32.862555999999998</c:v>
                </c:pt>
                <c:pt idx="64">
                  <c:v>-33.088546999999998</c:v>
                </c:pt>
                <c:pt idx="65">
                  <c:v>-33.314079</c:v>
                </c:pt>
                <c:pt idx="66">
                  <c:v>-33.640270000000001</c:v>
                </c:pt>
                <c:pt idx="67">
                  <c:v>-33.968997999999999</c:v>
                </c:pt>
                <c:pt idx="68">
                  <c:v>-34.352122999999999</c:v>
                </c:pt>
                <c:pt idx="69">
                  <c:v>-34.811568999999999</c:v>
                </c:pt>
                <c:pt idx="70">
                  <c:v>-35.353515999999999</c:v>
                </c:pt>
                <c:pt idx="71">
                  <c:v>-35.899985999999998</c:v>
                </c:pt>
                <c:pt idx="72">
                  <c:v>-36.464770999999999</c:v>
                </c:pt>
                <c:pt idx="73">
                  <c:v>-36.946548</c:v>
                </c:pt>
                <c:pt idx="74">
                  <c:v>-37.441752999999999</c:v>
                </c:pt>
                <c:pt idx="75">
                  <c:v>-37.851322000000003</c:v>
                </c:pt>
                <c:pt idx="76">
                  <c:v>-38.302245999999997</c:v>
                </c:pt>
                <c:pt idx="77">
                  <c:v>-38.787635999999999</c:v>
                </c:pt>
                <c:pt idx="78">
                  <c:v>-39.335548000000003</c:v>
                </c:pt>
                <c:pt idx="79">
                  <c:v>-39.821655</c:v>
                </c:pt>
                <c:pt idx="80">
                  <c:v>-40.337851999999998</c:v>
                </c:pt>
                <c:pt idx="81">
                  <c:v>-40.676352999999999</c:v>
                </c:pt>
                <c:pt idx="82">
                  <c:v>-40.827655999999998</c:v>
                </c:pt>
                <c:pt idx="83">
                  <c:v>-40.833312999999997</c:v>
                </c:pt>
                <c:pt idx="84">
                  <c:v>-40.711002000000001</c:v>
                </c:pt>
                <c:pt idx="85">
                  <c:v>-40.426864999999999</c:v>
                </c:pt>
                <c:pt idx="86">
                  <c:v>-40.074989000000002</c:v>
                </c:pt>
                <c:pt idx="87">
                  <c:v>-39.709301000000004</c:v>
                </c:pt>
                <c:pt idx="88">
                  <c:v>-39.261208000000003</c:v>
                </c:pt>
                <c:pt idx="89">
                  <c:v>-38.768486000000003</c:v>
                </c:pt>
                <c:pt idx="90">
                  <c:v>-38.279198000000001</c:v>
                </c:pt>
                <c:pt idx="91">
                  <c:v>-37.773769000000001</c:v>
                </c:pt>
                <c:pt idx="92">
                  <c:v>-37.229908000000002</c:v>
                </c:pt>
                <c:pt idx="93">
                  <c:v>-36.672890000000002</c:v>
                </c:pt>
                <c:pt idx="94">
                  <c:v>-36.120666999999997</c:v>
                </c:pt>
                <c:pt idx="95">
                  <c:v>-35.555247999999999</c:v>
                </c:pt>
                <c:pt idx="96">
                  <c:v>-35.009315000000001</c:v>
                </c:pt>
                <c:pt idx="97">
                  <c:v>-34.450992999999997</c:v>
                </c:pt>
                <c:pt idx="98">
                  <c:v>-33.971989000000001</c:v>
                </c:pt>
                <c:pt idx="99">
                  <c:v>-33.556438</c:v>
                </c:pt>
                <c:pt idx="100">
                  <c:v>-33.203094</c:v>
                </c:pt>
                <c:pt idx="101">
                  <c:v>-32.890411</c:v>
                </c:pt>
                <c:pt idx="102">
                  <c:v>-32.626323999999997</c:v>
                </c:pt>
                <c:pt idx="103">
                  <c:v>-32.388458</c:v>
                </c:pt>
                <c:pt idx="104">
                  <c:v>-32.133575</c:v>
                </c:pt>
                <c:pt idx="105">
                  <c:v>-31.800879999999999</c:v>
                </c:pt>
                <c:pt idx="106">
                  <c:v>-31.647860999999999</c:v>
                </c:pt>
                <c:pt idx="107">
                  <c:v>-31.761904000000001</c:v>
                </c:pt>
                <c:pt idx="108">
                  <c:v>-31.757708000000001</c:v>
                </c:pt>
                <c:pt idx="109">
                  <c:v>-31.725525000000001</c:v>
                </c:pt>
                <c:pt idx="110">
                  <c:v>-31.423231000000001</c:v>
                </c:pt>
                <c:pt idx="111">
                  <c:v>-30.588881000000001</c:v>
                </c:pt>
                <c:pt idx="112">
                  <c:v>-29.990549000000001</c:v>
                </c:pt>
                <c:pt idx="113">
                  <c:v>-29.882214999999999</c:v>
                </c:pt>
                <c:pt idx="114">
                  <c:v>-29.844298999999999</c:v>
                </c:pt>
                <c:pt idx="115">
                  <c:v>-30.062768999999999</c:v>
                </c:pt>
                <c:pt idx="116">
                  <c:v>-30.617811</c:v>
                </c:pt>
                <c:pt idx="117">
                  <c:v>-30.691969</c:v>
                </c:pt>
                <c:pt idx="118">
                  <c:v>-30.288460000000001</c:v>
                </c:pt>
                <c:pt idx="119">
                  <c:v>-29.852077000000001</c:v>
                </c:pt>
                <c:pt idx="120">
                  <c:v>-29.439769999999999</c:v>
                </c:pt>
                <c:pt idx="121">
                  <c:v>-28.998835</c:v>
                </c:pt>
                <c:pt idx="122">
                  <c:v>-28.529129000000001</c:v>
                </c:pt>
                <c:pt idx="123">
                  <c:v>-28.147133</c:v>
                </c:pt>
                <c:pt idx="124">
                  <c:v>-27.734456999999999</c:v>
                </c:pt>
                <c:pt idx="125">
                  <c:v>-27.368704000000001</c:v>
                </c:pt>
                <c:pt idx="126">
                  <c:v>-27.087036000000001</c:v>
                </c:pt>
                <c:pt idx="127">
                  <c:v>-26.837482000000001</c:v>
                </c:pt>
                <c:pt idx="128">
                  <c:v>-26.612514000000001</c:v>
                </c:pt>
                <c:pt idx="129">
                  <c:v>-26.400717</c:v>
                </c:pt>
                <c:pt idx="130">
                  <c:v>-26.189753</c:v>
                </c:pt>
                <c:pt idx="131">
                  <c:v>-26.000132000000001</c:v>
                </c:pt>
                <c:pt idx="132">
                  <c:v>-25.787773000000001</c:v>
                </c:pt>
                <c:pt idx="133">
                  <c:v>-25.566229</c:v>
                </c:pt>
                <c:pt idx="134">
                  <c:v>-25.346229999999998</c:v>
                </c:pt>
                <c:pt idx="135">
                  <c:v>-25.217320999999998</c:v>
                </c:pt>
                <c:pt idx="136">
                  <c:v>-24.954139999999999</c:v>
                </c:pt>
                <c:pt idx="137">
                  <c:v>-24.763762</c:v>
                </c:pt>
                <c:pt idx="138">
                  <c:v>-24.555958</c:v>
                </c:pt>
                <c:pt idx="139">
                  <c:v>-24.350587999999998</c:v>
                </c:pt>
                <c:pt idx="140">
                  <c:v>-24.060583000000001</c:v>
                </c:pt>
                <c:pt idx="141">
                  <c:v>-23.743397000000002</c:v>
                </c:pt>
                <c:pt idx="142">
                  <c:v>-23.378277000000001</c:v>
                </c:pt>
                <c:pt idx="143">
                  <c:v>-22.970091</c:v>
                </c:pt>
                <c:pt idx="144">
                  <c:v>-22.475961999999999</c:v>
                </c:pt>
                <c:pt idx="145">
                  <c:v>-21.880963999999999</c:v>
                </c:pt>
                <c:pt idx="146">
                  <c:v>-21.366589999999999</c:v>
                </c:pt>
                <c:pt idx="147">
                  <c:v>-20.759556</c:v>
                </c:pt>
                <c:pt idx="148">
                  <c:v>-20.172426000000002</c:v>
                </c:pt>
                <c:pt idx="149">
                  <c:v>-19.741945000000001</c:v>
                </c:pt>
                <c:pt idx="150">
                  <c:v>-19.412825000000002</c:v>
                </c:pt>
                <c:pt idx="151">
                  <c:v>-19.156437</c:v>
                </c:pt>
                <c:pt idx="152">
                  <c:v>-19.069136</c:v>
                </c:pt>
                <c:pt idx="153">
                  <c:v>-19.072911999999999</c:v>
                </c:pt>
                <c:pt idx="154">
                  <c:v>-19.142958</c:v>
                </c:pt>
                <c:pt idx="155">
                  <c:v>-19.293102000000001</c:v>
                </c:pt>
                <c:pt idx="156">
                  <c:v>-19.623518000000001</c:v>
                </c:pt>
                <c:pt idx="157">
                  <c:v>-20.152021000000001</c:v>
                </c:pt>
                <c:pt idx="158">
                  <c:v>-20.982651000000001</c:v>
                </c:pt>
                <c:pt idx="159">
                  <c:v>-22.124872</c:v>
                </c:pt>
                <c:pt idx="160">
                  <c:v>-23.53548</c:v>
                </c:pt>
                <c:pt idx="161">
                  <c:v>-24.935124999999999</c:v>
                </c:pt>
                <c:pt idx="162">
                  <c:v>-26.090944</c:v>
                </c:pt>
                <c:pt idx="163">
                  <c:v>-26.873958999999999</c:v>
                </c:pt>
                <c:pt idx="164">
                  <c:v>-27.132908</c:v>
                </c:pt>
                <c:pt idx="165">
                  <c:v>-27.014413999999999</c:v>
                </c:pt>
                <c:pt idx="166">
                  <c:v>-26.656718999999999</c:v>
                </c:pt>
                <c:pt idx="167">
                  <c:v>-26.166575999999999</c:v>
                </c:pt>
                <c:pt idx="168">
                  <c:v>-25.594882999999999</c:v>
                </c:pt>
                <c:pt idx="169">
                  <c:v>-25.052213999999999</c:v>
                </c:pt>
                <c:pt idx="170">
                  <c:v>-24.508351999999999</c:v>
                </c:pt>
                <c:pt idx="171">
                  <c:v>-23.924547</c:v>
                </c:pt>
                <c:pt idx="172">
                  <c:v>-23.402343999999999</c:v>
                </c:pt>
                <c:pt idx="173">
                  <c:v>-22.911531</c:v>
                </c:pt>
                <c:pt idx="174">
                  <c:v>-22.462465000000002</c:v>
                </c:pt>
                <c:pt idx="175">
                  <c:v>-22.055271000000001</c:v>
                </c:pt>
                <c:pt idx="176">
                  <c:v>-21.726966999999998</c:v>
                </c:pt>
                <c:pt idx="177">
                  <c:v>-21.474512000000001</c:v>
                </c:pt>
                <c:pt idx="178">
                  <c:v>-21.403002000000001</c:v>
                </c:pt>
                <c:pt idx="179">
                  <c:v>-21.891757999999999</c:v>
                </c:pt>
                <c:pt idx="180">
                  <c:v>-22.945488000000001</c:v>
                </c:pt>
                <c:pt idx="181">
                  <c:v>-23.630196000000002</c:v>
                </c:pt>
                <c:pt idx="182">
                  <c:v>-23.941901999999999</c:v>
                </c:pt>
                <c:pt idx="183">
                  <c:v>-23.970117999999999</c:v>
                </c:pt>
                <c:pt idx="184">
                  <c:v>-23.174288000000001</c:v>
                </c:pt>
                <c:pt idx="185">
                  <c:v>-21.789556999999999</c:v>
                </c:pt>
                <c:pt idx="186">
                  <c:v>-20.765152</c:v>
                </c:pt>
                <c:pt idx="187">
                  <c:v>-20.059415999999999</c:v>
                </c:pt>
                <c:pt idx="188">
                  <c:v>-19.581987000000002</c:v>
                </c:pt>
                <c:pt idx="189">
                  <c:v>-19.504318000000001</c:v>
                </c:pt>
                <c:pt idx="190">
                  <c:v>-19.456432</c:v>
                </c:pt>
                <c:pt idx="191">
                  <c:v>-19.427544000000001</c:v>
                </c:pt>
                <c:pt idx="192">
                  <c:v>-19.381205000000001</c:v>
                </c:pt>
                <c:pt idx="193">
                  <c:v>-19.393281999999999</c:v>
                </c:pt>
                <c:pt idx="194">
                  <c:v>-19.309669</c:v>
                </c:pt>
                <c:pt idx="195">
                  <c:v>-19.246359000000002</c:v>
                </c:pt>
                <c:pt idx="196">
                  <c:v>-19.214998000000001</c:v>
                </c:pt>
                <c:pt idx="197">
                  <c:v>-19.263083000000002</c:v>
                </c:pt>
                <c:pt idx="198">
                  <c:v>-19.227791</c:v>
                </c:pt>
                <c:pt idx="199">
                  <c:v>-19.219656000000001</c:v>
                </c:pt>
                <c:pt idx="200">
                  <c:v>-19.229171999999998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26-407A-A578-F0807B1A2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06144"/>
        <c:axId val="116412416"/>
      </c:scatterChart>
      <c:valAx>
        <c:axId val="116406144"/>
        <c:scaling>
          <c:orientation val="minMax"/>
          <c:max val="64"/>
          <c:min val="1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412416"/>
        <c:crosses val="autoZero"/>
        <c:crossBetween val="midCat"/>
        <c:majorUnit val="5"/>
      </c:valAx>
      <c:valAx>
        <c:axId val="116412416"/>
        <c:scaling>
          <c:orientation val="minMax"/>
          <c:max val="0"/>
          <c:min val="-7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40614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505948756412925"/>
          <c:y val="0.69520235926844409"/>
          <c:w val="0.3122420040964235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3xLO Harmonic to RF Isolation (dB)</a:t>
            </a:r>
          </a:p>
        </c:rich>
      </c:tx>
      <c:layout>
        <c:manualLayout>
          <c:xMode val="edge"/>
          <c:yMode val="edge"/>
          <c:x val="0.31037292771183889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35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-67.565376000000001</c:v>
              </c:pt>
              <c:pt idx="1">
                <c:v>-66.835875999999999</c:v>
              </c:pt>
              <c:pt idx="2">
                <c:v>-65.854118</c:v>
              </c:pt>
              <c:pt idx="3">
                <c:v>-64.304878000000002</c:v>
              </c:pt>
              <c:pt idx="4">
                <c:v>-63.861046000000002</c:v>
              </c:pt>
              <c:pt idx="5">
                <c:v>-63.461441000000001</c:v>
              </c:pt>
              <c:pt idx="6">
                <c:v>-64.443222000000006</c:v>
              </c:pt>
              <c:pt idx="7">
                <c:v>-65.252212999999998</c:v>
              </c:pt>
              <c:pt idx="8">
                <c:v>-67.598213000000001</c:v>
              </c:pt>
              <c:pt idx="9">
                <c:v>-68.810531999999995</c:v>
              </c:pt>
              <c:pt idx="10">
                <c:v>-70.007407999999998</c:v>
              </c:pt>
              <c:pt idx="11">
                <c:v>-67.411118000000002</c:v>
              </c:pt>
              <c:pt idx="12">
                <c:v>-64.543960999999996</c:v>
              </c:pt>
              <c:pt idx="13">
                <c:v>-61.006962000000001</c:v>
              </c:pt>
              <c:pt idx="14">
                <c:v>-59.436607000000002</c:v>
              </c:pt>
              <c:pt idx="15">
                <c:v>-57.813282000000001</c:v>
              </c:pt>
              <c:pt idx="16">
                <c:v>-56.329605000000001</c:v>
              </c:pt>
              <c:pt idx="17">
                <c:v>-54.865524000000001</c:v>
              </c:pt>
              <c:pt idx="18">
                <c:v>-53.897033999999998</c:v>
              </c:pt>
              <c:pt idx="19">
                <c:v>-53.034973000000001</c:v>
              </c:pt>
              <c:pt idx="20">
                <c:v>-52.398701000000003</c:v>
              </c:pt>
              <c:pt idx="21">
                <c:v>-51.629795000000001</c:v>
              </c:pt>
              <c:pt idx="22">
                <c:v>-50.960299999999997</c:v>
              </c:pt>
              <c:pt idx="23">
                <c:v>-50.461101999999997</c:v>
              </c:pt>
              <c:pt idx="24">
                <c:v>-50.341911000000003</c:v>
              </c:pt>
              <c:pt idx="25">
                <c:v>-50.085144</c:v>
              </c:pt>
              <c:pt idx="26">
                <c:v>-50.140887999999997</c:v>
              </c:pt>
              <c:pt idx="27">
                <c:v>-50.055999999999997</c:v>
              </c:pt>
              <c:pt idx="28">
                <c:v>-50.375762999999999</c:v>
              </c:pt>
              <c:pt idx="29">
                <c:v>-50.250293999999997</c:v>
              </c:pt>
              <c:pt idx="30">
                <c:v>-50.282642000000003</c:v>
              </c:pt>
              <c:pt idx="31">
                <c:v>-50.302914000000001</c:v>
              </c:pt>
              <c:pt idx="32">
                <c:v>-50.519371</c:v>
              </c:pt>
              <c:pt idx="33">
                <c:v>-50.919846</c:v>
              </c:pt>
              <c:pt idx="34">
                <c:v>-51.332980999999997</c:v>
              </c:pt>
              <c:pt idx="35">
                <c:v>-51.995978999999998</c:v>
              </c:pt>
              <c:pt idx="36">
                <c:v>-52.403441999999998</c:v>
              </c:pt>
              <c:pt idx="37">
                <c:v>-52.872841000000001</c:v>
              </c:pt>
              <c:pt idx="38">
                <c:v>-53.076110999999997</c:v>
              </c:pt>
              <c:pt idx="39">
                <c:v>-53.314613000000001</c:v>
              </c:pt>
              <c:pt idx="40">
                <c:v>-53.312130000000003</c:v>
              </c:pt>
              <c:pt idx="41">
                <c:v>-53.213745000000003</c:v>
              </c:pt>
              <c:pt idx="42">
                <c:v>-52.846245000000003</c:v>
              </c:pt>
              <c:pt idx="43">
                <c:v>-52.326447000000002</c:v>
              </c:pt>
              <c:pt idx="44">
                <c:v>-51.974570999999997</c:v>
              </c:pt>
              <c:pt idx="45">
                <c:v>-51.613422</c:v>
              </c:pt>
              <c:pt idx="46">
                <c:v>-51.656543999999997</c:v>
              </c:pt>
              <c:pt idx="47">
                <c:v>-51.217784999999999</c:v>
              </c:pt>
              <c:pt idx="48">
                <c:v>-50.952655999999998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B6A-4465-97EA-53C6AB8E1EB6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-66.813957000000002</c:v>
              </c:pt>
              <c:pt idx="1">
                <c:v>-63.347282</c:v>
              </c:pt>
              <c:pt idx="2">
                <c:v>-59.395511999999997</c:v>
              </c:pt>
              <c:pt idx="3">
                <c:v>-57.795009999999998</c:v>
              </c:pt>
              <c:pt idx="4">
                <c:v>-57.370220000000003</c:v>
              </c:pt>
              <c:pt idx="5">
                <c:v>-57.492393</c:v>
              </c:pt>
              <c:pt idx="6">
                <c:v>-56.387596000000002</c:v>
              </c:pt>
              <c:pt idx="7">
                <c:v>-55.618732000000001</c:v>
              </c:pt>
              <c:pt idx="8">
                <c:v>-54.655124999999998</c:v>
              </c:pt>
              <c:pt idx="9">
                <c:v>-53.898299999999999</c:v>
              </c:pt>
              <c:pt idx="10">
                <c:v>-53.512844000000001</c:v>
              </c:pt>
              <c:pt idx="11">
                <c:v>-52.891818999999998</c:v>
              </c:pt>
              <c:pt idx="12">
                <c:v>-52.212173</c:v>
              </c:pt>
              <c:pt idx="13">
                <c:v>-51.432555999999998</c:v>
              </c:pt>
              <c:pt idx="14">
                <c:v>-50.845207000000002</c:v>
              </c:pt>
              <c:pt idx="15">
                <c:v>-50.404162999999997</c:v>
              </c:pt>
              <c:pt idx="16">
                <c:v>-50.108806999999999</c:v>
              </c:pt>
              <c:pt idx="17">
                <c:v>-49.848605999999997</c:v>
              </c:pt>
              <c:pt idx="18">
                <c:v>-49.831726000000003</c:v>
              </c:pt>
              <c:pt idx="19">
                <c:v>-49.702357999999997</c:v>
              </c:pt>
              <c:pt idx="20">
                <c:v>-49.517158999999999</c:v>
              </c:pt>
              <c:pt idx="21">
                <c:v>-49.124415999999997</c:v>
              </c:pt>
              <c:pt idx="22">
                <c:v>-48.600731000000003</c:v>
              </c:pt>
              <c:pt idx="23">
                <c:v>-48.289433000000002</c:v>
              </c:pt>
              <c:pt idx="24">
                <c:v>-48.394202999999997</c:v>
              </c:pt>
              <c:pt idx="25">
                <c:v>-48.383259000000002</c:v>
              </c:pt>
              <c:pt idx="26">
                <c:v>-47.958064999999998</c:v>
              </c:pt>
              <c:pt idx="27">
                <c:v>-47.038955999999999</c:v>
              </c:pt>
              <c:pt idx="28">
                <c:v>-46.432507000000001</c:v>
              </c:pt>
              <c:pt idx="29">
                <c:v>-46.157646</c:v>
              </c:pt>
              <c:pt idx="30">
                <c:v>-45.907058999999997</c:v>
              </c:pt>
              <c:pt idx="31">
                <c:v>-45.495975000000001</c:v>
              </c:pt>
              <c:pt idx="32">
                <c:v>-45.293467999999997</c:v>
              </c:pt>
              <c:pt idx="33">
                <c:v>-45.454163000000001</c:v>
              </c:pt>
              <c:pt idx="34">
                <c:v>-46.200226000000001</c:v>
              </c:pt>
              <c:pt idx="35">
                <c:v>-47.012816999999998</c:v>
              </c:pt>
              <c:pt idx="36">
                <c:v>-47.785496000000002</c:v>
              </c:pt>
              <c:pt idx="37">
                <c:v>-47.976871000000003</c:v>
              </c:pt>
              <c:pt idx="38">
                <c:v>-48.264561</c:v>
              </c:pt>
              <c:pt idx="39">
                <c:v>-48.831454999999998</c:v>
              </c:pt>
              <c:pt idx="40">
                <c:v>-49.801743000000002</c:v>
              </c:pt>
              <c:pt idx="41">
                <c:v>-50.058757999999997</c:v>
              </c:pt>
              <c:pt idx="42">
                <c:v>-50.175217000000004</c:v>
              </c:pt>
              <c:pt idx="43">
                <c:v>-50.252029</c:v>
              </c:pt>
              <c:pt idx="44">
                <c:v>-50.968510000000002</c:v>
              </c:pt>
              <c:pt idx="45">
                <c:v>-51.267155000000002</c:v>
              </c:pt>
              <c:pt idx="46">
                <c:v>-51.15213</c:v>
              </c:pt>
              <c:pt idx="47">
                <c:v>-50.384574999999998</c:v>
              </c:pt>
              <c:pt idx="48">
                <c:v>-49.749564999999997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B6A-4465-97EA-53C6AB8E1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12480"/>
        <c:axId val="116622848"/>
      </c:scatterChart>
      <c:valAx>
        <c:axId val="116612480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23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622848"/>
        <c:crosses val="autoZero"/>
        <c:crossBetween val="midCat"/>
        <c:majorUnit val="2"/>
      </c:valAx>
      <c:valAx>
        <c:axId val="116622848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612480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57672977907241"/>
          <c:y val="0.66444262175561386"/>
          <c:w val="0.29035663797577083"/>
          <c:h val="0.13037122154034647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Relative IF Response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24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0.25990000000000002</c:v>
                </c:pt>
                <c:pt idx="2">
                  <c:v>0.50980000000000003</c:v>
                </c:pt>
                <c:pt idx="3">
                  <c:v>0.75970000000000004</c:v>
                </c:pt>
                <c:pt idx="4">
                  <c:v>1.0096000000000001</c:v>
                </c:pt>
                <c:pt idx="5">
                  <c:v>1.2595000000000001</c:v>
                </c:pt>
                <c:pt idx="6">
                  <c:v>1.5094000000000001</c:v>
                </c:pt>
                <c:pt idx="7">
                  <c:v>1.7593000000000001</c:v>
                </c:pt>
                <c:pt idx="8">
                  <c:v>2.0091999999999999</c:v>
                </c:pt>
                <c:pt idx="9">
                  <c:v>2.2591000000000001</c:v>
                </c:pt>
                <c:pt idx="10">
                  <c:v>2.5089999999999999</c:v>
                </c:pt>
                <c:pt idx="11">
                  <c:v>2.7589000000000001</c:v>
                </c:pt>
                <c:pt idx="12">
                  <c:v>3.0087999999999999</c:v>
                </c:pt>
                <c:pt idx="13">
                  <c:v>3.2587000000000002</c:v>
                </c:pt>
                <c:pt idx="14">
                  <c:v>3.5085999999999999</c:v>
                </c:pt>
                <c:pt idx="15">
                  <c:v>3.7585000000000002</c:v>
                </c:pt>
                <c:pt idx="16">
                  <c:v>4.0084</c:v>
                </c:pt>
                <c:pt idx="17">
                  <c:v>4.2583000000000002</c:v>
                </c:pt>
                <c:pt idx="18">
                  <c:v>4.5082000000000004</c:v>
                </c:pt>
                <c:pt idx="19">
                  <c:v>4.7580999999999998</c:v>
                </c:pt>
                <c:pt idx="20">
                  <c:v>5.008</c:v>
                </c:pt>
                <c:pt idx="21">
                  <c:v>5.2579000000000002</c:v>
                </c:pt>
                <c:pt idx="22">
                  <c:v>5.5077999999999996</c:v>
                </c:pt>
                <c:pt idx="23">
                  <c:v>5.7576999999999998</c:v>
                </c:pt>
                <c:pt idx="24">
                  <c:v>6.0076000000000001</c:v>
                </c:pt>
                <c:pt idx="25">
                  <c:v>6.2575000000000003</c:v>
                </c:pt>
                <c:pt idx="26">
                  <c:v>6.5073999999999996</c:v>
                </c:pt>
                <c:pt idx="27">
                  <c:v>6.7572999999999999</c:v>
                </c:pt>
                <c:pt idx="28">
                  <c:v>7.0072000000000001</c:v>
                </c:pt>
                <c:pt idx="29">
                  <c:v>7.2571000000000003</c:v>
                </c:pt>
                <c:pt idx="30">
                  <c:v>7.5069999999999997</c:v>
                </c:pt>
                <c:pt idx="31">
                  <c:v>7.7568999999999999</c:v>
                </c:pt>
                <c:pt idx="32">
                  <c:v>8.0068000000000001</c:v>
                </c:pt>
                <c:pt idx="33">
                  <c:v>8.2567000000000004</c:v>
                </c:pt>
                <c:pt idx="34">
                  <c:v>8.5066000000000006</c:v>
                </c:pt>
                <c:pt idx="35">
                  <c:v>8.7565000000000008</c:v>
                </c:pt>
                <c:pt idx="36">
                  <c:v>9.0063999999999993</c:v>
                </c:pt>
                <c:pt idx="37">
                  <c:v>9.2562999999999995</c:v>
                </c:pt>
                <c:pt idx="38">
                  <c:v>9.5061999999999998</c:v>
                </c:pt>
                <c:pt idx="39">
                  <c:v>9.7561</c:v>
                </c:pt>
                <c:pt idx="40">
                  <c:v>10.006</c:v>
                </c:pt>
                <c:pt idx="41">
                  <c:v>10.2559</c:v>
                </c:pt>
                <c:pt idx="42">
                  <c:v>10.505800000000001</c:v>
                </c:pt>
                <c:pt idx="43">
                  <c:v>10.755699999999999</c:v>
                </c:pt>
                <c:pt idx="44">
                  <c:v>11.005599999999999</c:v>
                </c:pt>
                <c:pt idx="45">
                  <c:v>11.2555</c:v>
                </c:pt>
                <c:pt idx="46">
                  <c:v>11.5054</c:v>
                </c:pt>
                <c:pt idx="47">
                  <c:v>11.7553</c:v>
                </c:pt>
                <c:pt idx="48">
                  <c:v>12.0052</c:v>
                </c:pt>
                <c:pt idx="49">
                  <c:v>12.255100000000001</c:v>
                </c:pt>
                <c:pt idx="50">
                  <c:v>12.505000000000001</c:v>
                </c:pt>
                <c:pt idx="51">
                  <c:v>12.754899999999999</c:v>
                </c:pt>
                <c:pt idx="52">
                  <c:v>13.004799999999999</c:v>
                </c:pt>
                <c:pt idx="53">
                  <c:v>13.2547</c:v>
                </c:pt>
                <c:pt idx="54">
                  <c:v>13.5046</c:v>
                </c:pt>
                <c:pt idx="55">
                  <c:v>13.7545</c:v>
                </c:pt>
                <c:pt idx="56">
                  <c:v>14.0044</c:v>
                </c:pt>
                <c:pt idx="57">
                  <c:v>14.254300000000001</c:v>
                </c:pt>
                <c:pt idx="58">
                  <c:v>14.504200000000001</c:v>
                </c:pt>
                <c:pt idx="59">
                  <c:v>14.754099999999999</c:v>
                </c:pt>
                <c:pt idx="60">
                  <c:v>15.004</c:v>
                </c:pt>
                <c:pt idx="61">
                  <c:v>15.2539</c:v>
                </c:pt>
                <c:pt idx="62">
                  <c:v>15.5038</c:v>
                </c:pt>
                <c:pt idx="63">
                  <c:v>15.7537</c:v>
                </c:pt>
                <c:pt idx="64">
                  <c:v>16.003599999999999</c:v>
                </c:pt>
                <c:pt idx="65">
                  <c:v>16.253499999999999</c:v>
                </c:pt>
                <c:pt idx="66">
                  <c:v>16.503399999999999</c:v>
                </c:pt>
                <c:pt idx="67">
                  <c:v>16.753299999999999</c:v>
                </c:pt>
                <c:pt idx="68">
                  <c:v>17.0032</c:v>
                </c:pt>
                <c:pt idx="69">
                  <c:v>17.2531</c:v>
                </c:pt>
                <c:pt idx="70">
                  <c:v>17.503</c:v>
                </c:pt>
                <c:pt idx="71">
                  <c:v>17.7529</c:v>
                </c:pt>
                <c:pt idx="72">
                  <c:v>18.002800000000001</c:v>
                </c:pt>
                <c:pt idx="73">
                  <c:v>18.252700000000001</c:v>
                </c:pt>
                <c:pt idx="74">
                  <c:v>18.502600000000001</c:v>
                </c:pt>
                <c:pt idx="75">
                  <c:v>18.752500000000001</c:v>
                </c:pt>
                <c:pt idx="76">
                  <c:v>19.002400000000002</c:v>
                </c:pt>
                <c:pt idx="77">
                  <c:v>19.252300000000002</c:v>
                </c:pt>
                <c:pt idx="78">
                  <c:v>19.502199999999998</c:v>
                </c:pt>
                <c:pt idx="79">
                  <c:v>19.752099999999999</c:v>
                </c:pt>
                <c:pt idx="80">
                  <c:v>20.001999999999999</c:v>
                </c:pt>
                <c:pt idx="81">
                  <c:v>20.251899999999999</c:v>
                </c:pt>
                <c:pt idx="82">
                  <c:v>20.501799999999999</c:v>
                </c:pt>
                <c:pt idx="83">
                  <c:v>20.7517</c:v>
                </c:pt>
                <c:pt idx="84">
                  <c:v>21.0016</c:v>
                </c:pt>
                <c:pt idx="85">
                  <c:v>21.2515</c:v>
                </c:pt>
                <c:pt idx="86">
                  <c:v>21.5014</c:v>
                </c:pt>
                <c:pt idx="87">
                  <c:v>21.751300000000001</c:v>
                </c:pt>
                <c:pt idx="88">
                  <c:v>22.001200000000001</c:v>
                </c:pt>
                <c:pt idx="89">
                  <c:v>22.251100000000001</c:v>
                </c:pt>
                <c:pt idx="90">
                  <c:v>22.501000000000001</c:v>
                </c:pt>
                <c:pt idx="91">
                  <c:v>22.750900000000001</c:v>
                </c:pt>
                <c:pt idx="92">
                  <c:v>23.000800000000002</c:v>
                </c:pt>
                <c:pt idx="93">
                  <c:v>23.250699999999998</c:v>
                </c:pt>
                <c:pt idx="94">
                  <c:v>23.500599999999999</c:v>
                </c:pt>
                <c:pt idx="95">
                  <c:v>23.750499999999999</c:v>
                </c:pt>
                <c:pt idx="96">
                  <c:v>24.000399999999999</c:v>
                </c:pt>
                <c:pt idx="97">
                  <c:v>24.250299999999999</c:v>
                </c:pt>
                <c:pt idx="98">
                  <c:v>24.5002</c:v>
                </c:pt>
                <c:pt idx="99">
                  <c:v>24.7501</c:v>
                </c:pt>
                <c:pt idx="100">
                  <c:v>25</c:v>
                </c:pt>
              </c:numCache>
            </c:numRef>
          </c:xVal>
          <c:yVal>
            <c:numRef>
              <c:f>'IF Response'!$E$3:$E$103</c:f>
              <c:numCache>
                <c:formatCode>General</c:formatCode>
                <c:ptCount val="101"/>
                <c:pt idx="0">
                  <c:v>0.13560539999999932</c:v>
                </c:pt>
                <c:pt idx="1">
                  <c:v>7.8177999999999415E-2</c:v>
                </c:pt>
                <c:pt idx="2">
                  <c:v>2.4984399999999241E-2</c:v>
                </c:pt>
                <c:pt idx="3">
                  <c:v>0</c:v>
                </c:pt>
                <c:pt idx="4">
                  <c:v>4.9199999999993693E-3</c:v>
                </c:pt>
                <c:pt idx="5">
                  <c:v>4.8475999999997299E-3</c:v>
                </c:pt>
                <c:pt idx="6">
                  <c:v>-2.2275900000000348E-2</c:v>
                </c:pt>
                <c:pt idx="7">
                  <c:v>-4.91066E-2</c:v>
                </c:pt>
                <c:pt idx="8">
                  <c:v>-8.4851200000000127E-2</c:v>
                </c:pt>
                <c:pt idx="9">
                  <c:v>-0.10445780000000049</c:v>
                </c:pt>
                <c:pt idx="10">
                  <c:v>-0.12736459999999994</c:v>
                </c:pt>
                <c:pt idx="11">
                  <c:v>-0.16117430000000077</c:v>
                </c:pt>
                <c:pt idx="12">
                  <c:v>-0.22419160000000016</c:v>
                </c:pt>
                <c:pt idx="13">
                  <c:v>-0.28954460000000015</c:v>
                </c:pt>
                <c:pt idx="14">
                  <c:v>-0.35288900000000023</c:v>
                </c:pt>
                <c:pt idx="15">
                  <c:v>-0.42235180000000039</c:v>
                </c:pt>
                <c:pt idx="16">
                  <c:v>-0.50805420000000012</c:v>
                </c:pt>
                <c:pt idx="17">
                  <c:v>-0.62166260000000051</c:v>
                </c:pt>
                <c:pt idx="18">
                  <c:v>-0.72463180000000005</c:v>
                </c:pt>
                <c:pt idx="19">
                  <c:v>-0.80308820000000036</c:v>
                </c:pt>
                <c:pt idx="20">
                  <c:v>-0.84465640000000075</c:v>
                </c:pt>
                <c:pt idx="21">
                  <c:v>-0.80294890000000052</c:v>
                </c:pt>
                <c:pt idx="22">
                  <c:v>-0.75060600000000033</c:v>
                </c:pt>
                <c:pt idx="23">
                  <c:v>-0.69126320000000074</c:v>
                </c:pt>
                <c:pt idx="24">
                  <c:v>-0.72227900000000034</c:v>
                </c:pt>
                <c:pt idx="25">
                  <c:v>-0.75067660000000025</c:v>
                </c:pt>
                <c:pt idx="26">
                  <c:v>-0.76988410000000052</c:v>
                </c:pt>
                <c:pt idx="27">
                  <c:v>-0.77949570000000001</c:v>
                </c:pt>
                <c:pt idx="28">
                  <c:v>-0.81467630000000035</c:v>
                </c:pt>
                <c:pt idx="29">
                  <c:v>-0.87088060000000045</c:v>
                </c:pt>
                <c:pt idx="30">
                  <c:v>-0.93530700000000078</c:v>
                </c:pt>
                <c:pt idx="31">
                  <c:v>-0.97976680000000016</c:v>
                </c:pt>
                <c:pt idx="32">
                  <c:v>-0.99810020000000055</c:v>
                </c:pt>
                <c:pt idx="33">
                  <c:v>-0.97054430000000025</c:v>
                </c:pt>
                <c:pt idx="34">
                  <c:v>-0.92608590000000035</c:v>
                </c:pt>
                <c:pt idx="35">
                  <c:v>-0.89872210000000052</c:v>
                </c:pt>
                <c:pt idx="36">
                  <c:v>-0.90258310000000019</c:v>
                </c:pt>
                <c:pt idx="37">
                  <c:v>-0.92874049999999997</c:v>
                </c:pt>
                <c:pt idx="38">
                  <c:v>-0.95290280000000038</c:v>
                </c:pt>
                <c:pt idx="39">
                  <c:v>-0.9605851000000003</c:v>
                </c:pt>
                <c:pt idx="40">
                  <c:v>-0.96850630000000049</c:v>
                </c:pt>
                <c:pt idx="41">
                  <c:v>-0.98311370000000053</c:v>
                </c:pt>
                <c:pt idx="42">
                  <c:v>-1.016972</c:v>
                </c:pt>
                <c:pt idx="43">
                  <c:v>-1.0724015000000007</c:v>
                </c:pt>
                <c:pt idx="44">
                  <c:v>-1.1423864000000004</c:v>
                </c:pt>
                <c:pt idx="45">
                  <c:v>-1.2245803000000004</c:v>
                </c:pt>
                <c:pt idx="46">
                  <c:v>-1.3088617000000005</c:v>
                </c:pt>
                <c:pt idx="47">
                  <c:v>-1.3748407</c:v>
                </c:pt>
                <c:pt idx="48">
                  <c:v>-1.4331164000000003</c:v>
                </c:pt>
                <c:pt idx="49">
                  <c:v>-1.5136971000000008</c:v>
                </c:pt>
                <c:pt idx="50">
                  <c:v>-1.6019206000000006</c:v>
                </c:pt>
                <c:pt idx="51">
                  <c:v>-1.690651400000001</c:v>
                </c:pt>
                <c:pt idx="52">
                  <c:v>-1.7727866000000008</c:v>
                </c:pt>
                <c:pt idx="53">
                  <c:v>-1.8518824</c:v>
                </c:pt>
                <c:pt idx="54">
                  <c:v>-1.9158215000000007</c:v>
                </c:pt>
                <c:pt idx="55">
                  <c:v>-1.9575848000000002</c:v>
                </c:pt>
                <c:pt idx="56">
                  <c:v>-2.0262979999999997</c:v>
                </c:pt>
                <c:pt idx="57">
                  <c:v>-2.1234668999999995</c:v>
                </c:pt>
                <c:pt idx="58">
                  <c:v>-2.2208562000000009</c:v>
                </c:pt>
                <c:pt idx="59">
                  <c:v>-2.3232387999999995</c:v>
                </c:pt>
                <c:pt idx="60">
                  <c:v>-2.4271054000000012</c:v>
                </c:pt>
                <c:pt idx="61">
                  <c:v>-2.5518755999999998</c:v>
                </c:pt>
                <c:pt idx="62">
                  <c:v>-2.6988301000000012</c:v>
                </c:pt>
                <c:pt idx="63">
                  <c:v>-2.8437247000000001</c:v>
                </c:pt>
                <c:pt idx="64">
                  <c:v>-2.9797748999999998</c:v>
                </c:pt>
                <c:pt idx="65">
                  <c:v>-3.0826459000000002</c:v>
                </c:pt>
                <c:pt idx="66">
                  <c:v>-3.2051768000000012</c:v>
                </c:pt>
                <c:pt idx="67">
                  <c:v>-3.3025632000000007</c:v>
                </c:pt>
                <c:pt idx="68">
                  <c:v>-3.3820309000000011</c:v>
                </c:pt>
                <c:pt idx="69">
                  <c:v>-3.4122910000000006</c:v>
                </c:pt>
                <c:pt idx="70">
                  <c:v>-3.4452100999999997</c:v>
                </c:pt>
                <c:pt idx="71">
                  <c:v>-3.4621771000000008</c:v>
                </c:pt>
                <c:pt idx="72">
                  <c:v>-3.4661871</c:v>
                </c:pt>
                <c:pt idx="73">
                  <c:v>-3.447399100000001</c:v>
                </c:pt>
                <c:pt idx="74">
                  <c:v>-3.4102272999999999</c:v>
                </c:pt>
                <c:pt idx="75">
                  <c:v>-3.3663773000000008</c:v>
                </c:pt>
                <c:pt idx="76">
                  <c:v>-3.3034547999999999</c:v>
                </c:pt>
                <c:pt idx="77">
                  <c:v>-3.2518248000000005</c:v>
                </c:pt>
                <c:pt idx="78">
                  <c:v>-3.2419456999999996</c:v>
                </c:pt>
                <c:pt idx="79">
                  <c:v>-3.2770123</c:v>
                </c:pt>
                <c:pt idx="80">
                  <c:v>-3.3332419</c:v>
                </c:pt>
                <c:pt idx="81">
                  <c:v>-3.4011702000000001</c:v>
                </c:pt>
                <c:pt idx="82">
                  <c:v>-3.5248160999999998</c:v>
                </c:pt>
                <c:pt idx="83">
                  <c:v>-3.7761041000000004</c:v>
                </c:pt>
                <c:pt idx="84">
                  <c:v>-4.0494840999999999</c:v>
                </c:pt>
                <c:pt idx="85">
                  <c:v>-4.3109021000000007</c:v>
                </c:pt>
                <c:pt idx="86">
                  <c:v>-4.5525530999999999</c:v>
                </c:pt>
                <c:pt idx="87">
                  <c:v>-4.8179810999999999</c:v>
                </c:pt>
                <c:pt idx="88">
                  <c:v>-5.1233071000000008</c:v>
                </c:pt>
                <c:pt idx="89">
                  <c:v>-5.412285100000001</c:v>
                </c:pt>
                <c:pt idx="90">
                  <c:v>-5.6416481000000003</c:v>
                </c:pt>
                <c:pt idx="91">
                  <c:v>-5.8863521000000008</c:v>
                </c:pt>
                <c:pt idx="92">
                  <c:v>-6.1527841000000008</c:v>
                </c:pt>
                <c:pt idx="93">
                  <c:v>-6.4775291000000008</c:v>
                </c:pt>
                <c:pt idx="94">
                  <c:v>-6.7406951000000008</c:v>
                </c:pt>
                <c:pt idx="95">
                  <c:v>-6.9523190999999995</c:v>
                </c:pt>
                <c:pt idx="96">
                  <c:v>-7.1782971000000009</c:v>
                </c:pt>
                <c:pt idx="97">
                  <c:v>-7.4710770999999996</c:v>
                </c:pt>
                <c:pt idx="98">
                  <c:v>-7.7669921000000004</c:v>
                </c:pt>
                <c:pt idx="99">
                  <c:v>-7.9244421000000012</c:v>
                </c:pt>
                <c:pt idx="100">
                  <c:v>-7.9592101000000008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08-4173-93F1-A72A21A9D472}"/>
            </c:ext>
          </c:extLst>
        </c:ser>
        <c:ser>
          <c:idx val="0"/>
          <c:order val="1"/>
          <c:tx>
            <c:v>24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0.25990000000000002</c:v>
                </c:pt>
                <c:pt idx="2">
                  <c:v>0.50980000000000003</c:v>
                </c:pt>
                <c:pt idx="3">
                  <c:v>0.75970000000000004</c:v>
                </c:pt>
                <c:pt idx="4">
                  <c:v>1.0096000000000001</c:v>
                </c:pt>
                <c:pt idx="5">
                  <c:v>1.2595000000000001</c:v>
                </c:pt>
                <c:pt idx="6">
                  <c:v>1.5094000000000001</c:v>
                </c:pt>
                <c:pt idx="7">
                  <c:v>1.7593000000000001</c:v>
                </c:pt>
                <c:pt idx="8">
                  <c:v>2.0091999999999999</c:v>
                </c:pt>
                <c:pt idx="9">
                  <c:v>2.2591000000000001</c:v>
                </c:pt>
                <c:pt idx="10">
                  <c:v>2.5089999999999999</c:v>
                </c:pt>
                <c:pt idx="11">
                  <c:v>2.7589000000000001</c:v>
                </c:pt>
                <c:pt idx="12">
                  <c:v>3.0087999999999999</c:v>
                </c:pt>
                <c:pt idx="13">
                  <c:v>3.2587000000000002</c:v>
                </c:pt>
                <c:pt idx="14">
                  <c:v>3.5085999999999999</c:v>
                </c:pt>
                <c:pt idx="15">
                  <c:v>3.7585000000000002</c:v>
                </c:pt>
                <c:pt idx="16">
                  <c:v>4.0084</c:v>
                </c:pt>
                <c:pt idx="17">
                  <c:v>4.2583000000000002</c:v>
                </c:pt>
                <c:pt idx="18">
                  <c:v>4.5082000000000004</c:v>
                </c:pt>
                <c:pt idx="19">
                  <c:v>4.7580999999999998</c:v>
                </c:pt>
                <c:pt idx="20">
                  <c:v>5.008</c:v>
                </c:pt>
                <c:pt idx="21">
                  <c:v>5.2579000000000002</c:v>
                </c:pt>
                <c:pt idx="22">
                  <c:v>5.5077999999999996</c:v>
                </c:pt>
                <c:pt idx="23">
                  <c:v>5.7576999999999998</c:v>
                </c:pt>
                <c:pt idx="24">
                  <c:v>6.0076000000000001</c:v>
                </c:pt>
                <c:pt idx="25">
                  <c:v>6.2575000000000003</c:v>
                </c:pt>
                <c:pt idx="26">
                  <c:v>6.5073999999999996</c:v>
                </c:pt>
                <c:pt idx="27">
                  <c:v>6.7572999999999999</c:v>
                </c:pt>
                <c:pt idx="28">
                  <c:v>7.0072000000000001</c:v>
                </c:pt>
                <c:pt idx="29">
                  <c:v>7.2571000000000003</c:v>
                </c:pt>
                <c:pt idx="30">
                  <c:v>7.5069999999999997</c:v>
                </c:pt>
                <c:pt idx="31">
                  <c:v>7.7568999999999999</c:v>
                </c:pt>
                <c:pt idx="32">
                  <c:v>8.0068000000000001</c:v>
                </c:pt>
                <c:pt idx="33">
                  <c:v>8.2567000000000004</c:v>
                </c:pt>
                <c:pt idx="34">
                  <c:v>8.5066000000000006</c:v>
                </c:pt>
                <c:pt idx="35">
                  <c:v>8.7565000000000008</c:v>
                </c:pt>
                <c:pt idx="36">
                  <c:v>9.0063999999999993</c:v>
                </c:pt>
                <c:pt idx="37">
                  <c:v>9.2562999999999995</c:v>
                </c:pt>
                <c:pt idx="38">
                  <c:v>9.5061999999999998</c:v>
                </c:pt>
                <c:pt idx="39">
                  <c:v>9.7561</c:v>
                </c:pt>
                <c:pt idx="40">
                  <c:v>10.006</c:v>
                </c:pt>
                <c:pt idx="41">
                  <c:v>10.2559</c:v>
                </c:pt>
                <c:pt idx="42">
                  <c:v>10.505800000000001</c:v>
                </c:pt>
                <c:pt idx="43">
                  <c:v>10.755699999999999</c:v>
                </c:pt>
                <c:pt idx="44">
                  <c:v>11.005599999999999</c:v>
                </c:pt>
                <c:pt idx="45">
                  <c:v>11.2555</c:v>
                </c:pt>
                <c:pt idx="46">
                  <c:v>11.5054</c:v>
                </c:pt>
                <c:pt idx="47">
                  <c:v>11.7553</c:v>
                </c:pt>
                <c:pt idx="48">
                  <c:v>12.0052</c:v>
                </c:pt>
                <c:pt idx="49">
                  <c:v>12.255100000000001</c:v>
                </c:pt>
                <c:pt idx="50">
                  <c:v>12.505000000000001</c:v>
                </c:pt>
                <c:pt idx="51">
                  <c:v>12.754899999999999</c:v>
                </c:pt>
                <c:pt idx="52">
                  <c:v>13.004799999999999</c:v>
                </c:pt>
                <c:pt idx="53">
                  <c:v>13.2547</c:v>
                </c:pt>
                <c:pt idx="54">
                  <c:v>13.5046</c:v>
                </c:pt>
                <c:pt idx="55">
                  <c:v>13.7545</c:v>
                </c:pt>
                <c:pt idx="56">
                  <c:v>14.0044</c:v>
                </c:pt>
                <c:pt idx="57">
                  <c:v>14.254300000000001</c:v>
                </c:pt>
                <c:pt idx="58">
                  <c:v>14.504200000000001</c:v>
                </c:pt>
                <c:pt idx="59">
                  <c:v>14.754099999999999</c:v>
                </c:pt>
                <c:pt idx="60">
                  <c:v>15.004</c:v>
                </c:pt>
                <c:pt idx="61">
                  <c:v>15.2539</c:v>
                </c:pt>
                <c:pt idx="62">
                  <c:v>15.5038</c:v>
                </c:pt>
                <c:pt idx="63">
                  <c:v>15.7537</c:v>
                </c:pt>
                <c:pt idx="64">
                  <c:v>16.003599999999999</c:v>
                </c:pt>
                <c:pt idx="65">
                  <c:v>16.253499999999999</c:v>
                </c:pt>
                <c:pt idx="66">
                  <c:v>16.503399999999999</c:v>
                </c:pt>
                <c:pt idx="67">
                  <c:v>16.753299999999999</c:v>
                </c:pt>
                <c:pt idx="68">
                  <c:v>17.0032</c:v>
                </c:pt>
                <c:pt idx="69">
                  <c:v>17.2531</c:v>
                </c:pt>
                <c:pt idx="70">
                  <c:v>17.503</c:v>
                </c:pt>
                <c:pt idx="71">
                  <c:v>17.7529</c:v>
                </c:pt>
                <c:pt idx="72">
                  <c:v>18.002800000000001</c:v>
                </c:pt>
                <c:pt idx="73">
                  <c:v>18.252700000000001</c:v>
                </c:pt>
                <c:pt idx="74">
                  <c:v>18.502600000000001</c:v>
                </c:pt>
                <c:pt idx="75">
                  <c:v>18.752500000000001</c:v>
                </c:pt>
                <c:pt idx="76">
                  <c:v>19.002400000000002</c:v>
                </c:pt>
                <c:pt idx="77">
                  <c:v>19.252300000000002</c:v>
                </c:pt>
                <c:pt idx="78">
                  <c:v>19.502199999999998</c:v>
                </c:pt>
                <c:pt idx="79">
                  <c:v>19.752099999999999</c:v>
                </c:pt>
                <c:pt idx="80">
                  <c:v>20.001999999999999</c:v>
                </c:pt>
                <c:pt idx="81">
                  <c:v>20.251899999999999</c:v>
                </c:pt>
                <c:pt idx="82">
                  <c:v>20.501799999999999</c:v>
                </c:pt>
                <c:pt idx="83">
                  <c:v>20.7517</c:v>
                </c:pt>
                <c:pt idx="84">
                  <c:v>21.0016</c:v>
                </c:pt>
                <c:pt idx="85">
                  <c:v>21.2515</c:v>
                </c:pt>
                <c:pt idx="86">
                  <c:v>21.5014</c:v>
                </c:pt>
                <c:pt idx="87">
                  <c:v>21.751300000000001</c:v>
                </c:pt>
                <c:pt idx="88">
                  <c:v>22.001200000000001</c:v>
                </c:pt>
                <c:pt idx="89">
                  <c:v>22.251100000000001</c:v>
                </c:pt>
                <c:pt idx="90">
                  <c:v>22.501000000000001</c:v>
                </c:pt>
                <c:pt idx="91">
                  <c:v>22.750900000000001</c:v>
                </c:pt>
                <c:pt idx="92">
                  <c:v>23.000800000000002</c:v>
                </c:pt>
                <c:pt idx="93">
                  <c:v>23.250699999999998</c:v>
                </c:pt>
                <c:pt idx="94">
                  <c:v>23.500599999999999</c:v>
                </c:pt>
                <c:pt idx="95">
                  <c:v>23.750499999999999</c:v>
                </c:pt>
                <c:pt idx="96">
                  <c:v>24.000399999999999</c:v>
                </c:pt>
                <c:pt idx="97">
                  <c:v>24.250299999999999</c:v>
                </c:pt>
                <c:pt idx="98">
                  <c:v>24.5002</c:v>
                </c:pt>
                <c:pt idx="99">
                  <c:v>24.7501</c:v>
                </c:pt>
                <c:pt idx="100">
                  <c:v>25</c:v>
                </c:pt>
              </c:numCache>
            </c:numRef>
          </c:xVal>
          <c:yVal>
            <c:numRef>
              <c:f>'IF Response'!$O$3:$O$103</c:f>
              <c:numCache>
                <c:formatCode>General</c:formatCode>
                <c:ptCount val="101"/>
                <c:pt idx="0">
                  <c:v>2.63485999999995E-2</c:v>
                </c:pt>
                <c:pt idx="1">
                  <c:v>0</c:v>
                </c:pt>
                <c:pt idx="2">
                  <c:v>-4.0460600000000291E-2</c:v>
                </c:pt>
                <c:pt idx="3">
                  <c:v>-7.9732900000000662E-2</c:v>
                </c:pt>
                <c:pt idx="4">
                  <c:v>-0.15800950000000036</c:v>
                </c:pt>
                <c:pt idx="5">
                  <c:v>-0.28126950000000051</c:v>
                </c:pt>
                <c:pt idx="6">
                  <c:v>-0.43007989999999996</c:v>
                </c:pt>
                <c:pt idx="7">
                  <c:v>-0.55834820000000018</c:v>
                </c:pt>
                <c:pt idx="8">
                  <c:v>-0.65128370000000047</c:v>
                </c:pt>
                <c:pt idx="9">
                  <c:v>-0.69709779999999988</c:v>
                </c:pt>
                <c:pt idx="10">
                  <c:v>-0.7273278000000003</c:v>
                </c:pt>
                <c:pt idx="11">
                  <c:v>-0.73492190000000068</c:v>
                </c:pt>
                <c:pt idx="12">
                  <c:v>-0.74166630000000033</c:v>
                </c:pt>
                <c:pt idx="13">
                  <c:v>-0.72422219999999982</c:v>
                </c:pt>
                <c:pt idx="14">
                  <c:v>-0.71500680000000028</c:v>
                </c:pt>
                <c:pt idx="15">
                  <c:v>-0.72389789999999987</c:v>
                </c:pt>
                <c:pt idx="16">
                  <c:v>-0.76015950000000032</c:v>
                </c:pt>
                <c:pt idx="17">
                  <c:v>-0.81344409999999989</c:v>
                </c:pt>
                <c:pt idx="18">
                  <c:v>-0.87585069999999998</c:v>
                </c:pt>
                <c:pt idx="19">
                  <c:v>-0.92109250000000031</c:v>
                </c:pt>
                <c:pt idx="20">
                  <c:v>-0.95877310000000016</c:v>
                </c:pt>
                <c:pt idx="21">
                  <c:v>-0.9740372000000006</c:v>
                </c:pt>
                <c:pt idx="22">
                  <c:v>-1.0072493000000007</c:v>
                </c:pt>
                <c:pt idx="23">
                  <c:v>-1.0454454000000002</c:v>
                </c:pt>
                <c:pt idx="24">
                  <c:v>-1.1063942999999998</c:v>
                </c:pt>
                <c:pt idx="25">
                  <c:v>-1.1991510000000005</c:v>
                </c:pt>
                <c:pt idx="26">
                  <c:v>-1.2707581000000001</c:v>
                </c:pt>
                <c:pt idx="27">
                  <c:v>-1.3178467999999999</c:v>
                </c:pt>
                <c:pt idx="28">
                  <c:v>-1.3118195000000004</c:v>
                </c:pt>
                <c:pt idx="29">
                  <c:v>-1.3056296999999999</c:v>
                </c:pt>
                <c:pt idx="30">
                  <c:v>-1.2943625000000001</c:v>
                </c:pt>
                <c:pt idx="31">
                  <c:v>-1.2946629000000005</c:v>
                </c:pt>
                <c:pt idx="32">
                  <c:v>-1.2916468999999999</c:v>
                </c:pt>
                <c:pt idx="33">
                  <c:v>-1.3095565000000002</c:v>
                </c:pt>
                <c:pt idx="34">
                  <c:v>-1.3692589000000002</c:v>
                </c:pt>
                <c:pt idx="35">
                  <c:v>-1.4814930000000004</c:v>
                </c:pt>
                <c:pt idx="36">
                  <c:v>-1.6293119999999996</c:v>
                </c:pt>
                <c:pt idx="37">
                  <c:v>-1.7555623000000002</c:v>
                </c:pt>
                <c:pt idx="38">
                  <c:v>-1.8318658000000001</c:v>
                </c:pt>
                <c:pt idx="39">
                  <c:v>-1.8625406999999994</c:v>
                </c:pt>
                <c:pt idx="40">
                  <c:v>-1.8767981000000011</c:v>
                </c:pt>
                <c:pt idx="41">
                  <c:v>-1.8778109000000009</c:v>
                </c:pt>
                <c:pt idx="42">
                  <c:v>-1.8626504000000006</c:v>
                </c:pt>
                <c:pt idx="43">
                  <c:v>-1.8291057999999998</c:v>
                </c:pt>
                <c:pt idx="44">
                  <c:v>-1.8009990999999994</c:v>
                </c:pt>
                <c:pt idx="45">
                  <c:v>-1.7744621999999994</c:v>
                </c:pt>
                <c:pt idx="46">
                  <c:v>-1.7576860999999999</c:v>
                </c:pt>
                <c:pt idx="47">
                  <c:v>-1.7644296000000006</c:v>
                </c:pt>
                <c:pt idx="48">
                  <c:v>-1.8095182999999997</c:v>
                </c:pt>
                <c:pt idx="49">
                  <c:v>-1.9039206000000002</c:v>
                </c:pt>
                <c:pt idx="50">
                  <c:v>-2.0392241000000011</c:v>
                </c:pt>
                <c:pt idx="51">
                  <c:v>-2.2160449000000009</c:v>
                </c:pt>
                <c:pt idx="52">
                  <c:v>-2.4171728999999997</c:v>
                </c:pt>
                <c:pt idx="53">
                  <c:v>-2.6218009000000011</c:v>
                </c:pt>
                <c:pt idx="54">
                  <c:v>-2.8109516999999995</c:v>
                </c:pt>
                <c:pt idx="55">
                  <c:v>-2.9793981999999994</c:v>
                </c:pt>
                <c:pt idx="56">
                  <c:v>-3.1365018000000005</c:v>
                </c:pt>
                <c:pt idx="57">
                  <c:v>-3.2909063999999999</c:v>
                </c:pt>
                <c:pt idx="58">
                  <c:v>-3.4276795000000009</c:v>
                </c:pt>
                <c:pt idx="59">
                  <c:v>-3.5062489000000001</c:v>
                </c:pt>
                <c:pt idx="60">
                  <c:v>-3.5301118000000011</c:v>
                </c:pt>
                <c:pt idx="61">
                  <c:v>-3.5282006000000008</c:v>
                </c:pt>
                <c:pt idx="62">
                  <c:v>-3.5407804999999994</c:v>
                </c:pt>
                <c:pt idx="63">
                  <c:v>-3.5718524999999994</c:v>
                </c:pt>
                <c:pt idx="64">
                  <c:v>-3.6254105000000001</c:v>
                </c:pt>
                <c:pt idx="65">
                  <c:v>-3.7146975000000007</c:v>
                </c:pt>
                <c:pt idx="66">
                  <c:v>-3.8208074999999999</c:v>
                </c:pt>
                <c:pt idx="67">
                  <c:v>-3.9292094999999998</c:v>
                </c:pt>
                <c:pt idx="68">
                  <c:v>-4.0401254999999994</c:v>
                </c:pt>
                <c:pt idx="69">
                  <c:v>-4.1592884999999997</c:v>
                </c:pt>
                <c:pt idx="70">
                  <c:v>-4.3009195</c:v>
                </c:pt>
                <c:pt idx="71">
                  <c:v>-4.4394005000000005</c:v>
                </c:pt>
                <c:pt idx="72">
                  <c:v>-4.5546635000000011</c:v>
                </c:pt>
                <c:pt idx="73">
                  <c:v>-4.6331514999999994</c:v>
                </c:pt>
                <c:pt idx="74">
                  <c:v>-4.7019025000000001</c:v>
                </c:pt>
                <c:pt idx="75">
                  <c:v>-4.773660500000001</c:v>
                </c:pt>
                <c:pt idx="76">
                  <c:v>-4.8287935000000006</c:v>
                </c:pt>
                <c:pt idx="77">
                  <c:v>-4.8394614999999996</c:v>
                </c:pt>
                <c:pt idx="78">
                  <c:v>-4.7654085000000004</c:v>
                </c:pt>
                <c:pt idx="79">
                  <c:v>-4.6791735000000001</c:v>
                </c:pt>
                <c:pt idx="80">
                  <c:v>-4.5898835</c:v>
                </c:pt>
                <c:pt idx="81">
                  <c:v>-4.5474535000000005</c:v>
                </c:pt>
                <c:pt idx="82">
                  <c:v>-4.5346824999999997</c:v>
                </c:pt>
                <c:pt idx="83">
                  <c:v>-4.5774984999999999</c:v>
                </c:pt>
                <c:pt idx="84">
                  <c:v>-4.6075784999999998</c:v>
                </c:pt>
                <c:pt idx="85">
                  <c:v>-4.6124345</c:v>
                </c:pt>
                <c:pt idx="86">
                  <c:v>-4.6245105000000004</c:v>
                </c:pt>
                <c:pt idx="87">
                  <c:v>-4.7368584999999994</c:v>
                </c:pt>
                <c:pt idx="88">
                  <c:v>-4.930107500000001</c:v>
                </c:pt>
                <c:pt idx="89">
                  <c:v>-5.1664234999999996</c:v>
                </c:pt>
                <c:pt idx="90">
                  <c:v>-5.3789345000000006</c:v>
                </c:pt>
                <c:pt idx="91">
                  <c:v>-5.5952565000000005</c:v>
                </c:pt>
                <c:pt idx="92">
                  <c:v>-5.7955654999999995</c:v>
                </c:pt>
                <c:pt idx="93">
                  <c:v>-6.0551315000000008</c:v>
                </c:pt>
                <c:pt idx="94">
                  <c:v>-6.3505384999999999</c:v>
                </c:pt>
                <c:pt idx="95">
                  <c:v>-6.6854365000000007</c:v>
                </c:pt>
                <c:pt idx="96">
                  <c:v>-7.0357805000000004</c:v>
                </c:pt>
                <c:pt idx="97">
                  <c:v>-7.4010695000000011</c:v>
                </c:pt>
                <c:pt idx="98">
                  <c:v>-7.8853724999999999</c:v>
                </c:pt>
                <c:pt idx="99">
                  <c:v>-8.4144284999999996</c:v>
                </c:pt>
                <c:pt idx="100">
                  <c:v>-8.8139615000000013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08-4173-93F1-A72A21A9D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14656"/>
        <c:axId val="111429120"/>
      </c:scatterChart>
      <c:valAx>
        <c:axId val="111414656"/>
        <c:scaling>
          <c:orientation val="minMax"/>
          <c:max val="2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429120"/>
        <c:crosses val="autoZero"/>
        <c:crossBetween val="midCat"/>
        <c:majorUnit val="5"/>
      </c:valAx>
      <c:valAx>
        <c:axId val="111429120"/>
        <c:scaling>
          <c:orientation val="minMax"/>
          <c:max val="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414656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138049451601515"/>
          <c:y val="0.68226778944298638"/>
          <c:w val="0.41874990836501075"/>
          <c:h val="0.116780338877346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3xLO Harmonic to IF Isolation (dB)</a:t>
            </a:r>
          </a:p>
        </c:rich>
      </c:tx>
      <c:layout>
        <c:manualLayout>
          <c:xMode val="edge"/>
          <c:yMode val="edge"/>
          <c:x val="0.3103763743334006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-52.766643999999999</c:v>
              </c:pt>
              <c:pt idx="1">
                <c:v>-55.183086000000003</c:v>
              </c:pt>
              <c:pt idx="2">
                <c:v>-60.747703999999999</c:v>
              </c:pt>
              <c:pt idx="3">
                <c:v>-64.043907000000004</c:v>
              </c:pt>
              <c:pt idx="4">
                <c:v>-62.983787999999997</c:v>
              </c:pt>
              <c:pt idx="5">
                <c:v>-57.442534999999999</c:v>
              </c:pt>
              <c:pt idx="6">
                <c:v>-52.698523999999999</c:v>
              </c:pt>
              <c:pt idx="7">
                <c:v>-49.751469</c:v>
              </c:pt>
              <c:pt idx="8">
                <c:v>-47.750351000000002</c:v>
              </c:pt>
              <c:pt idx="9">
                <c:v>-46.055732999999996</c:v>
              </c:pt>
              <c:pt idx="10">
                <c:v>-44.899757000000001</c:v>
              </c:pt>
              <c:pt idx="11">
                <c:v>-43.937179999999998</c:v>
              </c:pt>
              <c:pt idx="12">
                <c:v>-43.455227000000001</c:v>
              </c:pt>
              <c:pt idx="13">
                <c:v>-42.961533000000003</c:v>
              </c:pt>
              <c:pt idx="14">
                <c:v>-42.813910999999997</c:v>
              </c:pt>
              <c:pt idx="15">
                <c:v>-43.058993999999998</c:v>
              </c:pt>
              <c:pt idx="16">
                <c:v>-43.486469</c:v>
              </c:pt>
              <c:pt idx="17">
                <c:v>-44.186039000000001</c:v>
              </c:pt>
              <c:pt idx="18">
                <c:v>-44.705711000000001</c:v>
              </c:pt>
              <c:pt idx="19">
                <c:v>-45.753796000000001</c:v>
              </c:pt>
              <c:pt idx="20">
                <c:v>-46.936461999999999</c:v>
              </c:pt>
              <c:pt idx="21">
                <c:v>-47.813923000000003</c:v>
              </c:pt>
              <c:pt idx="22">
                <c:v>-47.370261999999997</c:v>
              </c:pt>
              <c:pt idx="23">
                <c:v>-45.650393999999999</c:v>
              </c:pt>
              <c:pt idx="24">
                <c:v>-43.275672999999998</c:v>
              </c:pt>
              <c:pt idx="25">
                <c:v>-41.038165999999997</c:v>
              </c:pt>
              <c:pt idx="26">
                <c:v>-39.933444999999999</c:v>
              </c:pt>
              <c:pt idx="27">
                <c:v>-39.291859000000002</c:v>
              </c:pt>
              <c:pt idx="28">
                <c:v>-39.515957</c:v>
              </c:pt>
              <c:pt idx="29">
                <c:v>-38.867142000000001</c:v>
              </c:pt>
              <c:pt idx="30">
                <c:v>-38.861125999999999</c:v>
              </c:pt>
              <c:pt idx="31">
                <c:v>-39.202713000000003</c:v>
              </c:pt>
              <c:pt idx="32">
                <c:v>-39.902439000000001</c:v>
              </c:pt>
              <c:pt idx="33">
                <c:v>-40.604267</c:v>
              </c:pt>
              <c:pt idx="34">
                <c:v>-41.296306999999999</c:v>
              </c:pt>
              <c:pt idx="35">
                <c:v>-42.424824000000001</c:v>
              </c:pt>
              <c:pt idx="36">
                <c:v>-43.506236999999999</c:v>
              </c:pt>
              <c:pt idx="37">
                <c:v>-44.381591999999998</c:v>
              </c:pt>
              <c:pt idx="38">
                <c:v>-45.424103000000002</c:v>
              </c:pt>
              <c:pt idx="39">
                <c:v>-46.432330999999998</c:v>
              </c:pt>
              <c:pt idx="40">
                <c:v>-47.583266999999999</c:v>
              </c:pt>
              <c:pt idx="41">
                <c:v>-48.693278999999997</c:v>
              </c:pt>
              <c:pt idx="42">
                <c:v>-49.487366000000002</c:v>
              </c:pt>
              <c:pt idx="43">
                <c:v>-49.864753999999998</c:v>
              </c:pt>
              <c:pt idx="44">
                <c:v>-49.864303999999997</c:v>
              </c:pt>
              <c:pt idx="45">
                <c:v>-49.950806</c:v>
              </c:pt>
              <c:pt idx="46">
                <c:v>-52.951748000000002</c:v>
              </c:pt>
              <c:pt idx="47">
                <c:v>-54.389544999999998</c:v>
              </c:pt>
              <c:pt idx="48">
                <c:v>-55.772320000000001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FE7-4505-9A74-95B92529372F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-58.380310000000001</c:v>
              </c:pt>
              <c:pt idx="1">
                <c:v>-58.233153999999999</c:v>
              </c:pt>
              <c:pt idx="2">
                <c:v>-58.088763999999998</c:v>
              </c:pt>
              <c:pt idx="3">
                <c:v>-57.903202</c:v>
              </c:pt>
              <c:pt idx="4">
                <c:v>-58.052661999999998</c:v>
              </c:pt>
              <c:pt idx="5">
                <c:v>-57.93985</c:v>
              </c:pt>
              <c:pt idx="6">
                <c:v>-57.835014000000001</c:v>
              </c:pt>
              <c:pt idx="7">
                <c:v>-57.591361999999997</c:v>
              </c:pt>
              <c:pt idx="8">
                <c:v>-56.722900000000003</c:v>
              </c:pt>
              <c:pt idx="9">
                <c:v>-56.570469000000003</c:v>
              </c:pt>
              <c:pt idx="10">
                <c:v>-55.524841000000002</c:v>
              </c:pt>
              <c:pt idx="11">
                <c:v>-54.840538000000002</c:v>
              </c:pt>
              <c:pt idx="12">
                <c:v>-52.617519000000001</c:v>
              </c:pt>
              <c:pt idx="13">
                <c:v>-50.540694999999999</c:v>
              </c:pt>
              <c:pt idx="14">
                <c:v>-48.422328999999998</c:v>
              </c:pt>
              <c:pt idx="15">
                <c:v>-47.551696999999997</c:v>
              </c:pt>
              <c:pt idx="16">
                <c:v>-45.958159999999999</c:v>
              </c:pt>
              <c:pt idx="17">
                <c:v>-44.900706999999997</c:v>
              </c:pt>
              <c:pt idx="18">
                <c:v>-42.792254999999997</c:v>
              </c:pt>
              <c:pt idx="19">
                <c:v>-41.729621999999999</c:v>
              </c:pt>
              <c:pt idx="20">
                <c:v>-40.550052999999998</c:v>
              </c:pt>
              <c:pt idx="21">
                <c:v>-39.784306000000001</c:v>
              </c:pt>
              <c:pt idx="22">
                <c:v>-39.102218999999998</c:v>
              </c:pt>
              <c:pt idx="23">
                <c:v>-38.480946000000003</c:v>
              </c:pt>
              <c:pt idx="24">
                <c:v>-37.810310000000001</c:v>
              </c:pt>
              <c:pt idx="25">
                <c:v>-37.359673000000001</c:v>
              </c:pt>
              <c:pt idx="26">
                <c:v>-36.697696999999998</c:v>
              </c:pt>
              <c:pt idx="27">
                <c:v>-36.477969999999999</c:v>
              </c:pt>
              <c:pt idx="28">
                <c:v>-36.209625000000003</c:v>
              </c:pt>
              <c:pt idx="29">
                <c:v>-36.670085999999998</c:v>
              </c:pt>
              <c:pt idx="30">
                <c:v>-36.932034000000002</c:v>
              </c:pt>
              <c:pt idx="31">
                <c:v>-37.095950999999999</c:v>
              </c:pt>
              <c:pt idx="32">
                <c:v>-37.029654999999998</c:v>
              </c:pt>
              <c:pt idx="33">
                <c:v>-37.379398000000002</c:v>
              </c:pt>
              <c:pt idx="34">
                <c:v>-37.705368</c:v>
              </c:pt>
              <c:pt idx="35">
                <c:v>-37.989975000000001</c:v>
              </c:pt>
              <c:pt idx="36">
                <c:v>-38.154738999999999</c:v>
              </c:pt>
              <c:pt idx="37">
                <c:v>-38.920245999999999</c:v>
              </c:pt>
              <c:pt idx="38">
                <c:v>-39.488948999999998</c:v>
              </c:pt>
              <c:pt idx="39">
                <c:v>-40.205387000000002</c:v>
              </c:pt>
              <c:pt idx="40">
                <c:v>-40.498730000000002</c:v>
              </c:pt>
              <c:pt idx="41">
                <c:v>-40.873927999999999</c:v>
              </c:pt>
              <c:pt idx="42">
                <c:v>-41.263412000000002</c:v>
              </c:pt>
              <c:pt idx="43">
                <c:v>-42.056094999999999</c:v>
              </c:pt>
              <c:pt idx="44">
                <c:v>-42.119624999999999</c:v>
              </c:pt>
              <c:pt idx="45">
                <c:v>-41.891646999999999</c:v>
              </c:pt>
              <c:pt idx="46">
                <c:v>-41.052405999999998</c:v>
              </c:pt>
              <c:pt idx="47">
                <c:v>-40.766525000000001</c:v>
              </c:pt>
              <c:pt idx="48">
                <c:v>-40.489910000000002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FE7-4505-9A74-95B925293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72768"/>
        <c:axId val="116679040"/>
      </c:scatterChart>
      <c:valAx>
        <c:axId val="116672768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679040"/>
        <c:crosses val="autoZero"/>
        <c:crossBetween val="midCat"/>
        <c:majorUnit val="2"/>
      </c:valAx>
      <c:valAx>
        <c:axId val="11667904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672768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834860293856186"/>
          <c:y val="0.6644948943898098"/>
          <c:w val="0.28757600170857273"/>
          <c:h val="0.13031902360868949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2xLO Harmonic to RF Isolation (dB)</a:t>
            </a:r>
          </a:p>
        </c:rich>
      </c:tx>
      <c:layout>
        <c:manualLayout>
          <c:xMode val="edge"/>
          <c:yMode val="edge"/>
          <c:x val="0.31037729951250048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-51.443511999999998</c:v>
              </c:pt>
              <c:pt idx="1">
                <c:v>-53.622073999999998</c:v>
              </c:pt>
              <c:pt idx="2">
                <c:v>-62.60125</c:v>
              </c:pt>
              <c:pt idx="3">
                <c:v>-65.048843000000005</c:v>
              </c:pt>
              <c:pt idx="4">
                <c:v>-64.192672999999999</c:v>
              </c:pt>
              <c:pt idx="5">
                <c:v>-55.380248999999999</c:v>
              </c:pt>
              <c:pt idx="6">
                <c:v>-51.977378999999999</c:v>
              </c:pt>
              <c:pt idx="7">
                <c:v>-50.206164999999999</c:v>
              </c:pt>
              <c:pt idx="8">
                <c:v>-49.965893000000001</c:v>
              </c:pt>
              <c:pt idx="9">
                <c:v>-49.592449000000002</c:v>
              </c:pt>
              <c:pt idx="10">
                <c:v>-49.601714999999999</c:v>
              </c:pt>
              <c:pt idx="11">
                <c:v>-48.155106000000004</c:v>
              </c:pt>
              <c:pt idx="12">
                <c:v>-45.875529999999998</c:v>
              </c:pt>
              <c:pt idx="13">
                <c:v>-43.809685000000002</c:v>
              </c:pt>
              <c:pt idx="14">
                <c:v>-42.873427999999997</c:v>
              </c:pt>
              <c:pt idx="15">
                <c:v>-42.902531000000003</c:v>
              </c:pt>
              <c:pt idx="16">
                <c:v>-43.475417999999998</c:v>
              </c:pt>
              <c:pt idx="17">
                <c:v>-44.139816000000003</c:v>
              </c:pt>
              <c:pt idx="18">
                <c:v>-45.081263999999997</c:v>
              </c:pt>
              <c:pt idx="19">
                <c:v>-45.571114000000001</c:v>
              </c:pt>
              <c:pt idx="20">
                <c:v>-46.048774999999999</c:v>
              </c:pt>
              <c:pt idx="21">
                <c:v>-46.451706000000001</c:v>
              </c:pt>
              <c:pt idx="22">
                <c:v>-46.858974000000003</c:v>
              </c:pt>
              <c:pt idx="23">
                <c:v>-47.348396000000001</c:v>
              </c:pt>
              <c:pt idx="24">
                <c:v>-47.907665000000001</c:v>
              </c:pt>
              <c:pt idx="25">
                <c:v>-48.845466999999999</c:v>
              </c:pt>
              <c:pt idx="26">
                <c:v>-49.766902999999999</c:v>
              </c:pt>
              <c:pt idx="27">
                <c:v>-51.121243</c:v>
              </c:pt>
              <c:pt idx="28">
                <c:v>-52.662556000000002</c:v>
              </c:pt>
              <c:pt idx="29">
                <c:v>-54.577091000000003</c:v>
              </c:pt>
              <c:pt idx="30">
                <c:v>-56.2836</c:v>
              </c:pt>
              <c:pt idx="31">
                <c:v>-58.095683999999999</c:v>
              </c:pt>
              <c:pt idx="32">
                <c:v>-61.096828000000002</c:v>
              </c:pt>
              <c:pt idx="33">
                <c:v>-66.314544999999995</c:v>
              </c:pt>
              <c:pt idx="34">
                <c:v>-67.438927000000007</c:v>
              </c:pt>
              <c:pt idx="35">
                <c:v>-65.296477999999993</c:v>
              </c:pt>
              <c:pt idx="36">
                <c:v>-59.477882000000001</c:v>
              </c:pt>
              <c:pt idx="37">
                <c:v>-56.382286000000001</c:v>
              </c:pt>
              <c:pt idx="38">
                <c:v>-54.598720999999998</c:v>
              </c:pt>
              <c:pt idx="39">
                <c:v>-53.459342999999997</c:v>
              </c:pt>
              <c:pt idx="40">
                <c:v>-52.546405999999998</c:v>
              </c:pt>
              <c:pt idx="41">
                <c:v>-51.484344</c:v>
              </c:pt>
              <c:pt idx="42">
                <c:v>-50.269011999999996</c:v>
              </c:pt>
              <c:pt idx="43">
                <c:v>-49.086292</c:v>
              </c:pt>
              <c:pt idx="44">
                <c:v>-47.904083</c:v>
              </c:pt>
              <c:pt idx="45">
                <c:v>-46.994053000000001</c:v>
              </c:pt>
              <c:pt idx="46">
                <c:v>-46.772162999999999</c:v>
              </c:pt>
              <c:pt idx="47">
                <c:v>-46.862456999999999</c:v>
              </c:pt>
              <c:pt idx="48">
                <c:v>-47.083812999999999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30F-4F9B-8787-5390F1C4EBBE}"/>
            </c:ext>
          </c:extLst>
        </c:ser>
        <c:ser>
          <c:idx val="1"/>
          <c:order val="1"/>
          <c:tx>
            <c:v>Configuration B</c:v>
          </c:tx>
          <c:spPr>
            <a:ln cap="sq">
              <a:solidFill>
                <a:prstClr val="black"/>
              </a:solidFill>
              <a:prstDash val="sysDash"/>
              <a:round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-31.269020000000001</c:v>
              </c:pt>
              <c:pt idx="1">
                <c:v>-30.796168999999999</c:v>
              </c:pt>
              <c:pt idx="2">
                <c:v>-30.098427000000001</c:v>
              </c:pt>
              <c:pt idx="3">
                <c:v>-29.451439000000001</c:v>
              </c:pt>
              <c:pt idx="4">
                <c:v>-28.989142999999999</c:v>
              </c:pt>
              <c:pt idx="5">
                <c:v>-28.586936999999999</c:v>
              </c:pt>
              <c:pt idx="6">
                <c:v>-28.011762999999998</c:v>
              </c:pt>
              <c:pt idx="7">
                <c:v>-27.634577</c:v>
              </c:pt>
              <c:pt idx="8">
                <c:v>-27.114236999999999</c:v>
              </c:pt>
              <c:pt idx="9">
                <c:v>-26.837433000000001</c:v>
              </c:pt>
              <c:pt idx="10">
                <c:v>-26.381202999999999</c:v>
              </c:pt>
              <c:pt idx="11">
                <c:v>-26.262791</c:v>
              </c:pt>
              <c:pt idx="12">
                <c:v>-26.086075000000001</c:v>
              </c:pt>
              <c:pt idx="13">
                <c:v>-26.071622999999999</c:v>
              </c:pt>
              <c:pt idx="14">
                <c:v>-25.989778999999999</c:v>
              </c:pt>
              <c:pt idx="15">
                <c:v>-26.121199000000001</c:v>
              </c:pt>
              <c:pt idx="16">
                <c:v>-26.113385999999998</c:v>
              </c:pt>
              <c:pt idx="17">
                <c:v>-26.147587000000001</c:v>
              </c:pt>
              <c:pt idx="18">
                <c:v>-26.210455</c:v>
              </c:pt>
              <c:pt idx="19">
                <c:v>-26.414943999999998</c:v>
              </c:pt>
              <c:pt idx="20">
                <c:v>-26.631015999999999</c:v>
              </c:pt>
              <c:pt idx="21">
                <c:v>-26.809666</c:v>
              </c:pt>
              <c:pt idx="22">
                <c:v>-26.968592000000001</c:v>
              </c:pt>
              <c:pt idx="23">
                <c:v>-27.214285</c:v>
              </c:pt>
              <c:pt idx="24">
                <c:v>-27.403822000000002</c:v>
              </c:pt>
              <c:pt idx="25">
                <c:v>-27.634186</c:v>
              </c:pt>
              <c:pt idx="26">
                <c:v>-27.662158999999999</c:v>
              </c:pt>
              <c:pt idx="27">
                <c:v>-27.624707999999998</c:v>
              </c:pt>
              <c:pt idx="28">
                <c:v>-27.454875999999999</c:v>
              </c:pt>
              <c:pt idx="29">
                <c:v>-27.312052000000001</c:v>
              </c:pt>
              <c:pt idx="30">
                <c:v>-27.365486000000001</c:v>
              </c:pt>
              <c:pt idx="31">
                <c:v>-27.468836</c:v>
              </c:pt>
              <c:pt idx="32">
                <c:v>-27.882850999999999</c:v>
              </c:pt>
              <c:pt idx="33">
                <c:v>-28.029833</c:v>
              </c:pt>
              <c:pt idx="34">
                <c:v>-28.302923</c:v>
              </c:pt>
              <c:pt idx="35">
                <c:v>-28.236878999999998</c:v>
              </c:pt>
              <c:pt idx="36">
                <c:v>-28.161476</c:v>
              </c:pt>
              <c:pt idx="37">
                <c:v>-28.110043999999998</c:v>
              </c:pt>
              <c:pt idx="38">
                <c:v>-28.278172000000001</c:v>
              </c:pt>
              <c:pt idx="39">
                <c:v>-28.642365000000002</c:v>
              </c:pt>
              <c:pt idx="40">
                <c:v>-28.897124999999999</c:v>
              </c:pt>
              <c:pt idx="41">
                <c:v>-29.182234000000001</c:v>
              </c:pt>
              <c:pt idx="42">
                <c:v>-29.469056999999999</c:v>
              </c:pt>
              <c:pt idx="43">
                <c:v>-29.796514999999999</c:v>
              </c:pt>
              <c:pt idx="44">
                <c:v>-29.918413000000001</c:v>
              </c:pt>
              <c:pt idx="45">
                <c:v>-30.002507999999999</c:v>
              </c:pt>
              <c:pt idx="46">
                <c:v>-30.347345000000001</c:v>
              </c:pt>
              <c:pt idx="47">
                <c:v>-30.983898</c:v>
              </c:pt>
              <c:pt idx="48">
                <c:v>-31.513898999999999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30F-4F9B-8787-5390F1C4E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19776"/>
        <c:axId val="117021696"/>
      </c:scatterChart>
      <c:valAx>
        <c:axId val="117019776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4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7021696"/>
        <c:crosses val="autoZero"/>
        <c:crossBetween val="midCat"/>
        <c:majorUnit val="2"/>
      </c:valAx>
      <c:valAx>
        <c:axId val="117021696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7019776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834033284088591"/>
          <c:y val="0.66907225138524351"/>
          <c:w val="0.28205468044122006"/>
          <c:h val="0.121138086905803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2xLO Harmonic to IF Isolation (dB)</a:t>
            </a:r>
          </a:p>
        </c:rich>
      </c:tx>
      <c:layout>
        <c:manualLayout>
          <c:xMode val="edge"/>
          <c:yMode val="edge"/>
          <c:x val="0.31583117939195771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9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 cap="sq"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-56.831592999999998</c:v>
              </c:pt>
              <c:pt idx="1">
                <c:v>-55.494114000000003</c:v>
              </c:pt>
              <c:pt idx="2">
                <c:v>-53.996699999999997</c:v>
              </c:pt>
              <c:pt idx="3">
                <c:v>-52.782001000000001</c:v>
              </c:pt>
              <c:pt idx="4">
                <c:v>-52.782944000000001</c:v>
              </c:pt>
              <c:pt idx="5">
                <c:v>-52.611927000000001</c:v>
              </c:pt>
              <c:pt idx="6">
                <c:v>-53.040599999999998</c:v>
              </c:pt>
              <c:pt idx="7">
                <c:v>-53.147587000000001</c:v>
              </c:pt>
              <c:pt idx="8">
                <c:v>-53.715747999999998</c:v>
              </c:pt>
              <c:pt idx="9">
                <c:v>-55.201430999999999</c:v>
              </c:pt>
              <c:pt idx="10">
                <c:v>-56.393520000000002</c:v>
              </c:pt>
              <c:pt idx="11">
                <c:v>-57.861590999999997</c:v>
              </c:pt>
              <c:pt idx="12">
                <c:v>-60.214882000000003</c:v>
              </c:pt>
              <c:pt idx="13">
                <c:v>-64.684509000000006</c:v>
              </c:pt>
              <c:pt idx="14">
                <c:v>-68.448211999999998</c:v>
              </c:pt>
              <c:pt idx="15">
                <c:v>-67.445250999999999</c:v>
              </c:pt>
              <c:pt idx="16">
                <c:v>-62.621166000000002</c:v>
              </c:pt>
              <c:pt idx="17">
                <c:v>-57.381622</c:v>
              </c:pt>
              <c:pt idx="18">
                <c:v>-54.436478000000001</c:v>
              </c:pt>
              <c:pt idx="19">
                <c:v>-52.396610000000003</c:v>
              </c:pt>
              <c:pt idx="20">
                <c:v>-50.817203999999997</c:v>
              </c:pt>
              <c:pt idx="21">
                <c:v>-49.653500000000001</c:v>
              </c:pt>
              <c:pt idx="22">
                <c:v>-49.312958000000002</c:v>
              </c:pt>
              <c:pt idx="23">
                <c:v>-49.058501999999997</c:v>
              </c:pt>
              <c:pt idx="24">
                <c:v>-48.838946999999997</c:v>
              </c:pt>
              <c:pt idx="25">
                <c:v>-48.423378</c:v>
              </c:pt>
              <c:pt idx="26">
                <c:v>-48.303356000000001</c:v>
              </c:pt>
              <c:pt idx="27">
                <c:v>-47.753914000000002</c:v>
              </c:pt>
              <c:pt idx="28">
                <c:v>-47.614345999999998</c:v>
              </c:pt>
              <c:pt idx="29">
                <c:v>-47.188648000000001</c:v>
              </c:pt>
              <c:pt idx="30">
                <c:v>-47.327697999999998</c:v>
              </c:pt>
              <c:pt idx="31">
                <c:v>-47.517273000000003</c:v>
              </c:pt>
              <c:pt idx="32">
                <c:v>-47.724136000000001</c:v>
              </c:pt>
              <c:pt idx="33">
                <c:v>-49.171120000000002</c:v>
              </c:pt>
              <c:pt idx="34">
                <c:v>-50.353698999999999</c:v>
              </c:pt>
              <c:pt idx="35">
                <c:v>-51.202002999999998</c:v>
              </c:pt>
              <c:pt idx="36">
                <c:v>-50.971989000000001</c:v>
              </c:pt>
              <c:pt idx="37">
                <c:v>-50.512439999999998</c:v>
              </c:pt>
              <c:pt idx="38">
                <c:v>-50.397095</c:v>
              </c:pt>
              <c:pt idx="39">
                <c:v>-50.316738000000001</c:v>
              </c:pt>
              <c:pt idx="40">
                <c:v>-50.249172000000002</c:v>
              </c:pt>
              <c:pt idx="41">
                <c:v>-50.288505999999998</c:v>
              </c:pt>
              <c:pt idx="42">
                <c:v>-50.379463000000001</c:v>
              </c:pt>
              <c:pt idx="43">
                <c:v>-50.597782000000002</c:v>
              </c:pt>
              <c:pt idx="44">
                <c:v>-51.172131</c:v>
              </c:pt>
              <c:pt idx="45">
                <c:v>-51.079574999999998</c:v>
              </c:pt>
              <c:pt idx="46">
                <c:v>-51.031979</c:v>
              </c:pt>
              <c:pt idx="47">
                <c:v>-50.386738000000001</c:v>
              </c:pt>
              <c:pt idx="48">
                <c:v>-50.306975999999999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033-435D-8A8D-AA57406360E9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-49.571506999999997</c:v>
              </c:pt>
              <c:pt idx="1">
                <c:v>-49.096901000000003</c:v>
              </c:pt>
              <c:pt idx="2">
                <c:v>-48.470058000000002</c:v>
              </c:pt>
              <c:pt idx="3">
                <c:v>-48.132347000000003</c:v>
              </c:pt>
              <c:pt idx="4">
                <c:v>-47.690055999999998</c:v>
              </c:pt>
              <c:pt idx="5">
                <c:v>-47.510058999999998</c:v>
              </c:pt>
              <c:pt idx="6">
                <c:v>-47.446064</c:v>
              </c:pt>
              <c:pt idx="7">
                <c:v>-48.085625</c:v>
              </c:pt>
              <c:pt idx="8">
                <c:v>-48.812508000000001</c:v>
              </c:pt>
              <c:pt idx="9">
                <c:v>-49.975791999999998</c:v>
              </c:pt>
              <c:pt idx="10">
                <c:v>-51.343941000000001</c:v>
              </c:pt>
              <c:pt idx="11">
                <c:v>-53.338073999999999</c:v>
              </c:pt>
              <c:pt idx="12">
                <c:v>-56.165725999999999</c:v>
              </c:pt>
              <c:pt idx="13">
                <c:v>-59.331257000000001</c:v>
              </c:pt>
              <c:pt idx="14">
                <c:v>-61.074986000000003</c:v>
              </c:pt>
              <c:pt idx="15">
                <c:v>-60.498641999999997</c:v>
              </c:pt>
              <c:pt idx="16">
                <c:v>-57.801853000000001</c:v>
              </c:pt>
              <c:pt idx="17">
                <c:v>-55.131926999999997</c:v>
              </c:pt>
              <c:pt idx="18">
                <c:v>-53.097220999999998</c:v>
              </c:pt>
              <c:pt idx="19">
                <c:v>-51.666794000000003</c:v>
              </c:pt>
              <c:pt idx="20">
                <c:v>-50.73518</c:v>
              </c:pt>
              <c:pt idx="21">
                <c:v>-50.225624000000003</c:v>
              </c:pt>
              <c:pt idx="22">
                <c:v>-50.142220000000002</c:v>
              </c:pt>
              <c:pt idx="23">
                <c:v>-50.317554000000001</c:v>
              </c:pt>
              <c:pt idx="24">
                <c:v>-50.573078000000002</c:v>
              </c:pt>
              <c:pt idx="25">
                <c:v>-51.109192</c:v>
              </c:pt>
              <c:pt idx="26">
                <c:v>-52.016894999999998</c:v>
              </c:pt>
              <c:pt idx="27">
                <c:v>-53.272758000000003</c:v>
              </c:pt>
              <c:pt idx="28">
                <c:v>-57.386291999999997</c:v>
              </c:pt>
              <c:pt idx="29">
                <c:v>-60.017769000000001</c:v>
              </c:pt>
              <c:pt idx="30">
                <c:v>-59.436878</c:v>
              </c:pt>
              <c:pt idx="31">
                <c:v>-54.613151999999999</c:v>
              </c:pt>
              <c:pt idx="32">
                <c:v>-50.938003999999999</c:v>
              </c:pt>
              <c:pt idx="33">
                <c:v>-48.484870999999998</c:v>
              </c:pt>
              <c:pt idx="34">
                <c:v>-46.057502999999997</c:v>
              </c:pt>
              <c:pt idx="35">
                <c:v>-43.187294000000001</c:v>
              </c:pt>
              <c:pt idx="36">
                <c:v>-41.920001999999997</c:v>
              </c:pt>
              <c:pt idx="37">
                <c:v>-41.785125999999998</c:v>
              </c:pt>
              <c:pt idx="38">
                <c:v>-42.049007000000003</c:v>
              </c:pt>
              <c:pt idx="39">
                <c:v>-42.461803000000003</c:v>
              </c:pt>
              <c:pt idx="40">
                <c:v>-42.954085999999997</c:v>
              </c:pt>
              <c:pt idx="41">
                <c:v>-43.530743000000001</c:v>
              </c:pt>
              <c:pt idx="42">
                <c:v>-44.063637</c:v>
              </c:pt>
              <c:pt idx="43">
                <c:v>-44.501888000000001</c:v>
              </c:pt>
              <c:pt idx="44">
                <c:v>-45.245398999999999</c:v>
              </c:pt>
              <c:pt idx="45">
                <c:v>-46.130997000000001</c:v>
              </c:pt>
              <c:pt idx="46">
                <c:v>-47.443824999999997</c:v>
              </c:pt>
              <c:pt idx="47">
                <c:v>-48.061442999999997</c:v>
              </c:pt>
              <c:pt idx="48">
                <c:v>-48.413196999999997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033-435D-8A8D-AA5740636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30208"/>
        <c:axId val="116832128"/>
      </c:scatterChart>
      <c:valAx>
        <c:axId val="116830208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832128"/>
        <c:crosses val="autoZero"/>
        <c:crossBetween val="midCat"/>
        <c:majorUnit val="2"/>
      </c:valAx>
      <c:valAx>
        <c:axId val="116832128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830208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835274784175986"/>
          <c:y val="0.67370188101487316"/>
          <c:w val="0.28480546114993138"/>
          <c:h val="0.1118788276465441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Odd LO Harmonic to RF Isolation (dB)</a:t>
            </a:r>
          </a:p>
        </c:rich>
      </c:tx>
      <c:layout>
        <c:manualLayout>
          <c:xMode val="edge"/>
          <c:yMode val="edge"/>
          <c:x val="0.31037292771183889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35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3xLO 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Harm-A'!$L$3:$L$51</c:f>
              <c:numCache>
                <c:formatCode>0.00</c:formatCode>
                <c:ptCount val="49"/>
                <c:pt idx="0">
                  <c:v>54</c:v>
                </c:pt>
                <c:pt idx="1">
                  <c:v>54.0625</c:v>
                </c:pt>
                <c:pt idx="2">
                  <c:v>54.125</c:v>
                </c:pt>
                <c:pt idx="3">
                  <c:v>54.1875</c:v>
                </c:pt>
                <c:pt idx="4">
                  <c:v>54.25</c:v>
                </c:pt>
                <c:pt idx="5">
                  <c:v>54.3125</c:v>
                </c:pt>
                <c:pt idx="6">
                  <c:v>54.375</c:v>
                </c:pt>
                <c:pt idx="7">
                  <c:v>54.4375</c:v>
                </c:pt>
                <c:pt idx="8">
                  <c:v>54.5</c:v>
                </c:pt>
                <c:pt idx="9">
                  <c:v>54.5625</c:v>
                </c:pt>
                <c:pt idx="10">
                  <c:v>54.625</c:v>
                </c:pt>
                <c:pt idx="11">
                  <c:v>54.6875</c:v>
                </c:pt>
                <c:pt idx="12">
                  <c:v>54.75</c:v>
                </c:pt>
                <c:pt idx="13">
                  <c:v>54.8125</c:v>
                </c:pt>
                <c:pt idx="14">
                  <c:v>54.875</c:v>
                </c:pt>
                <c:pt idx="15">
                  <c:v>54.9375</c:v>
                </c:pt>
                <c:pt idx="16">
                  <c:v>55</c:v>
                </c:pt>
                <c:pt idx="17">
                  <c:v>55.0625</c:v>
                </c:pt>
                <c:pt idx="18">
                  <c:v>55.125</c:v>
                </c:pt>
                <c:pt idx="19">
                  <c:v>55.1875</c:v>
                </c:pt>
                <c:pt idx="20">
                  <c:v>55.25</c:v>
                </c:pt>
                <c:pt idx="21">
                  <c:v>55.3125</c:v>
                </c:pt>
                <c:pt idx="22">
                  <c:v>55.375</c:v>
                </c:pt>
                <c:pt idx="23">
                  <c:v>55.4375</c:v>
                </c:pt>
                <c:pt idx="24">
                  <c:v>55.5</c:v>
                </c:pt>
                <c:pt idx="25">
                  <c:v>55.5625</c:v>
                </c:pt>
                <c:pt idx="26">
                  <c:v>55.625</c:v>
                </c:pt>
                <c:pt idx="27">
                  <c:v>55.6875</c:v>
                </c:pt>
                <c:pt idx="28">
                  <c:v>55.75</c:v>
                </c:pt>
                <c:pt idx="29">
                  <c:v>55.8125</c:v>
                </c:pt>
                <c:pt idx="30">
                  <c:v>55.875</c:v>
                </c:pt>
                <c:pt idx="31">
                  <c:v>55.9375</c:v>
                </c:pt>
                <c:pt idx="32">
                  <c:v>56</c:v>
                </c:pt>
                <c:pt idx="33">
                  <c:v>56.0625</c:v>
                </c:pt>
                <c:pt idx="34">
                  <c:v>56.125</c:v>
                </c:pt>
                <c:pt idx="35">
                  <c:v>56.1875</c:v>
                </c:pt>
                <c:pt idx="36">
                  <c:v>56.25</c:v>
                </c:pt>
                <c:pt idx="37">
                  <c:v>56.3125</c:v>
                </c:pt>
                <c:pt idx="38">
                  <c:v>56.375</c:v>
                </c:pt>
                <c:pt idx="39">
                  <c:v>56.4375</c:v>
                </c:pt>
                <c:pt idx="40">
                  <c:v>56.5</c:v>
                </c:pt>
                <c:pt idx="41">
                  <c:v>56.5625</c:v>
                </c:pt>
                <c:pt idx="42">
                  <c:v>56.625</c:v>
                </c:pt>
                <c:pt idx="43">
                  <c:v>56.6875</c:v>
                </c:pt>
                <c:pt idx="44">
                  <c:v>56.75</c:v>
                </c:pt>
                <c:pt idx="45">
                  <c:v>56.8125</c:v>
                </c:pt>
                <c:pt idx="46">
                  <c:v>56.875</c:v>
                </c:pt>
                <c:pt idx="47">
                  <c:v>56.9375</c:v>
                </c:pt>
                <c:pt idx="48">
                  <c:v>57</c:v>
                </c:pt>
              </c:numCache>
            </c:numRef>
          </c:xVal>
          <c:yVal>
            <c:numRef>
              <c:f>'LO Harm-A'!$N$3:$N$51</c:f>
              <c:numCache>
                <c:formatCode>0.00</c:formatCode>
                <c:ptCount val="49"/>
                <c:pt idx="0">
                  <c:v>-59.111426999999999</c:v>
                </c:pt>
                <c:pt idx="1">
                  <c:v>-58.797241</c:v>
                </c:pt>
                <c:pt idx="2">
                  <c:v>-58.419525</c:v>
                </c:pt>
                <c:pt idx="3">
                  <c:v>-58.021729000000001</c:v>
                </c:pt>
                <c:pt idx="4">
                  <c:v>-57.721069</c:v>
                </c:pt>
                <c:pt idx="5">
                  <c:v>-57.506495999999999</c:v>
                </c:pt>
                <c:pt idx="6">
                  <c:v>-57.405150999999996</c:v>
                </c:pt>
                <c:pt idx="7">
                  <c:v>-57.428448000000003</c:v>
                </c:pt>
                <c:pt idx="8">
                  <c:v>-57.322226999999998</c:v>
                </c:pt>
                <c:pt idx="9">
                  <c:v>-57.254027999999998</c:v>
                </c:pt>
                <c:pt idx="10">
                  <c:v>-56.927692</c:v>
                </c:pt>
                <c:pt idx="11">
                  <c:v>-56.879314000000001</c:v>
                </c:pt>
                <c:pt idx="12">
                  <c:v>-56.778041999999999</c:v>
                </c:pt>
                <c:pt idx="13">
                  <c:v>-57.036095000000003</c:v>
                </c:pt>
                <c:pt idx="14">
                  <c:v>-57.229258999999999</c:v>
                </c:pt>
                <c:pt idx="15">
                  <c:v>-57.495933999999998</c:v>
                </c:pt>
                <c:pt idx="16">
                  <c:v>-57.520977000000002</c:v>
                </c:pt>
                <c:pt idx="17">
                  <c:v>-57.622917000000001</c:v>
                </c:pt>
                <c:pt idx="18">
                  <c:v>-57.682941</c:v>
                </c:pt>
                <c:pt idx="19">
                  <c:v>-57.861632999999998</c:v>
                </c:pt>
                <c:pt idx="20">
                  <c:v>-57.961390999999999</c:v>
                </c:pt>
                <c:pt idx="21">
                  <c:v>-58.105834999999999</c:v>
                </c:pt>
                <c:pt idx="22">
                  <c:v>-58.271186999999998</c:v>
                </c:pt>
                <c:pt idx="23">
                  <c:v>-58.301430000000003</c:v>
                </c:pt>
                <c:pt idx="24">
                  <c:v>-58.514626</c:v>
                </c:pt>
                <c:pt idx="25">
                  <c:v>-58.449871000000002</c:v>
                </c:pt>
                <c:pt idx="26">
                  <c:v>-58.510975000000002</c:v>
                </c:pt>
                <c:pt idx="27">
                  <c:v>-57.922443000000001</c:v>
                </c:pt>
                <c:pt idx="28">
                  <c:v>-57.395138000000003</c:v>
                </c:pt>
                <c:pt idx="29">
                  <c:v>-56.575470000000003</c:v>
                </c:pt>
                <c:pt idx="30">
                  <c:v>-56.082973000000003</c:v>
                </c:pt>
                <c:pt idx="31">
                  <c:v>-55.870857000000001</c:v>
                </c:pt>
                <c:pt idx="32">
                  <c:v>-55.697678000000003</c:v>
                </c:pt>
                <c:pt idx="33">
                  <c:v>-55.742576999999997</c:v>
                </c:pt>
                <c:pt idx="34">
                  <c:v>-55.674075999999999</c:v>
                </c:pt>
                <c:pt idx="35">
                  <c:v>-55.840412000000001</c:v>
                </c:pt>
                <c:pt idx="36">
                  <c:v>-55.991005000000001</c:v>
                </c:pt>
                <c:pt idx="37">
                  <c:v>-56.197521000000002</c:v>
                </c:pt>
                <c:pt idx="38">
                  <c:v>-56.522708999999999</c:v>
                </c:pt>
                <c:pt idx="39">
                  <c:v>-56.778660000000002</c:v>
                </c:pt>
                <c:pt idx="40">
                  <c:v>-57.086426000000003</c:v>
                </c:pt>
                <c:pt idx="41">
                  <c:v>-57.197369000000002</c:v>
                </c:pt>
                <c:pt idx="42">
                  <c:v>-57.399836999999998</c:v>
                </c:pt>
                <c:pt idx="43">
                  <c:v>-57.423476999999998</c:v>
                </c:pt>
                <c:pt idx="44">
                  <c:v>-57.566634999999998</c:v>
                </c:pt>
                <c:pt idx="45">
                  <c:v>-57.507129999999997</c:v>
                </c:pt>
                <c:pt idx="46">
                  <c:v>-57.683376000000003</c:v>
                </c:pt>
                <c:pt idx="47">
                  <c:v>-57.489128000000001</c:v>
                </c:pt>
                <c:pt idx="48">
                  <c:v>-57.400398000000003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51-4F67-B69D-B92F1ACDEE80}"/>
            </c:ext>
          </c:extLst>
        </c:ser>
        <c:ser>
          <c:idx val="0"/>
          <c:order val="1"/>
          <c:tx>
            <c:v>3xLO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Harm-B'!$L$3:$L$51</c:f>
              <c:numCache>
                <c:formatCode>0.00</c:formatCode>
                <c:ptCount val="49"/>
                <c:pt idx="0">
                  <c:v>54</c:v>
                </c:pt>
                <c:pt idx="1">
                  <c:v>54.0625</c:v>
                </c:pt>
                <c:pt idx="2">
                  <c:v>54.125</c:v>
                </c:pt>
                <c:pt idx="3">
                  <c:v>54.1875</c:v>
                </c:pt>
                <c:pt idx="4">
                  <c:v>54.25</c:v>
                </c:pt>
                <c:pt idx="5">
                  <c:v>54.3125</c:v>
                </c:pt>
                <c:pt idx="6">
                  <c:v>54.375</c:v>
                </c:pt>
                <c:pt idx="7">
                  <c:v>54.4375</c:v>
                </c:pt>
                <c:pt idx="8">
                  <c:v>54.5</c:v>
                </c:pt>
                <c:pt idx="9">
                  <c:v>54.5625</c:v>
                </c:pt>
                <c:pt idx="10">
                  <c:v>54.625</c:v>
                </c:pt>
                <c:pt idx="11">
                  <c:v>54.6875</c:v>
                </c:pt>
                <c:pt idx="12">
                  <c:v>54.75</c:v>
                </c:pt>
                <c:pt idx="13">
                  <c:v>54.8125</c:v>
                </c:pt>
                <c:pt idx="14">
                  <c:v>54.875</c:v>
                </c:pt>
                <c:pt idx="15">
                  <c:v>54.9375</c:v>
                </c:pt>
                <c:pt idx="16">
                  <c:v>55</c:v>
                </c:pt>
                <c:pt idx="17">
                  <c:v>55.0625</c:v>
                </c:pt>
                <c:pt idx="18">
                  <c:v>55.125</c:v>
                </c:pt>
                <c:pt idx="19">
                  <c:v>55.1875</c:v>
                </c:pt>
                <c:pt idx="20">
                  <c:v>55.25</c:v>
                </c:pt>
                <c:pt idx="21">
                  <c:v>55.3125</c:v>
                </c:pt>
                <c:pt idx="22">
                  <c:v>55.375</c:v>
                </c:pt>
                <c:pt idx="23">
                  <c:v>55.4375</c:v>
                </c:pt>
                <c:pt idx="24">
                  <c:v>55.5</c:v>
                </c:pt>
                <c:pt idx="25">
                  <c:v>55.5625</c:v>
                </c:pt>
                <c:pt idx="26">
                  <c:v>55.625</c:v>
                </c:pt>
                <c:pt idx="27">
                  <c:v>55.6875</c:v>
                </c:pt>
                <c:pt idx="28">
                  <c:v>55.75</c:v>
                </c:pt>
                <c:pt idx="29">
                  <c:v>55.8125</c:v>
                </c:pt>
                <c:pt idx="30">
                  <c:v>55.875</c:v>
                </c:pt>
                <c:pt idx="31">
                  <c:v>55.9375</c:v>
                </c:pt>
                <c:pt idx="32">
                  <c:v>56</c:v>
                </c:pt>
                <c:pt idx="33">
                  <c:v>56.0625</c:v>
                </c:pt>
                <c:pt idx="34">
                  <c:v>56.125</c:v>
                </c:pt>
                <c:pt idx="35">
                  <c:v>56.1875</c:v>
                </c:pt>
                <c:pt idx="36">
                  <c:v>56.25</c:v>
                </c:pt>
                <c:pt idx="37">
                  <c:v>56.3125</c:v>
                </c:pt>
                <c:pt idx="38">
                  <c:v>56.375</c:v>
                </c:pt>
                <c:pt idx="39">
                  <c:v>56.4375</c:v>
                </c:pt>
                <c:pt idx="40">
                  <c:v>56.5</c:v>
                </c:pt>
                <c:pt idx="41">
                  <c:v>56.5625</c:v>
                </c:pt>
                <c:pt idx="42">
                  <c:v>56.625</c:v>
                </c:pt>
                <c:pt idx="43">
                  <c:v>56.6875</c:v>
                </c:pt>
                <c:pt idx="44">
                  <c:v>56.75</c:v>
                </c:pt>
                <c:pt idx="45">
                  <c:v>56.8125</c:v>
                </c:pt>
                <c:pt idx="46">
                  <c:v>56.875</c:v>
                </c:pt>
                <c:pt idx="47">
                  <c:v>56.9375</c:v>
                </c:pt>
                <c:pt idx="48">
                  <c:v>57</c:v>
                </c:pt>
              </c:numCache>
            </c:numRef>
          </c:xVal>
          <c:yVal>
            <c:numRef>
              <c:f>'LO Harm-B'!$N$3:$N$51</c:f>
              <c:numCache>
                <c:formatCode>0.00</c:formatCode>
                <c:ptCount val="49"/>
                <c:pt idx="0">
                  <c:v>-58.022598000000002</c:v>
                </c:pt>
                <c:pt idx="1">
                  <c:v>-57.934607999999997</c:v>
                </c:pt>
                <c:pt idx="2">
                  <c:v>-58.016888000000002</c:v>
                </c:pt>
                <c:pt idx="3">
                  <c:v>-58.466900000000003</c:v>
                </c:pt>
                <c:pt idx="4">
                  <c:v>-58.722560999999999</c:v>
                </c:pt>
                <c:pt idx="5">
                  <c:v>-58.696247</c:v>
                </c:pt>
                <c:pt idx="6">
                  <c:v>-58.464965999999997</c:v>
                </c:pt>
                <c:pt idx="7">
                  <c:v>-58.583610999999998</c:v>
                </c:pt>
                <c:pt idx="8">
                  <c:v>-58.983668999999999</c:v>
                </c:pt>
                <c:pt idx="9">
                  <c:v>-59.225883000000003</c:v>
                </c:pt>
                <c:pt idx="10">
                  <c:v>-59.491436</c:v>
                </c:pt>
                <c:pt idx="11">
                  <c:v>-59.635612000000002</c:v>
                </c:pt>
                <c:pt idx="12">
                  <c:v>-60.052447999999998</c:v>
                </c:pt>
                <c:pt idx="13">
                  <c:v>-60.409813</c:v>
                </c:pt>
                <c:pt idx="14">
                  <c:v>-60.952025999999996</c:v>
                </c:pt>
                <c:pt idx="15">
                  <c:v>-61.784008</c:v>
                </c:pt>
                <c:pt idx="16">
                  <c:v>-62.164551000000003</c:v>
                </c:pt>
                <c:pt idx="17">
                  <c:v>-62.426349999999999</c:v>
                </c:pt>
                <c:pt idx="18">
                  <c:v>-62.354548999999999</c:v>
                </c:pt>
                <c:pt idx="19">
                  <c:v>-62.539959000000003</c:v>
                </c:pt>
                <c:pt idx="20">
                  <c:v>-62.755611000000002</c:v>
                </c:pt>
                <c:pt idx="21">
                  <c:v>-62.508468999999998</c:v>
                </c:pt>
                <c:pt idx="22">
                  <c:v>-62.515450000000001</c:v>
                </c:pt>
                <c:pt idx="23">
                  <c:v>-62.092452999999999</c:v>
                </c:pt>
                <c:pt idx="24">
                  <c:v>-61.728279000000001</c:v>
                </c:pt>
                <c:pt idx="25">
                  <c:v>-60.992027</c:v>
                </c:pt>
                <c:pt idx="26">
                  <c:v>-60.168461000000001</c:v>
                </c:pt>
                <c:pt idx="27">
                  <c:v>-59.457583999999997</c:v>
                </c:pt>
                <c:pt idx="28">
                  <c:v>-58.974269999999997</c:v>
                </c:pt>
                <c:pt idx="29">
                  <c:v>-58.882255999999998</c:v>
                </c:pt>
                <c:pt idx="30">
                  <c:v>-59.079090000000001</c:v>
                </c:pt>
                <c:pt idx="31">
                  <c:v>-59.213965999999999</c:v>
                </c:pt>
                <c:pt idx="32">
                  <c:v>-59.610928000000001</c:v>
                </c:pt>
                <c:pt idx="33">
                  <c:v>-59.618549000000002</c:v>
                </c:pt>
                <c:pt idx="34">
                  <c:v>-59.798476999999998</c:v>
                </c:pt>
                <c:pt idx="35">
                  <c:v>-59.552753000000003</c:v>
                </c:pt>
                <c:pt idx="36">
                  <c:v>-59.645985000000003</c:v>
                </c:pt>
                <c:pt idx="37">
                  <c:v>-59.492699000000002</c:v>
                </c:pt>
                <c:pt idx="38">
                  <c:v>-59.554614999999998</c:v>
                </c:pt>
                <c:pt idx="39">
                  <c:v>-59.629252999999999</c:v>
                </c:pt>
                <c:pt idx="40">
                  <c:v>-59.648926000000003</c:v>
                </c:pt>
                <c:pt idx="41">
                  <c:v>-59.398975</c:v>
                </c:pt>
                <c:pt idx="42">
                  <c:v>-59.117977000000003</c:v>
                </c:pt>
                <c:pt idx="43">
                  <c:v>-59.092373000000002</c:v>
                </c:pt>
                <c:pt idx="44">
                  <c:v>-59.206913</c:v>
                </c:pt>
                <c:pt idx="45">
                  <c:v>-58.922038999999998</c:v>
                </c:pt>
                <c:pt idx="46">
                  <c:v>-58.644657000000002</c:v>
                </c:pt>
                <c:pt idx="47">
                  <c:v>-58.435101000000003</c:v>
                </c:pt>
                <c:pt idx="48">
                  <c:v>-58.541325000000001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51-4F67-B69D-B92F1ACDEE80}"/>
            </c:ext>
          </c:extLst>
        </c:ser>
        <c:ser>
          <c:idx val="1"/>
          <c:order val="2"/>
          <c:tx>
            <c:v>5xLO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Harm-A'!$T$3:$T$51</c:f>
              <c:numCache>
                <c:formatCode>0.00</c:formatCode>
                <c:ptCount val="49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57</c:v>
                </c:pt>
                <c:pt idx="18">
                  <c:v>57</c:v>
                </c:pt>
                <c:pt idx="19">
                  <c:v>57</c:v>
                </c:pt>
                <c:pt idx="20">
                  <c:v>57</c:v>
                </c:pt>
                <c:pt idx="21">
                  <c:v>57</c:v>
                </c:pt>
                <c:pt idx="22">
                  <c:v>57</c:v>
                </c:pt>
                <c:pt idx="23">
                  <c:v>57</c:v>
                </c:pt>
                <c:pt idx="24">
                  <c:v>57</c:v>
                </c:pt>
                <c:pt idx="25">
                  <c:v>57</c:v>
                </c:pt>
                <c:pt idx="26">
                  <c:v>57</c:v>
                </c:pt>
                <c:pt idx="27">
                  <c:v>57</c:v>
                </c:pt>
                <c:pt idx="28">
                  <c:v>57</c:v>
                </c:pt>
                <c:pt idx="29">
                  <c:v>57</c:v>
                </c:pt>
                <c:pt idx="30">
                  <c:v>57</c:v>
                </c:pt>
                <c:pt idx="31">
                  <c:v>57</c:v>
                </c:pt>
                <c:pt idx="32">
                  <c:v>57</c:v>
                </c:pt>
                <c:pt idx="33">
                  <c:v>57</c:v>
                </c:pt>
                <c:pt idx="34">
                  <c:v>57</c:v>
                </c:pt>
                <c:pt idx="35">
                  <c:v>57</c:v>
                </c:pt>
                <c:pt idx="36">
                  <c:v>57</c:v>
                </c:pt>
                <c:pt idx="37">
                  <c:v>57</c:v>
                </c:pt>
                <c:pt idx="38">
                  <c:v>57</c:v>
                </c:pt>
                <c:pt idx="39">
                  <c:v>57</c:v>
                </c:pt>
                <c:pt idx="40">
                  <c:v>57</c:v>
                </c:pt>
                <c:pt idx="41">
                  <c:v>57</c:v>
                </c:pt>
                <c:pt idx="42">
                  <c:v>57</c:v>
                </c:pt>
                <c:pt idx="43">
                  <c:v>57</c:v>
                </c:pt>
                <c:pt idx="44">
                  <c:v>57</c:v>
                </c:pt>
                <c:pt idx="45">
                  <c:v>57</c:v>
                </c:pt>
                <c:pt idx="46">
                  <c:v>57</c:v>
                </c:pt>
                <c:pt idx="47">
                  <c:v>57</c:v>
                </c:pt>
                <c:pt idx="48">
                  <c:v>57</c:v>
                </c:pt>
              </c:numCache>
            </c:numRef>
          </c:xVal>
          <c:yVal>
            <c:numRef>
              <c:f>'LO Harm-A'!$V$3:$V$51</c:f>
              <c:numCache>
                <c:formatCode>0.00</c:formatCode>
                <c:ptCount val="49"/>
                <c:pt idx="0">
                  <c:v>-72.641457000000003</c:v>
                </c:pt>
                <c:pt idx="1">
                  <c:v>-72.147696999999994</c:v>
                </c:pt>
                <c:pt idx="2">
                  <c:v>-71.703170999999998</c:v>
                </c:pt>
                <c:pt idx="3">
                  <c:v>-71.459655999999995</c:v>
                </c:pt>
                <c:pt idx="4">
                  <c:v>-72.362015</c:v>
                </c:pt>
                <c:pt idx="5">
                  <c:v>-71.723190000000002</c:v>
                </c:pt>
                <c:pt idx="6">
                  <c:v>-72.470344999999995</c:v>
                </c:pt>
                <c:pt idx="7">
                  <c:v>-71.461890999999994</c:v>
                </c:pt>
                <c:pt idx="8">
                  <c:v>-72.287154999999998</c:v>
                </c:pt>
                <c:pt idx="9">
                  <c:v>-71.944550000000007</c:v>
                </c:pt>
                <c:pt idx="10">
                  <c:v>-71.657180999999994</c:v>
                </c:pt>
                <c:pt idx="11">
                  <c:v>-70.520911999999996</c:v>
                </c:pt>
                <c:pt idx="12">
                  <c:v>-71.116837000000004</c:v>
                </c:pt>
                <c:pt idx="13">
                  <c:v>-70.910590999999997</c:v>
                </c:pt>
                <c:pt idx="14">
                  <c:v>-71.497497999999993</c:v>
                </c:pt>
                <c:pt idx="15">
                  <c:v>-70.747787000000002</c:v>
                </c:pt>
                <c:pt idx="16">
                  <c:v>-71.327941999999993</c:v>
                </c:pt>
                <c:pt idx="17">
                  <c:v>-71.929007999999996</c:v>
                </c:pt>
                <c:pt idx="18">
                  <c:v>-71.859093000000001</c:v>
                </c:pt>
                <c:pt idx="19">
                  <c:v>-72.279831000000001</c:v>
                </c:pt>
                <c:pt idx="20">
                  <c:v>-72.030602000000002</c:v>
                </c:pt>
                <c:pt idx="21">
                  <c:v>-72.243538000000001</c:v>
                </c:pt>
                <c:pt idx="22">
                  <c:v>-71.133949000000001</c:v>
                </c:pt>
                <c:pt idx="23">
                  <c:v>-70.975914000000003</c:v>
                </c:pt>
                <c:pt idx="24">
                  <c:v>-71.048484999999999</c:v>
                </c:pt>
                <c:pt idx="25">
                  <c:v>-71.728981000000005</c:v>
                </c:pt>
                <c:pt idx="26">
                  <c:v>-71.977942999999996</c:v>
                </c:pt>
                <c:pt idx="27">
                  <c:v>-71.997894000000002</c:v>
                </c:pt>
                <c:pt idx="28">
                  <c:v>-71.697593999999995</c:v>
                </c:pt>
                <c:pt idx="29">
                  <c:v>-72.750664</c:v>
                </c:pt>
                <c:pt idx="30">
                  <c:v>-73.223929999999996</c:v>
                </c:pt>
                <c:pt idx="31">
                  <c:v>-73.676552000000001</c:v>
                </c:pt>
                <c:pt idx="32">
                  <c:v>-72.048500000000004</c:v>
                </c:pt>
                <c:pt idx="33">
                  <c:v>-71.765120999999994</c:v>
                </c:pt>
                <c:pt idx="34">
                  <c:v>-71.683479000000005</c:v>
                </c:pt>
                <c:pt idx="35">
                  <c:v>-72.695205999999999</c:v>
                </c:pt>
                <c:pt idx="36">
                  <c:v>-72.564605999999998</c:v>
                </c:pt>
                <c:pt idx="37">
                  <c:v>-72.873931999999996</c:v>
                </c:pt>
                <c:pt idx="38">
                  <c:v>-73.005272000000005</c:v>
                </c:pt>
                <c:pt idx="39">
                  <c:v>-72.506309999999999</c:v>
                </c:pt>
                <c:pt idx="40">
                  <c:v>-72.811897000000002</c:v>
                </c:pt>
                <c:pt idx="41">
                  <c:v>-71.785331999999997</c:v>
                </c:pt>
                <c:pt idx="42">
                  <c:v>-72.204459999999997</c:v>
                </c:pt>
                <c:pt idx="43">
                  <c:v>-71.845733999999993</c:v>
                </c:pt>
                <c:pt idx="44">
                  <c:v>-71.837440000000001</c:v>
                </c:pt>
                <c:pt idx="45">
                  <c:v>-71.650452000000001</c:v>
                </c:pt>
                <c:pt idx="46">
                  <c:v>-71.200691000000006</c:v>
                </c:pt>
                <c:pt idx="47">
                  <c:v>-71.734832999999995</c:v>
                </c:pt>
                <c:pt idx="48">
                  <c:v>-72.029044999999996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51-4F67-B69D-B92F1ACDEE80}"/>
            </c:ext>
          </c:extLst>
        </c:ser>
        <c:ser>
          <c:idx val="3"/>
          <c:order val="3"/>
          <c:tx>
            <c:v>5xLO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Harm-B'!$T$3:$T$51</c:f>
              <c:numCache>
                <c:formatCode>0.00</c:formatCode>
                <c:ptCount val="49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57</c:v>
                </c:pt>
                <c:pt idx="18">
                  <c:v>57</c:v>
                </c:pt>
                <c:pt idx="19">
                  <c:v>57</c:v>
                </c:pt>
                <c:pt idx="20">
                  <c:v>57</c:v>
                </c:pt>
                <c:pt idx="21">
                  <c:v>57</c:v>
                </c:pt>
                <c:pt idx="22">
                  <c:v>57</c:v>
                </c:pt>
                <c:pt idx="23">
                  <c:v>57</c:v>
                </c:pt>
                <c:pt idx="24">
                  <c:v>57</c:v>
                </c:pt>
                <c:pt idx="25">
                  <c:v>57</c:v>
                </c:pt>
                <c:pt idx="26">
                  <c:v>57</c:v>
                </c:pt>
                <c:pt idx="27">
                  <c:v>57</c:v>
                </c:pt>
                <c:pt idx="28">
                  <c:v>57</c:v>
                </c:pt>
                <c:pt idx="29">
                  <c:v>57</c:v>
                </c:pt>
                <c:pt idx="30">
                  <c:v>57</c:v>
                </c:pt>
                <c:pt idx="31">
                  <c:v>57</c:v>
                </c:pt>
                <c:pt idx="32">
                  <c:v>57</c:v>
                </c:pt>
                <c:pt idx="33">
                  <c:v>57</c:v>
                </c:pt>
                <c:pt idx="34">
                  <c:v>57</c:v>
                </c:pt>
                <c:pt idx="35">
                  <c:v>57</c:v>
                </c:pt>
                <c:pt idx="36">
                  <c:v>57</c:v>
                </c:pt>
                <c:pt idx="37">
                  <c:v>57</c:v>
                </c:pt>
                <c:pt idx="38">
                  <c:v>57</c:v>
                </c:pt>
                <c:pt idx="39">
                  <c:v>57</c:v>
                </c:pt>
                <c:pt idx="40">
                  <c:v>57</c:v>
                </c:pt>
                <c:pt idx="41">
                  <c:v>57</c:v>
                </c:pt>
                <c:pt idx="42">
                  <c:v>57</c:v>
                </c:pt>
                <c:pt idx="43">
                  <c:v>57</c:v>
                </c:pt>
                <c:pt idx="44">
                  <c:v>57</c:v>
                </c:pt>
                <c:pt idx="45">
                  <c:v>57</c:v>
                </c:pt>
                <c:pt idx="46">
                  <c:v>57</c:v>
                </c:pt>
                <c:pt idx="47">
                  <c:v>57</c:v>
                </c:pt>
                <c:pt idx="48">
                  <c:v>57</c:v>
                </c:pt>
              </c:numCache>
            </c:numRef>
          </c:xVal>
          <c:yVal>
            <c:numRef>
              <c:f>'LO Harm-B'!$V$3:$V$51</c:f>
              <c:numCache>
                <c:formatCode>0.00</c:formatCode>
                <c:ptCount val="49"/>
                <c:pt idx="0">
                  <c:v>-68.003913999999995</c:v>
                </c:pt>
                <c:pt idx="1">
                  <c:v>-68.258529999999993</c:v>
                </c:pt>
                <c:pt idx="2">
                  <c:v>-68.965407999999996</c:v>
                </c:pt>
                <c:pt idx="3">
                  <c:v>-68.886275999999995</c:v>
                </c:pt>
                <c:pt idx="4">
                  <c:v>-69.264183000000003</c:v>
                </c:pt>
                <c:pt idx="5">
                  <c:v>-68.971290999999994</c:v>
                </c:pt>
                <c:pt idx="6">
                  <c:v>-68.670760999999999</c:v>
                </c:pt>
                <c:pt idx="7">
                  <c:v>-68.066444000000004</c:v>
                </c:pt>
                <c:pt idx="8">
                  <c:v>-68.133171000000004</c:v>
                </c:pt>
                <c:pt idx="9">
                  <c:v>-68.260925</c:v>
                </c:pt>
                <c:pt idx="10">
                  <c:v>-68.685417000000001</c:v>
                </c:pt>
                <c:pt idx="11">
                  <c:v>-68.614806999999999</c:v>
                </c:pt>
                <c:pt idx="12">
                  <c:v>-68.698081999999999</c:v>
                </c:pt>
                <c:pt idx="13">
                  <c:v>-68.527801999999994</c:v>
                </c:pt>
                <c:pt idx="14">
                  <c:v>-68.225318999999999</c:v>
                </c:pt>
                <c:pt idx="15">
                  <c:v>-68.150847999999996</c:v>
                </c:pt>
                <c:pt idx="16">
                  <c:v>-68.938598999999996</c:v>
                </c:pt>
                <c:pt idx="17">
                  <c:v>-69.579926</c:v>
                </c:pt>
                <c:pt idx="18">
                  <c:v>-69.253799000000001</c:v>
                </c:pt>
                <c:pt idx="19">
                  <c:v>-68.961678000000006</c:v>
                </c:pt>
                <c:pt idx="20">
                  <c:v>-69.271889000000002</c:v>
                </c:pt>
                <c:pt idx="21">
                  <c:v>-69.432060000000007</c:v>
                </c:pt>
                <c:pt idx="22">
                  <c:v>-69.459213000000005</c:v>
                </c:pt>
                <c:pt idx="23">
                  <c:v>-68.840637000000001</c:v>
                </c:pt>
                <c:pt idx="24">
                  <c:v>-69.033462999999998</c:v>
                </c:pt>
                <c:pt idx="25">
                  <c:v>-68.789848000000006</c:v>
                </c:pt>
                <c:pt idx="26">
                  <c:v>-68.646240000000006</c:v>
                </c:pt>
                <c:pt idx="27">
                  <c:v>-68.066085999999999</c:v>
                </c:pt>
                <c:pt idx="28">
                  <c:v>-68.016327000000004</c:v>
                </c:pt>
                <c:pt idx="29">
                  <c:v>-69.014595</c:v>
                </c:pt>
                <c:pt idx="30">
                  <c:v>-69.708129999999997</c:v>
                </c:pt>
                <c:pt idx="31">
                  <c:v>-68.973067999999998</c:v>
                </c:pt>
                <c:pt idx="32">
                  <c:v>-67.755370999999997</c:v>
                </c:pt>
                <c:pt idx="33">
                  <c:v>-67.390311999999994</c:v>
                </c:pt>
                <c:pt idx="34">
                  <c:v>-67.879326000000006</c:v>
                </c:pt>
                <c:pt idx="35">
                  <c:v>-68.133865</c:v>
                </c:pt>
                <c:pt idx="36">
                  <c:v>-68.409637000000004</c:v>
                </c:pt>
                <c:pt idx="37">
                  <c:v>-68.580123999999998</c:v>
                </c:pt>
                <c:pt idx="38">
                  <c:v>-69.117783000000003</c:v>
                </c:pt>
                <c:pt idx="39">
                  <c:v>-69.840973000000005</c:v>
                </c:pt>
                <c:pt idx="40">
                  <c:v>-69.898887999999999</c:v>
                </c:pt>
                <c:pt idx="41">
                  <c:v>-69.428055000000001</c:v>
                </c:pt>
                <c:pt idx="42">
                  <c:v>-69.099036999999996</c:v>
                </c:pt>
                <c:pt idx="43">
                  <c:v>-69.285561000000001</c:v>
                </c:pt>
                <c:pt idx="44">
                  <c:v>-69.461692999999997</c:v>
                </c:pt>
                <c:pt idx="45">
                  <c:v>-68.976630999999998</c:v>
                </c:pt>
                <c:pt idx="46">
                  <c:v>-68.752075000000005</c:v>
                </c:pt>
                <c:pt idx="47">
                  <c:v>-68.493934999999993</c:v>
                </c:pt>
                <c:pt idx="48">
                  <c:v>-68.409683000000001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51-4F67-B69D-B92F1ACDE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00224"/>
        <c:axId val="116902144"/>
      </c:scatterChart>
      <c:valAx>
        <c:axId val="116900224"/>
        <c:scaling>
          <c:orientation val="minMax"/>
          <c:max val="20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23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902144"/>
        <c:crosses val="autoZero"/>
        <c:crossBetween val="midCat"/>
        <c:majorUnit val="2"/>
      </c:valAx>
      <c:valAx>
        <c:axId val="116902144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90022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48354373486696"/>
          <c:y val="0.1108132837561971"/>
          <c:w val="0.74697213657994499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Odd LO Harmonic to IF Isolation (dB)</a:t>
            </a:r>
          </a:p>
        </c:rich>
      </c:tx>
      <c:layout>
        <c:manualLayout>
          <c:xMode val="edge"/>
          <c:yMode val="edge"/>
          <c:x val="0.3103763743334006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3xLO 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Harm-A'!$L$3:$L$51</c:f>
              <c:numCache>
                <c:formatCode>0.00</c:formatCode>
                <c:ptCount val="49"/>
                <c:pt idx="0">
                  <c:v>54</c:v>
                </c:pt>
                <c:pt idx="1">
                  <c:v>54.0625</c:v>
                </c:pt>
                <c:pt idx="2">
                  <c:v>54.125</c:v>
                </c:pt>
                <c:pt idx="3">
                  <c:v>54.1875</c:v>
                </c:pt>
                <c:pt idx="4">
                  <c:v>54.25</c:v>
                </c:pt>
                <c:pt idx="5">
                  <c:v>54.3125</c:v>
                </c:pt>
                <c:pt idx="6">
                  <c:v>54.375</c:v>
                </c:pt>
                <c:pt idx="7">
                  <c:v>54.4375</c:v>
                </c:pt>
                <c:pt idx="8">
                  <c:v>54.5</c:v>
                </c:pt>
                <c:pt idx="9">
                  <c:v>54.5625</c:v>
                </c:pt>
                <c:pt idx="10">
                  <c:v>54.625</c:v>
                </c:pt>
                <c:pt idx="11">
                  <c:v>54.6875</c:v>
                </c:pt>
                <c:pt idx="12">
                  <c:v>54.75</c:v>
                </c:pt>
                <c:pt idx="13">
                  <c:v>54.8125</c:v>
                </c:pt>
                <c:pt idx="14">
                  <c:v>54.875</c:v>
                </c:pt>
                <c:pt idx="15">
                  <c:v>54.9375</c:v>
                </c:pt>
                <c:pt idx="16">
                  <c:v>55</c:v>
                </c:pt>
                <c:pt idx="17">
                  <c:v>55.0625</c:v>
                </c:pt>
                <c:pt idx="18">
                  <c:v>55.125</c:v>
                </c:pt>
                <c:pt idx="19">
                  <c:v>55.1875</c:v>
                </c:pt>
                <c:pt idx="20">
                  <c:v>55.25</c:v>
                </c:pt>
                <c:pt idx="21">
                  <c:v>55.3125</c:v>
                </c:pt>
                <c:pt idx="22">
                  <c:v>55.375</c:v>
                </c:pt>
                <c:pt idx="23">
                  <c:v>55.4375</c:v>
                </c:pt>
                <c:pt idx="24">
                  <c:v>55.5</c:v>
                </c:pt>
                <c:pt idx="25">
                  <c:v>55.5625</c:v>
                </c:pt>
                <c:pt idx="26">
                  <c:v>55.625</c:v>
                </c:pt>
                <c:pt idx="27">
                  <c:v>55.6875</c:v>
                </c:pt>
                <c:pt idx="28">
                  <c:v>55.75</c:v>
                </c:pt>
                <c:pt idx="29">
                  <c:v>55.8125</c:v>
                </c:pt>
                <c:pt idx="30">
                  <c:v>55.875</c:v>
                </c:pt>
                <c:pt idx="31">
                  <c:v>55.9375</c:v>
                </c:pt>
                <c:pt idx="32">
                  <c:v>56</c:v>
                </c:pt>
                <c:pt idx="33">
                  <c:v>56.0625</c:v>
                </c:pt>
                <c:pt idx="34">
                  <c:v>56.125</c:v>
                </c:pt>
                <c:pt idx="35">
                  <c:v>56.1875</c:v>
                </c:pt>
                <c:pt idx="36">
                  <c:v>56.25</c:v>
                </c:pt>
                <c:pt idx="37">
                  <c:v>56.3125</c:v>
                </c:pt>
                <c:pt idx="38">
                  <c:v>56.375</c:v>
                </c:pt>
                <c:pt idx="39">
                  <c:v>56.4375</c:v>
                </c:pt>
                <c:pt idx="40">
                  <c:v>56.5</c:v>
                </c:pt>
                <c:pt idx="41">
                  <c:v>56.5625</c:v>
                </c:pt>
                <c:pt idx="42">
                  <c:v>56.625</c:v>
                </c:pt>
                <c:pt idx="43">
                  <c:v>56.6875</c:v>
                </c:pt>
                <c:pt idx="44">
                  <c:v>56.75</c:v>
                </c:pt>
                <c:pt idx="45">
                  <c:v>56.8125</c:v>
                </c:pt>
                <c:pt idx="46">
                  <c:v>56.875</c:v>
                </c:pt>
                <c:pt idx="47">
                  <c:v>56.9375</c:v>
                </c:pt>
                <c:pt idx="48">
                  <c:v>57</c:v>
                </c:pt>
              </c:numCache>
            </c:numRef>
          </c:xVal>
          <c:yVal>
            <c:numRef>
              <c:f>'LO Harm-A'!$M$3:$M$51</c:f>
              <c:numCache>
                <c:formatCode>0.00</c:formatCode>
                <c:ptCount val="49"/>
                <c:pt idx="0">
                  <c:v>-39.616512</c:v>
                </c:pt>
                <c:pt idx="1">
                  <c:v>-39.620860999999998</c:v>
                </c:pt>
                <c:pt idx="2">
                  <c:v>-39.564568000000001</c:v>
                </c:pt>
                <c:pt idx="3">
                  <c:v>-39.392982000000003</c:v>
                </c:pt>
                <c:pt idx="4">
                  <c:v>-39.27158</c:v>
                </c:pt>
                <c:pt idx="5">
                  <c:v>-39.358508999999998</c:v>
                </c:pt>
                <c:pt idx="6">
                  <c:v>-39.504413999999997</c:v>
                </c:pt>
                <c:pt idx="7">
                  <c:v>-39.632710000000003</c:v>
                </c:pt>
                <c:pt idx="8">
                  <c:v>-39.530780999999998</c:v>
                </c:pt>
                <c:pt idx="9">
                  <c:v>-39.510738000000003</c:v>
                </c:pt>
                <c:pt idx="10">
                  <c:v>-39.559547000000002</c:v>
                </c:pt>
                <c:pt idx="11">
                  <c:v>-39.728161</c:v>
                </c:pt>
                <c:pt idx="12">
                  <c:v>-39.877735000000001</c:v>
                </c:pt>
                <c:pt idx="13">
                  <c:v>-39.943573000000001</c:v>
                </c:pt>
                <c:pt idx="14">
                  <c:v>-40.006214</c:v>
                </c:pt>
                <c:pt idx="15">
                  <c:v>-40.020190999999997</c:v>
                </c:pt>
                <c:pt idx="16">
                  <c:v>-40.104278999999998</c:v>
                </c:pt>
                <c:pt idx="17">
                  <c:v>-40.279125000000001</c:v>
                </c:pt>
                <c:pt idx="18">
                  <c:v>-40.491432000000003</c:v>
                </c:pt>
                <c:pt idx="19">
                  <c:v>-40.704945000000002</c:v>
                </c:pt>
                <c:pt idx="20">
                  <c:v>-40.889870000000002</c:v>
                </c:pt>
                <c:pt idx="21">
                  <c:v>-41.058425999999997</c:v>
                </c:pt>
                <c:pt idx="22">
                  <c:v>-41.201546</c:v>
                </c:pt>
                <c:pt idx="23">
                  <c:v>-41.260052000000002</c:v>
                </c:pt>
                <c:pt idx="24">
                  <c:v>-41.338959000000003</c:v>
                </c:pt>
                <c:pt idx="25">
                  <c:v>-41.387596000000002</c:v>
                </c:pt>
                <c:pt idx="26">
                  <c:v>-41.509940999999998</c:v>
                </c:pt>
                <c:pt idx="27">
                  <c:v>-41.608756999999997</c:v>
                </c:pt>
                <c:pt idx="28">
                  <c:v>-41.773907000000001</c:v>
                </c:pt>
                <c:pt idx="29">
                  <c:v>-41.831553999999997</c:v>
                </c:pt>
                <c:pt idx="30">
                  <c:v>-41.934677000000001</c:v>
                </c:pt>
                <c:pt idx="31">
                  <c:v>-41.983116000000003</c:v>
                </c:pt>
                <c:pt idx="32">
                  <c:v>-42.010677000000001</c:v>
                </c:pt>
                <c:pt idx="33">
                  <c:v>-42.021071999999997</c:v>
                </c:pt>
                <c:pt idx="34">
                  <c:v>-41.970139000000003</c:v>
                </c:pt>
                <c:pt idx="35">
                  <c:v>-42.034241000000002</c:v>
                </c:pt>
                <c:pt idx="36">
                  <c:v>-41.992702000000001</c:v>
                </c:pt>
                <c:pt idx="37">
                  <c:v>-41.972003999999998</c:v>
                </c:pt>
                <c:pt idx="38">
                  <c:v>-41.807544999999998</c:v>
                </c:pt>
                <c:pt idx="39">
                  <c:v>-41.791381999999999</c:v>
                </c:pt>
                <c:pt idx="40">
                  <c:v>-41.706989</c:v>
                </c:pt>
                <c:pt idx="41">
                  <c:v>-41.845818000000001</c:v>
                </c:pt>
                <c:pt idx="42">
                  <c:v>-41.898338000000003</c:v>
                </c:pt>
                <c:pt idx="43">
                  <c:v>-42.027687</c:v>
                </c:pt>
                <c:pt idx="44">
                  <c:v>-41.999797999999998</c:v>
                </c:pt>
                <c:pt idx="45">
                  <c:v>-41.973540999999997</c:v>
                </c:pt>
                <c:pt idx="46">
                  <c:v>-41.868102999999998</c:v>
                </c:pt>
                <c:pt idx="47">
                  <c:v>-41.754539000000001</c:v>
                </c:pt>
                <c:pt idx="48">
                  <c:v>-41.649417999999997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22-4470-AB96-51543D770530}"/>
            </c:ext>
          </c:extLst>
        </c:ser>
        <c:ser>
          <c:idx val="0"/>
          <c:order val="1"/>
          <c:tx>
            <c:v>3xLO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Harm-B'!$L$3:$L$51</c:f>
              <c:numCache>
                <c:formatCode>0.00</c:formatCode>
                <c:ptCount val="49"/>
                <c:pt idx="0">
                  <c:v>54</c:v>
                </c:pt>
                <c:pt idx="1">
                  <c:v>54.0625</c:v>
                </c:pt>
                <c:pt idx="2">
                  <c:v>54.125</c:v>
                </c:pt>
                <c:pt idx="3">
                  <c:v>54.1875</c:v>
                </c:pt>
                <c:pt idx="4">
                  <c:v>54.25</c:v>
                </c:pt>
                <c:pt idx="5">
                  <c:v>54.3125</c:v>
                </c:pt>
                <c:pt idx="6">
                  <c:v>54.375</c:v>
                </c:pt>
                <c:pt idx="7">
                  <c:v>54.4375</c:v>
                </c:pt>
                <c:pt idx="8">
                  <c:v>54.5</c:v>
                </c:pt>
                <c:pt idx="9">
                  <c:v>54.5625</c:v>
                </c:pt>
                <c:pt idx="10">
                  <c:v>54.625</c:v>
                </c:pt>
                <c:pt idx="11">
                  <c:v>54.6875</c:v>
                </c:pt>
                <c:pt idx="12">
                  <c:v>54.75</c:v>
                </c:pt>
                <c:pt idx="13">
                  <c:v>54.8125</c:v>
                </c:pt>
                <c:pt idx="14">
                  <c:v>54.875</c:v>
                </c:pt>
                <c:pt idx="15">
                  <c:v>54.9375</c:v>
                </c:pt>
                <c:pt idx="16">
                  <c:v>55</c:v>
                </c:pt>
                <c:pt idx="17">
                  <c:v>55.0625</c:v>
                </c:pt>
                <c:pt idx="18">
                  <c:v>55.125</c:v>
                </c:pt>
                <c:pt idx="19">
                  <c:v>55.1875</c:v>
                </c:pt>
                <c:pt idx="20">
                  <c:v>55.25</c:v>
                </c:pt>
                <c:pt idx="21">
                  <c:v>55.3125</c:v>
                </c:pt>
                <c:pt idx="22">
                  <c:v>55.375</c:v>
                </c:pt>
                <c:pt idx="23">
                  <c:v>55.4375</c:v>
                </c:pt>
                <c:pt idx="24">
                  <c:v>55.5</c:v>
                </c:pt>
                <c:pt idx="25">
                  <c:v>55.5625</c:v>
                </c:pt>
                <c:pt idx="26">
                  <c:v>55.625</c:v>
                </c:pt>
                <c:pt idx="27">
                  <c:v>55.6875</c:v>
                </c:pt>
                <c:pt idx="28">
                  <c:v>55.75</c:v>
                </c:pt>
                <c:pt idx="29">
                  <c:v>55.8125</c:v>
                </c:pt>
                <c:pt idx="30">
                  <c:v>55.875</c:v>
                </c:pt>
                <c:pt idx="31">
                  <c:v>55.9375</c:v>
                </c:pt>
                <c:pt idx="32">
                  <c:v>56</c:v>
                </c:pt>
                <c:pt idx="33">
                  <c:v>56.0625</c:v>
                </c:pt>
                <c:pt idx="34">
                  <c:v>56.125</c:v>
                </c:pt>
                <c:pt idx="35">
                  <c:v>56.1875</c:v>
                </c:pt>
                <c:pt idx="36">
                  <c:v>56.25</c:v>
                </c:pt>
                <c:pt idx="37">
                  <c:v>56.3125</c:v>
                </c:pt>
                <c:pt idx="38">
                  <c:v>56.375</c:v>
                </c:pt>
                <c:pt idx="39">
                  <c:v>56.4375</c:v>
                </c:pt>
                <c:pt idx="40">
                  <c:v>56.5</c:v>
                </c:pt>
                <c:pt idx="41">
                  <c:v>56.5625</c:v>
                </c:pt>
                <c:pt idx="42">
                  <c:v>56.625</c:v>
                </c:pt>
                <c:pt idx="43">
                  <c:v>56.6875</c:v>
                </c:pt>
                <c:pt idx="44">
                  <c:v>56.75</c:v>
                </c:pt>
                <c:pt idx="45">
                  <c:v>56.8125</c:v>
                </c:pt>
                <c:pt idx="46">
                  <c:v>56.875</c:v>
                </c:pt>
                <c:pt idx="47">
                  <c:v>56.9375</c:v>
                </c:pt>
                <c:pt idx="48">
                  <c:v>57</c:v>
                </c:pt>
              </c:numCache>
            </c:numRef>
          </c:xVal>
          <c:yVal>
            <c:numRef>
              <c:f>'LO Harm-B'!$M$3:$M$51</c:f>
              <c:numCache>
                <c:formatCode>0.00</c:formatCode>
                <c:ptCount val="49"/>
                <c:pt idx="0">
                  <c:v>-56.446835</c:v>
                </c:pt>
                <c:pt idx="1">
                  <c:v>-56.047866999999997</c:v>
                </c:pt>
                <c:pt idx="2">
                  <c:v>-55.619160000000001</c:v>
                </c:pt>
                <c:pt idx="3">
                  <c:v>-55.139687000000002</c:v>
                </c:pt>
                <c:pt idx="4">
                  <c:v>-54.788848999999999</c:v>
                </c:pt>
                <c:pt idx="5">
                  <c:v>-54.194716999999997</c:v>
                </c:pt>
                <c:pt idx="6">
                  <c:v>-53.590313000000002</c:v>
                </c:pt>
                <c:pt idx="7">
                  <c:v>-53.024650999999999</c:v>
                </c:pt>
                <c:pt idx="8">
                  <c:v>-52.582431999999997</c:v>
                </c:pt>
                <c:pt idx="9">
                  <c:v>-52.148871999999997</c:v>
                </c:pt>
                <c:pt idx="10">
                  <c:v>-51.812798000000001</c:v>
                </c:pt>
                <c:pt idx="11">
                  <c:v>-51.531939999999999</c:v>
                </c:pt>
                <c:pt idx="12">
                  <c:v>-51.137149999999998</c:v>
                </c:pt>
                <c:pt idx="13">
                  <c:v>-50.740726000000002</c:v>
                </c:pt>
                <c:pt idx="14">
                  <c:v>-50.128886999999999</c:v>
                </c:pt>
                <c:pt idx="15">
                  <c:v>-49.976761000000003</c:v>
                </c:pt>
                <c:pt idx="16">
                  <c:v>-49.638866</c:v>
                </c:pt>
                <c:pt idx="17">
                  <c:v>-49.685318000000002</c:v>
                </c:pt>
                <c:pt idx="18">
                  <c:v>-49.238258000000002</c:v>
                </c:pt>
                <c:pt idx="19">
                  <c:v>-48.976402</c:v>
                </c:pt>
                <c:pt idx="20">
                  <c:v>-48.584060999999998</c:v>
                </c:pt>
                <c:pt idx="21">
                  <c:v>-48.478805999999999</c:v>
                </c:pt>
                <c:pt idx="22">
                  <c:v>-48.260860000000001</c:v>
                </c:pt>
                <c:pt idx="23">
                  <c:v>-48.205292</c:v>
                </c:pt>
                <c:pt idx="24">
                  <c:v>-47.980846</c:v>
                </c:pt>
                <c:pt idx="25">
                  <c:v>-47.757587000000001</c:v>
                </c:pt>
                <c:pt idx="26">
                  <c:v>-47.489638999999997</c:v>
                </c:pt>
                <c:pt idx="27">
                  <c:v>-47.290371</c:v>
                </c:pt>
                <c:pt idx="28">
                  <c:v>-47.270096000000002</c:v>
                </c:pt>
                <c:pt idx="29">
                  <c:v>-47.195438000000003</c:v>
                </c:pt>
                <c:pt idx="30">
                  <c:v>-47.257201999999999</c:v>
                </c:pt>
                <c:pt idx="31">
                  <c:v>-47.130569000000001</c:v>
                </c:pt>
                <c:pt idx="32">
                  <c:v>-47.025222999999997</c:v>
                </c:pt>
                <c:pt idx="33">
                  <c:v>-46.770499999999998</c:v>
                </c:pt>
                <c:pt idx="34">
                  <c:v>-46.772334999999998</c:v>
                </c:pt>
                <c:pt idx="35">
                  <c:v>-46.751883999999997</c:v>
                </c:pt>
                <c:pt idx="36">
                  <c:v>-46.960200999999998</c:v>
                </c:pt>
                <c:pt idx="37">
                  <c:v>-46.881176000000004</c:v>
                </c:pt>
                <c:pt idx="38">
                  <c:v>-46.899822</c:v>
                </c:pt>
                <c:pt idx="39">
                  <c:v>-46.633347000000001</c:v>
                </c:pt>
                <c:pt idx="40">
                  <c:v>-46.555553000000003</c:v>
                </c:pt>
                <c:pt idx="41">
                  <c:v>-46.402828</c:v>
                </c:pt>
                <c:pt idx="42">
                  <c:v>-46.592196999999999</c:v>
                </c:pt>
                <c:pt idx="43">
                  <c:v>-46.946731999999997</c:v>
                </c:pt>
                <c:pt idx="44">
                  <c:v>-47.174210000000002</c:v>
                </c:pt>
                <c:pt idx="45">
                  <c:v>-47.210548000000003</c:v>
                </c:pt>
                <c:pt idx="46">
                  <c:v>-47.016010000000001</c:v>
                </c:pt>
                <c:pt idx="47">
                  <c:v>-46.790374999999997</c:v>
                </c:pt>
                <c:pt idx="48">
                  <c:v>-46.577323999999997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22-4470-AB96-51543D770530}"/>
            </c:ext>
          </c:extLst>
        </c:ser>
        <c:ser>
          <c:idx val="1"/>
          <c:order val="2"/>
          <c:tx>
            <c:v>5xLO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Harm-A'!$T$3:$T$51</c:f>
              <c:numCache>
                <c:formatCode>0.00</c:formatCode>
                <c:ptCount val="49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57</c:v>
                </c:pt>
                <c:pt idx="18">
                  <c:v>57</c:v>
                </c:pt>
                <c:pt idx="19">
                  <c:v>57</c:v>
                </c:pt>
                <c:pt idx="20">
                  <c:v>57</c:v>
                </c:pt>
                <c:pt idx="21">
                  <c:v>57</c:v>
                </c:pt>
                <c:pt idx="22">
                  <c:v>57</c:v>
                </c:pt>
                <c:pt idx="23">
                  <c:v>57</c:v>
                </c:pt>
                <c:pt idx="24">
                  <c:v>57</c:v>
                </c:pt>
                <c:pt idx="25">
                  <c:v>57</c:v>
                </c:pt>
                <c:pt idx="26">
                  <c:v>57</c:v>
                </c:pt>
                <c:pt idx="27">
                  <c:v>57</c:v>
                </c:pt>
                <c:pt idx="28">
                  <c:v>57</c:v>
                </c:pt>
                <c:pt idx="29">
                  <c:v>57</c:v>
                </c:pt>
                <c:pt idx="30">
                  <c:v>57</c:v>
                </c:pt>
                <c:pt idx="31">
                  <c:v>57</c:v>
                </c:pt>
                <c:pt idx="32">
                  <c:v>57</c:v>
                </c:pt>
                <c:pt idx="33">
                  <c:v>57</c:v>
                </c:pt>
                <c:pt idx="34">
                  <c:v>57</c:v>
                </c:pt>
                <c:pt idx="35">
                  <c:v>57</c:v>
                </c:pt>
                <c:pt idx="36">
                  <c:v>57</c:v>
                </c:pt>
                <c:pt idx="37">
                  <c:v>57</c:v>
                </c:pt>
                <c:pt idx="38">
                  <c:v>57</c:v>
                </c:pt>
                <c:pt idx="39">
                  <c:v>57</c:v>
                </c:pt>
                <c:pt idx="40">
                  <c:v>57</c:v>
                </c:pt>
                <c:pt idx="41">
                  <c:v>57</c:v>
                </c:pt>
                <c:pt idx="42">
                  <c:v>57</c:v>
                </c:pt>
                <c:pt idx="43">
                  <c:v>57</c:v>
                </c:pt>
                <c:pt idx="44">
                  <c:v>57</c:v>
                </c:pt>
                <c:pt idx="45">
                  <c:v>57</c:v>
                </c:pt>
                <c:pt idx="46">
                  <c:v>57</c:v>
                </c:pt>
                <c:pt idx="47">
                  <c:v>57</c:v>
                </c:pt>
                <c:pt idx="48">
                  <c:v>57</c:v>
                </c:pt>
              </c:numCache>
            </c:numRef>
          </c:xVal>
          <c:yVal>
            <c:numRef>
              <c:f>'LO Harm-A'!$U$3:$U$51</c:f>
              <c:numCache>
                <c:formatCode>0.00</c:formatCode>
                <c:ptCount val="49"/>
                <c:pt idx="0">
                  <c:v>-81.379577999999995</c:v>
                </c:pt>
                <c:pt idx="1">
                  <c:v>-84.387435999999994</c:v>
                </c:pt>
                <c:pt idx="2">
                  <c:v>-84.928978000000001</c:v>
                </c:pt>
                <c:pt idx="3">
                  <c:v>-84.900672999999998</c:v>
                </c:pt>
                <c:pt idx="4">
                  <c:v>-82.632378000000003</c:v>
                </c:pt>
                <c:pt idx="5">
                  <c:v>-82.696228000000005</c:v>
                </c:pt>
                <c:pt idx="6">
                  <c:v>-84.614814999999993</c:v>
                </c:pt>
                <c:pt idx="7">
                  <c:v>-83.655151000000004</c:v>
                </c:pt>
                <c:pt idx="8">
                  <c:v>-81.928635</c:v>
                </c:pt>
                <c:pt idx="9">
                  <c:v>-79.781661999999997</c:v>
                </c:pt>
                <c:pt idx="10">
                  <c:v>-86.158812999999995</c:v>
                </c:pt>
                <c:pt idx="11">
                  <c:v>-91.275627</c:v>
                </c:pt>
                <c:pt idx="12">
                  <c:v>-90.779053000000005</c:v>
                </c:pt>
                <c:pt idx="13">
                  <c:v>-84.713927999999996</c:v>
                </c:pt>
                <c:pt idx="14">
                  <c:v>-80.396416000000002</c:v>
                </c:pt>
                <c:pt idx="15">
                  <c:v>-80.389351000000005</c:v>
                </c:pt>
                <c:pt idx="16">
                  <c:v>-83.250557000000001</c:v>
                </c:pt>
                <c:pt idx="17">
                  <c:v>-86.059348999999997</c:v>
                </c:pt>
                <c:pt idx="18">
                  <c:v>-85.008544999999998</c:v>
                </c:pt>
                <c:pt idx="19">
                  <c:v>-86.681931000000006</c:v>
                </c:pt>
                <c:pt idx="20">
                  <c:v>-88.197823</c:v>
                </c:pt>
                <c:pt idx="21">
                  <c:v>-91.432250999999994</c:v>
                </c:pt>
                <c:pt idx="22">
                  <c:v>-87.086517000000001</c:v>
                </c:pt>
                <c:pt idx="23">
                  <c:v>-84.508255000000005</c:v>
                </c:pt>
                <c:pt idx="24">
                  <c:v>-83.531424999999999</c:v>
                </c:pt>
                <c:pt idx="25">
                  <c:v>-83.474159</c:v>
                </c:pt>
                <c:pt idx="26">
                  <c:v>-84.793976000000001</c:v>
                </c:pt>
                <c:pt idx="27">
                  <c:v>-83.714714000000001</c:v>
                </c:pt>
                <c:pt idx="28">
                  <c:v>-85.795044000000004</c:v>
                </c:pt>
                <c:pt idx="29">
                  <c:v>-83.868735999999998</c:v>
                </c:pt>
                <c:pt idx="30">
                  <c:v>-84.267493999999999</c:v>
                </c:pt>
                <c:pt idx="31">
                  <c:v>-82.908576999999994</c:v>
                </c:pt>
                <c:pt idx="32">
                  <c:v>-84.408821000000003</c:v>
                </c:pt>
                <c:pt idx="33">
                  <c:v>-83.387657000000004</c:v>
                </c:pt>
                <c:pt idx="34">
                  <c:v>-81.955871999999999</c:v>
                </c:pt>
                <c:pt idx="35">
                  <c:v>-84.307998999999995</c:v>
                </c:pt>
                <c:pt idx="36">
                  <c:v>-85.320755000000005</c:v>
                </c:pt>
                <c:pt idx="37">
                  <c:v>-86.381598999999994</c:v>
                </c:pt>
                <c:pt idx="38">
                  <c:v>-82.775329999999997</c:v>
                </c:pt>
                <c:pt idx="39">
                  <c:v>-82.918082999999996</c:v>
                </c:pt>
                <c:pt idx="40">
                  <c:v>-84.387603999999996</c:v>
                </c:pt>
                <c:pt idx="41">
                  <c:v>-82.786063999999996</c:v>
                </c:pt>
                <c:pt idx="42">
                  <c:v>-84.195151999999993</c:v>
                </c:pt>
                <c:pt idx="43">
                  <c:v>-81.402343999999999</c:v>
                </c:pt>
                <c:pt idx="44">
                  <c:v>-82.297141999999994</c:v>
                </c:pt>
                <c:pt idx="45">
                  <c:v>-81.848113999999995</c:v>
                </c:pt>
                <c:pt idx="46">
                  <c:v>-82.554062000000002</c:v>
                </c:pt>
                <c:pt idx="47">
                  <c:v>-83.553443999999999</c:v>
                </c:pt>
                <c:pt idx="48">
                  <c:v>-82.936088999999996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22-4470-AB96-51543D770530}"/>
            </c:ext>
          </c:extLst>
        </c:ser>
        <c:ser>
          <c:idx val="3"/>
          <c:order val="3"/>
          <c:tx>
            <c:v>5xLO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Harm-B'!$T$3:$T$51</c:f>
              <c:numCache>
                <c:formatCode>0.00</c:formatCode>
                <c:ptCount val="49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57</c:v>
                </c:pt>
                <c:pt idx="18">
                  <c:v>57</c:v>
                </c:pt>
                <c:pt idx="19">
                  <c:v>57</c:v>
                </c:pt>
                <c:pt idx="20">
                  <c:v>57</c:v>
                </c:pt>
                <c:pt idx="21">
                  <c:v>57</c:v>
                </c:pt>
                <c:pt idx="22">
                  <c:v>57</c:v>
                </c:pt>
                <c:pt idx="23">
                  <c:v>57</c:v>
                </c:pt>
                <c:pt idx="24">
                  <c:v>57</c:v>
                </c:pt>
                <c:pt idx="25">
                  <c:v>57</c:v>
                </c:pt>
                <c:pt idx="26">
                  <c:v>57</c:v>
                </c:pt>
                <c:pt idx="27">
                  <c:v>57</c:v>
                </c:pt>
                <c:pt idx="28">
                  <c:v>57</c:v>
                </c:pt>
                <c:pt idx="29">
                  <c:v>57</c:v>
                </c:pt>
                <c:pt idx="30">
                  <c:v>57</c:v>
                </c:pt>
                <c:pt idx="31">
                  <c:v>57</c:v>
                </c:pt>
                <c:pt idx="32">
                  <c:v>57</c:v>
                </c:pt>
                <c:pt idx="33">
                  <c:v>57</c:v>
                </c:pt>
                <c:pt idx="34">
                  <c:v>57</c:v>
                </c:pt>
                <c:pt idx="35">
                  <c:v>57</c:v>
                </c:pt>
                <c:pt idx="36">
                  <c:v>57</c:v>
                </c:pt>
                <c:pt idx="37">
                  <c:v>57</c:v>
                </c:pt>
                <c:pt idx="38">
                  <c:v>57</c:v>
                </c:pt>
                <c:pt idx="39">
                  <c:v>57</c:v>
                </c:pt>
                <c:pt idx="40">
                  <c:v>57</c:v>
                </c:pt>
                <c:pt idx="41">
                  <c:v>57</c:v>
                </c:pt>
                <c:pt idx="42">
                  <c:v>57</c:v>
                </c:pt>
                <c:pt idx="43">
                  <c:v>57</c:v>
                </c:pt>
                <c:pt idx="44">
                  <c:v>57</c:v>
                </c:pt>
                <c:pt idx="45">
                  <c:v>57</c:v>
                </c:pt>
                <c:pt idx="46">
                  <c:v>57</c:v>
                </c:pt>
                <c:pt idx="47">
                  <c:v>57</c:v>
                </c:pt>
                <c:pt idx="48">
                  <c:v>57</c:v>
                </c:pt>
              </c:numCache>
            </c:numRef>
          </c:xVal>
          <c:yVal>
            <c:numRef>
              <c:f>'LO Harm-B'!$U$3:$U$51</c:f>
              <c:numCache>
                <c:formatCode>0.00</c:formatCode>
                <c:ptCount val="49"/>
                <c:pt idx="0">
                  <c:v>-71.310837000000006</c:v>
                </c:pt>
                <c:pt idx="1">
                  <c:v>-71.326508000000004</c:v>
                </c:pt>
                <c:pt idx="2">
                  <c:v>-71.242774999999995</c:v>
                </c:pt>
                <c:pt idx="3">
                  <c:v>-70.987060999999997</c:v>
                </c:pt>
                <c:pt idx="4">
                  <c:v>-70.712897999999996</c:v>
                </c:pt>
                <c:pt idx="5">
                  <c:v>-70.914612000000005</c:v>
                </c:pt>
                <c:pt idx="6">
                  <c:v>-70.791054000000003</c:v>
                </c:pt>
                <c:pt idx="7">
                  <c:v>-71.716094999999996</c:v>
                </c:pt>
                <c:pt idx="8">
                  <c:v>-72.227928000000006</c:v>
                </c:pt>
                <c:pt idx="9">
                  <c:v>-72.171431999999996</c:v>
                </c:pt>
                <c:pt idx="10">
                  <c:v>-71.323043999999996</c:v>
                </c:pt>
                <c:pt idx="11">
                  <c:v>-70.571686</c:v>
                </c:pt>
                <c:pt idx="12">
                  <c:v>-71.064094999999995</c:v>
                </c:pt>
                <c:pt idx="13">
                  <c:v>-71.470405999999997</c:v>
                </c:pt>
                <c:pt idx="14">
                  <c:v>-71.362540999999993</c:v>
                </c:pt>
                <c:pt idx="15">
                  <c:v>-70.527359000000004</c:v>
                </c:pt>
                <c:pt idx="16">
                  <c:v>-70.539519999999996</c:v>
                </c:pt>
                <c:pt idx="17">
                  <c:v>-71.510666000000001</c:v>
                </c:pt>
                <c:pt idx="18">
                  <c:v>-71.607262000000006</c:v>
                </c:pt>
                <c:pt idx="19">
                  <c:v>-71.305588</c:v>
                </c:pt>
                <c:pt idx="20">
                  <c:v>-71.049362000000002</c:v>
                </c:pt>
                <c:pt idx="21">
                  <c:v>-71.119491999999994</c:v>
                </c:pt>
                <c:pt idx="22">
                  <c:v>-72.093506000000005</c:v>
                </c:pt>
                <c:pt idx="23">
                  <c:v>-71.404670999999993</c:v>
                </c:pt>
                <c:pt idx="24">
                  <c:v>-71.480148</c:v>
                </c:pt>
                <c:pt idx="25">
                  <c:v>-70.865127999999999</c:v>
                </c:pt>
                <c:pt idx="26">
                  <c:v>-70.912704000000005</c:v>
                </c:pt>
                <c:pt idx="27">
                  <c:v>-70.680808999999996</c:v>
                </c:pt>
                <c:pt idx="28">
                  <c:v>-69.858078000000006</c:v>
                </c:pt>
                <c:pt idx="29">
                  <c:v>-70.874741</c:v>
                </c:pt>
                <c:pt idx="30">
                  <c:v>-70.676849000000004</c:v>
                </c:pt>
                <c:pt idx="31">
                  <c:v>-70.970146</c:v>
                </c:pt>
                <c:pt idx="32">
                  <c:v>-69.618461999999994</c:v>
                </c:pt>
                <c:pt idx="33">
                  <c:v>-69.792946000000001</c:v>
                </c:pt>
                <c:pt idx="34">
                  <c:v>-70.854996</c:v>
                </c:pt>
                <c:pt idx="35">
                  <c:v>-71.101410000000001</c:v>
                </c:pt>
                <c:pt idx="36">
                  <c:v>-71.975548000000003</c:v>
                </c:pt>
                <c:pt idx="37">
                  <c:v>-70.456733999999997</c:v>
                </c:pt>
                <c:pt idx="38">
                  <c:v>-70.465294</c:v>
                </c:pt>
                <c:pt idx="39">
                  <c:v>-70.599547999999999</c:v>
                </c:pt>
                <c:pt idx="40">
                  <c:v>-71.593238999999997</c:v>
                </c:pt>
                <c:pt idx="41">
                  <c:v>-71.591521999999998</c:v>
                </c:pt>
                <c:pt idx="42">
                  <c:v>-71.476128000000003</c:v>
                </c:pt>
                <c:pt idx="43">
                  <c:v>-71.680999999999997</c:v>
                </c:pt>
                <c:pt idx="44">
                  <c:v>-71.577933999999999</c:v>
                </c:pt>
                <c:pt idx="45">
                  <c:v>-71.063857999999996</c:v>
                </c:pt>
                <c:pt idx="46">
                  <c:v>-70.629990000000006</c:v>
                </c:pt>
                <c:pt idx="47">
                  <c:v>-71.350905999999995</c:v>
                </c:pt>
                <c:pt idx="48">
                  <c:v>-71.695389000000006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22-4470-AB96-51543D770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66272"/>
        <c:axId val="118168192"/>
      </c:scatterChart>
      <c:valAx>
        <c:axId val="118166272"/>
        <c:scaling>
          <c:orientation val="minMax"/>
          <c:max val="20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8168192"/>
        <c:crosses val="autoZero"/>
        <c:crossBetween val="midCat"/>
        <c:majorUnit val="2"/>
      </c:valAx>
      <c:valAx>
        <c:axId val="118168192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816627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4559919140184785"/>
          <c:y val="0.12467701953922425"/>
          <c:w val="0.72280255559112294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Even LO Harmonic to RF Isolation (dB)</a:t>
            </a:r>
          </a:p>
        </c:rich>
      </c:tx>
      <c:layout>
        <c:manualLayout>
          <c:xMode val="edge"/>
          <c:yMode val="edge"/>
          <c:x val="0.31037729951250048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2xLO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'LO Harm-A'!$H$3:$H$51</c:f>
              <c:numCache>
                <c:formatCode>0.00</c:formatCode>
                <c:ptCount val="49"/>
                <c:pt idx="0">
                  <c:v>36</c:v>
                </c:pt>
                <c:pt idx="1">
                  <c:v>36.4375</c:v>
                </c:pt>
                <c:pt idx="2">
                  <c:v>36.875</c:v>
                </c:pt>
                <c:pt idx="3">
                  <c:v>37.3125</c:v>
                </c:pt>
                <c:pt idx="4">
                  <c:v>37.75</c:v>
                </c:pt>
                <c:pt idx="5">
                  <c:v>38.1875</c:v>
                </c:pt>
                <c:pt idx="6">
                  <c:v>38.625</c:v>
                </c:pt>
                <c:pt idx="7">
                  <c:v>39.0625</c:v>
                </c:pt>
                <c:pt idx="8">
                  <c:v>39.5</c:v>
                </c:pt>
                <c:pt idx="9">
                  <c:v>39.9375</c:v>
                </c:pt>
                <c:pt idx="10">
                  <c:v>40.375</c:v>
                </c:pt>
                <c:pt idx="11">
                  <c:v>40.8125</c:v>
                </c:pt>
                <c:pt idx="12">
                  <c:v>41.25</c:v>
                </c:pt>
                <c:pt idx="13">
                  <c:v>41.6875</c:v>
                </c:pt>
                <c:pt idx="14">
                  <c:v>42.125</c:v>
                </c:pt>
                <c:pt idx="15">
                  <c:v>42.5625</c:v>
                </c:pt>
                <c:pt idx="16">
                  <c:v>43</c:v>
                </c:pt>
                <c:pt idx="17">
                  <c:v>43.4375</c:v>
                </c:pt>
                <c:pt idx="18">
                  <c:v>43.875</c:v>
                </c:pt>
                <c:pt idx="19">
                  <c:v>44.3125</c:v>
                </c:pt>
                <c:pt idx="20">
                  <c:v>44.75</c:v>
                </c:pt>
                <c:pt idx="21">
                  <c:v>45.1875</c:v>
                </c:pt>
                <c:pt idx="22">
                  <c:v>45.625</c:v>
                </c:pt>
                <c:pt idx="23">
                  <c:v>46.0625</c:v>
                </c:pt>
                <c:pt idx="24">
                  <c:v>46.5</c:v>
                </c:pt>
                <c:pt idx="25">
                  <c:v>46.9375</c:v>
                </c:pt>
                <c:pt idx="26">
                  <c:v>47.375</c:v>
                </c:pt>
                <c:pt idx="27">
                  <c:v>47.8125</c:v>
                </c:pt>
                <c:pt idx="28">
                  <c:v>48.25</c:v>
                </c:pt>
                <c:pt idx="29">
                  <c:v>48.6875</c:v>
                </c:pt>
                <c:pt idx="30">
                  <c:v>49.125</c:v>
                </c:pt>
                <c:pt idx="31">
                  <c:v>49.5625</c:v>
                </c:pt>
                <c:pt idx="32">
                  <c:v>50</c:v>
                </c:pt>
                <c:pt idx="33">
                  <c:v>50.4375</c:v>
                </c:pt>
                <c:pt idx="34">
                  <c:v>50.875</c:v>
                </c:pt>
                <c:pt idx="35">
                  <c:v>51.3125</c:v>
                </c:pt>
                <c:pt idx="36">
                  <c:v>51.75</c:v>
                </c:pt>
                <c:pt idx="37">
                  <c:v>52.1875</c:v>
                </c:pt>
                <c:pt idx="38">
                  <c:v>52.625</c:v>
                </c:pt>
                <c:pt idx="39">
                  <c:v>53.0625</c:v>
                </c:pt>
                <c:pt idx="40">
                  <c:v>53.5</c:v>
                </c:pt>
                <c:pt idx="41">
                  <c:v>53.9375</c:v>
                </c:pt>
                <c:pt idx="42">
                  <c:v>54.375</c:v>
                </c:pt>
                <c:pt idx="43">
                  <c:v>54.8125</c:v>
                </c:pt>
                <c:pt idx="44">
                  <c:v>55.25</c:v>
                </c:pt>
                <c:pt idx="45">
                  <c:v>55.6875</c:v>
                </c:pt>
                <c:pt idx="46">
                  <c:v>56.125</c:v>
                </c:pt>
                <c:pt idx="47">
                  <c:v>56.5625</c:v>
                </c:pt>
                <c:pt idx="48">
                  <c:v>57</c:v>
                </c:pt>
              </c:numCache>
            </c:numRef>
          </c:xVal>
          <c:yVal>
            <c:numRef>
              <c:f>'LO Harm-A'!$J$3:$J$51</c:f>
              <c:numCache>
                <c:formatCode>0.00</c:formatCode>
                <c:ptCount val="49"/>
                <c:pt idx="0">
                  <c:v>-51.537094000000003</c:v>
                </c:pt>
                <c:pt idx="1">
                  <c:v>-52.649914000000003</c:v>
                </c:pt>
                <c:pt idx="2">
                  <c:v>-53.750908000000003</c:v>
                </c:pt>
                <c:pt idx="3">
                  <c:v>-53.287967999999999</c:v>
                </c:pt>
                <c:pt idx="4">
                  <c:v>-54.331356</c:v>
                </c:pt>
                <c:pt idx="5">
                  <c:v>-56.964568999999997</c:v>
                </c:pt>
                <c:pt idx="6">
                  <c:v>-60.331898000000002</c:v>
                </c:pt>
                <c:pt idx="7">
                  <c:v>-59.250079999999997</c:v>
                </c:pt>
                <c:pt idx="8">
                  <c:v>-55.873897999999997</c:v>
                </c:pt>
                <c:pt idx="9">
                  <c:v>-54.358528</c:v>
                </c:pt>
                <c:pt idx="10">
                  <c:v>-56.714024000000002</c:v>
                </c:pt>
                <c:pt idx="11">
                  <c:v>-57.688384999999997</c:v>
                </c:pt>
                <c:pt idx="12">
                  <c:v>-54.627772999999998</c:v>
                </c:pt>
                <c:pt idx="13">
                  <c:v>-48.748913000000002</c:v>
                </c:pt>
                <c:pt idx="14">
                  <c:v>-46.389499999999998</c:v>
                </c:pt>
                <c:pt idx="15">
                  <c:v>-47.711661999999997</c:v>
                </c:pt>
                <c:pt idx="16">
                  <c:v>-48.441456000000002</c:v>
                </c:pt>
                <c:pt idx="17">
                  <c:v>-46.033378999999996</c:v>
                </c:pt>
                <c:pt idx="18">
                  <c:v>-41.611187000000001</c:v>
                </c:pt>
                <c:pt idx="19">
                  <c:v>-40.213580999999998</c:v>
                </c:pt>
                <c:pt idx="20">
                  <c:v>-40.141601999999999</c:v>
                </c:pt>
                <c:pt idx="21">
                  <c:v>-39.991126999999999</c:v>
                </c:pt>
                <c:pt idx="22">
                  <c:v>-38.845215000000003</c:v>
                </c:pt>
                <c:pt idx="23">
                  <c:v>-38.076172</c:v>
                </c:pt>
                <c:pt idx="24">
                  <c:v>-37.844729999999998</c:v>
                </c:pt>
                <c:pt idx="25">
                  <c:v>-37.815159000000001</c:v>
                </c:pt>
                <c:pt idx="26">
                  <c:v>-37.951766999999997</c:v>
                </c:pt>
                <c:pt idx="27">
                  <c:v>-38.727801999999997</c:v>
                </c:pt>
                <c:pt idx="28">
                  <c:v>-40.253875999999998</c:v>
                </c:pt>
                <c:pt idx="29">
                  <c:v>-40.935668999999997</c:v>
                </c:pt>
                <c:pt idx="30">
                  <c:v>-39.784584000000002</c:v>
                </c:pt>
                <c:pt idx="31">
                  <c:v>-39.053173000000001</c:v>
                </c:pt>
                <c:pt idx="32">
                  <c:v>-38.807654999999997</c:v>
                </c:pt>
                <c:pt idx="33">
                  <c:v>-39.269835999999998</c:v>
                </c:pt>
                <c:pt idx="34">
                  <c:v>-38.855094999999999</c:v>
                </c:pt>
                <c:pt idx="35">
                  <c:v>-37.987053000000003</c:v>
                </c:pt>
                <c:pt idx="36">
                  <c:v>-37.706757000000003</c:v>
                </c:pt>
                <c:pt idx="37">
                  <c:v>-37.377712000000002</c:v>
                </c:pt>
                <c:pt idx="38">
                  <c:v>-38.309497999999998</c:v>
                </c:pt>
                <c:pt idx="39">
                  <c:v>-38.509636</c:v>
                </c:pt>
                <c:pt idx="40">
                  <c:v>-38.669818999999997</c:v>
                </c:pt>
                <c:pt idx="41">
                  <c:v>-38.693156999999999</c:v>
                </c:pt>
                <c:pt idx="42">
                  <c:v>-40.409427999999998</c:v>
                </c:pt>
                <c:pt idx="43">
                  <c:v>-41.688369999999999</c:v>
                </c:pt>
                <c:pt idx="44">
                  <c:v>-41.327755000000003</c:v>
                </c:pt>
                <c:pt idx="45">
                  <c:v>-39.123263999999999</c:v>
                </c:pt>
                <c:pt idx="46">
                  <c:v>-37.401825000000002</c:v>
                </c:pt>
                <c:pt idx="47">
                  <c:v>-37.622653999999997</c:v>
                </c:pt>
                <c:pt idx="48">
                  <c:v>-38.590698000000003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7F-48EA-B59D-020C9A3AD408}"/>
            </c:ext>
          </c:extLst>
        </c:ser>
        <c:ser>
          <c:idx val="1"/>
          <c:order val="1"/>
          <c:tx>
            <c:v>2xLO Configuration B</c:v>
          </c:tx>
          <c:spPr>
            <a:ln cap="sq">
              <a:solidFill>
                <a:prstClr val="black"/>
              </a:solidFill>
              <a:prstDash val="sysDash"/>
              <a:round/>
            </a:ln>
          </c:spPr>
          <c:marker>
            <c:symbol val="none"/>
          </c:marker>
          <c:xVal>
            <c:numRef>
              <c:f>'LO Harm-B'!$H$3:$H$51</c:f>
              <c:numCache>
                <c:formatCode>0.00</c:formatCode>
                <c:ptCount val="49"/>
                <c:pt idx="0">
                  <c:v>36</c:v>
                </c:pt>
                <c:pt idx="1">
                  <c:v>36.4375</c:v>
                </c:pt>
                <c:pt idx="2">
                  <c:v>36.875</c:v>
                </c:pt>
                <c:pt idx="3">
                  <c:v>37.3125</c:v>
                </c:pt>
                <c:pt idx="4">
                  <c:v>37.75</c:v>
                </c:pt>
                <c:pt idx="5">
                  <c:v>38.1875</c:v>
                </c:pt>
                <c:pt idx="6">
                  <c:v>38.625</c:v>
                </c:pt>
                <c:pt idx="7">
                  <c:v>39.0625</c:v>
                </c:pt>
                <c:pt idx="8">
                  <c:v>39.5</c:v>
                </c:pt>
                <c:pt idx="9">
                  <c:v>39.9375</c:v>
                </c:pt>
                <c:pt idx="10">
                  <c:v>40.375</c:v>
                </c:pt>
                <c:pt idx="11">
                  <c:v>40.8125</c:v>
                </c:pt>
                <c:pt idx="12">
                  <c:v>41.25</c:v>
                </c:pt>
                <c:pt idx="13">
                  <c:v>41.6875</c:v>
                </c:pt>
                <c:pt idx="14">
                  <c:v>42.125</c:v>
                </c:pt>
                <c:pt idx="15">
                  <c:v>42.5625</c:v>
                </c:pt>
                <c:pt idx="16">
                  <c:v>43</c:v>
                </c:pt>
                <c:pt idx="17">
                  <c:v>43.4375</c:v>
                </c:pt>
                <c:pt idx="18">
                  <c:v>43.875</c:v>
                </c:pt>
                <c:pt idx="19">
                  <c:v>44.3125</c:v>
                </c:pt>
                <c:pt idx="20">
                  <c:v>44.75</c:v>
                </c:pt>
                <c:pt idx="21">
                  <c:v>45.1875</c:v>
                </c:pt>
                <c:pt idx="22">
                  <c:v>45.625</c:v>
                </c:pt>
                <c:pt idx="23">
                  <c:v>46.0625</c:v>
                </c:pt>
                <c:pt idx="24">
                  <c:v>46.5</c:v>
                </c:pt>
                <c:pt idx="25">
                  <c:v>46.9375</c:v>
                </c:pt>
                <c:pt idx="26">
                  <c:v>47.375</c:v>
                </c:pt>
                <c:pt idx="27">
                  <c:v>47.8125</c:v>
                </c:pt>
                <c:pt idx="28">
                  <c:v>48.25</c:v>
                </c:pt>
                <c:pt idx="29">
                  <c:v>48.6875</c:v>
                </c:pt>
                <c:pt idx="30">
                  <c:v>49.125</c:v>
                </c:pt>
                <c:pt idx="31">
                  <c:v>49.5625</c:v>
                </c:pt>
                <c:pt idx="32">
                  <c:v>50</c:v>
                </c:pt>
                <c:pt idx="33">
                  <c:v>50.4375</c:v>
                </c:pt>
                <c:pt idx="34">
                  <c:v>50.875</c:v>
                </c:pt>
                <c:pt idx="35">
                  <c:v>51.3125</c:v>
                </c:pt>
                <c:pt idx="36">
                  <c:v>51.75</c:v>
                </c:pt>
                <c:pt idx="37">
                  <c:v>52.1875</c:v>
                </c:pt>
                <c:pt idx="38">
                  <c:v>52.625</c:v>
                </c:pt>
                <c:pt idx="39">
                  <c:v>53.0625</c:v>
                </c:pt>
                <c:pt idx="40">
                  <c:v>53.5</c:v>
                </c:pt>
                <c:pt idx="41">
                  <c:v>53.9375</c:v>
                </c:pt>
                <c:pt idx="42">
                  <c:v>54.375</c:v>
                </c:pt>
                <c:pt idx="43">
                  <c:v>54.8125</c:v>
                </c:pt>
                <c:pt idx="44">
                  <c:v>55.25</c:v>
                </c:pt>
                <c:pt idx="45">
                  <c:v>55.6875</c:v>
                </c:pt>
                <c:pt idx="46">
                  <c:v>56.125</c:v>
                </c:pt>
                <c:pt idx="47">
                  <c:v>56.5625</c:v>
                </c:pt>
                <c:pt idx="48">
                  <c:v>57</c:v>
                </c:pt>
              </c:numCache>
            </c:numRef>
          </c:xVal>
          <c:yVal>
            <c:numRef>
              <c:f>'LO Harm-B'!$J$3:$J$51</c:f>
              <c:numCache>
                <c:formatCode>0.00</c:formatCode>
                <c:ptCount val="49"/>
                <c:pt idx="0">
                  <c:v>-38.866253</c:v>
                </c:pt>
                <c:pt idx="1">
                  <c:v>-38.433228</c:v>
                </c:pt>
                <c:pt idx="2">
                  <c:v>-37.958961000000002</c:v>
                </c:pt>
                <c:pt idx="3">
                  <c:v>-37.552238000000003</c:v>
                </c:pt>
                <c:pt idx="4">
                  <c:v>-37.480823999999998</c:v>
                </c:pt>
                <c:pt idx="5">
                  <c:v>-37.462710999999999</c:v>
                </c:pt>
                <c:pt idx="6">
                  <c:v>-37.486651999999999</c:v>
                </c:pt>
                <c:pt idx="7">
                  <c:v>-37.293072000000002</c:v>
                </c:pt>
                <c:pt idx="8">
                  <c:v>-36.977428000000003</c:v>
                </c:pt>
                <c:pt idx="9">
                  <c:v>-36.847999999999999</c:v>
                </c:pt>
                <c:pt idx="10">
                  <c:v>-36.884487</c:v>
                </c:pt>
                <c:pt idx="11">
                  <c:v>-37.146534000000003</c:v>
                </c:pt>
                <c:pt idx="12">
                  <c:v>-37.078682000000001</c:v>
                </c:pt>
                <c:pt idx="13">
                  <c:v>-36.795765000000003</c:v>
                </c:pt>
                <c:pt idx="14">
                  <c:v>-36.455257000000003</c:v>
                </c:pt>
                <c:pt idx="15">
                  <c:v>-35.866900999999999</c:v>
                </c:pt>
                <c:pt idx="16">
                  <c:v>-35.517077999999998</c:v>
                </c:pt>
                <c:pt idx="17">
                  <c:v>-35.037491000000003</c:v>
                </c:pt>
                <c:pt idx="18">
                  <c:v>-34.775996999999997</c:v>
                </c:pt>
                <c:pt idx="19">
                  <c:v>-34.450825000000002</c:v>
                </c:pt>
                <c:pt idx="20">
                  <c:v>-34.103096000000001</c:v>
                </c:pt>
                <c:pt idx="21">
                  <c:v>-34.101170000000003</c:v>
                </c:pt>
                <c:pt idx="22">
                  <c:v>-33.894233999999997</c:v>
                </c:pt>
                <c:pt idx="23">
                  <c:v>-33.648139999999998</c:v>
                </c:pt>
                <c:pt idx="24">
                  <c:v>-33.327091000000003</c:v>
                </c:pt>
                <c:pt idx="25">
                  <c:v>-33.047756</c:v>
                </c:pt>
                <c:pt idx="26">
                  <c:v>-32.902664000000001</c:v>
                </c:pt>
                <c:pt idx="27">
                  <c:v>-32.935206999999998</c:v>
                </c:pt>
                <c:pt idx="28">
                  <c:v>-33.062953999999998</c:v>
                </c:pt>
                <c:pt idx="29">
                  <c:v>-32.930388999999998</c:v>
                </c:pt>
                <c:pt idx="30">
                  <c:v>-32.667358</c:v>
                </c:pt>
                <c:pt idx="31">
                  <c:v>-32.348475999999998</c:v>
                </c:pt>
                <c:pt idx="32">
                  <c:v>-32.205863999999998</c:v>
                </c:pt>
                <c:pt idx="33">
                  <c:v>-32.306229000000002</c:v>
                </c:pt>
                <c:pt idx="34">
                  <c:v>-32.806206000000003</c:v>
                </c:pt>
                <c:pt idx="35">
                  <c:v>-33.345196000000001</c:v>
                </c:pt>
                <c:pt idx="36">
                  <c:v>-33.680489000000001</c:v>
                </c:pt>
                <c:pt idx="37">
                  <c:v>-33.660609999999998</c:v>
                </c:pt>
                <c:pt idx="38">
                  <c:v>-33.797642000000003</c:v>
                </c:pt>
                <c:pt idx="39">
                  <c:v>-33.862273999999999</c:v>
                </c:pt>
                <c:pt idx="40">
                  <c:v>-34.103091999999997</c:v>
                </c:pt>
                <c:pt idx="41">
                  <c:v>-34.435467000000003</c:v>
                </c:pt>
                <c:pt idx="42">
                  <c:v>-34.727322000000001</c:v>
                </c:pt>
                <c:pt idx="43">
                  <c:v>-34.844810000000003</c:v>
                </c:pt>
                <c:pt idx="44">
                  <c:v>-34.804988999999999</c:v>
                </c:pt>
                <c:pt idx="45">
                  <c:v>-34.982303999999999</c:v>
                </c:pt>
                <c:pt idx="46">
                  <c:v>-35.313029999999998</c:v>
                </c:pt>
                <c:pt idx="47">
                  <c:v>-35.673828</c:v>
                </c:pt>
                <c:pt idx="48">
                  <c:v>-35.876674999999999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7F-48EA-B59D-020C9A3AD408}"/>
            </c:ext>
          </c:extLst>
        </c:ser>
        <c:ser>
          <c:idx val="2"/>
          <c:order val="2"/>
          <c:tx>
            <c:v>4xLO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Harm-A'!$P$3:$P$51</c:f>
              <c:numCache>
                <c:formatCode>0.00</c:formatCode>
                <c:ptCount val="49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57</c:v>
                </c:pt>
                <c:pt idx="18">
                  <c:v>57</c:v>
                </c:pt>
                <c:pt idx="19">
                  <c:v>57</c:v>
                </c:pt>
                <c:pt idx="20">
                  <c:v>57</c:v>
                </c:pt>
                <c:pt idx="21">
                  <c:v>57</c:v>
                </c:pt>
                <c:pt idx="22">
                  <c:v>57</c:v>
                </c:pt>
                <c:pt idx="23">
                  <c:v>57</c:v>
                </c:pt>
                <c:pt idx="24">
                  <c:v>57</c:v>
                </c:pt>
                <c:pt idx="25">
                  <c:v>57</c:v>
                </c:pt>
                <c:pt idx="26">
                  <c:v>57</c:v>
                </c:pt>
                <c:pt idx="27">
                  <c:v>57</c:v>
                </c:pt>
                <c:pt idx="28">
                  <c:v>57</c:v>
                </c:pt>
                <c:pt idx="29">
                  <c:v>57</c:v>
                </c:pt>
                <c:pt idx="30">
                  <c:v>57</c:v>
                </c:pt>
                <c:pt idx="31">
                  <c:v>57</c:v>
                </c:pt>
                <c:pt idx="32">
                  <c:v>57</c:v>
                </c:pt>
                <c:pt idx="33">
                  <c:v>57</c:v>
                </c:pt>
                <c:pt idx="34">
                  <c:v>57</c:v>
                </c:pt>
                <c:pt idx="35">
                  <c:v>57</c:v>
                </c:pt>
                <c:pt idx="36">
                  <c:v>57</c:v>
                </c:pt>
                <c:pt idx="37">
                  <c:v>57</c:v>
                </c:pt>
                <c:pt idx="38">
                  <c:v>57</c:v>
                </c:pt>
                <c:pt idx="39">
                  <c:v>57</c:v>
                </c:pt>
                <c:pt idx="40">
                  <c:v>57</c:v>
                </c:pt>
                <c:pt idx="41">
                  <c:v>57</c:v>
                </c:pt>
                <c:pt idx="42">
                  <c:v>57</c:v>
                </c:pt>
                <c:pt idx="43">
                  <c:v>57</c:v>
                </c:pt>
                <c:pt idx="44">
                  <c:v>57</c:v>
                </c:pt>
                <c:pt idx="45">
                  <c:v>57</c:v>
                </c:pt>
                <c:pt idx="46">
                  <c:v>57</c:v>
                </c:pt>
                <c:pt idx="47">
                  <c:v>57</c:v>
                </c:pt>
                <c:pt idx="48">
                  <c:v>57</c:v>
                </c:pt>
              </c:numCache>
            </c:numRef>
          </c:xVal>
          <c:yVal>
            <c:numRef>
              <c:f>'LO Harm-A'!$R$3:$R$51</c:f>
              <c:numCache>
                <c:formatCode>0.00</c:formatCode>
                <c:ptCount val="49"/>
                <c:pt idx="0">
                  <c:v>-55.407668999999999</c:v>
                </c:pt>
                <c:pt idx="1">
                  <c:v>-55.274802999999999</c:v>
                </c:pt>
                <c:pt idx="2">
                  <c:v>-55.295775999999996</c:v>
                </c:pt>
                <c:pt idx="3">
                  <c:v>-55.196522000000002</c:v>
                </c:pt>
                <c:pt idx="4">
                  <c:v>-55.275063000000003</c:v>
                </c:pt>
                <c:pt idx="5">
                  <c:v>-55.313994999999998</c:v>
                </c:pt>
                <c:pt idx="6">
                  <c:v>-55.361702000000001</c:v>
                </c:pt>
                <c:pt idx="7">
                  <c:v>-55.377785000000003</c:v>
                </c:pt>
                <c:pt idx="8">
                  <c:v>-55.251536999999999</c:v>
                </c:pt>
                <c:pt idx="9">
                  <c:v>-55.189224000000003</c:v>
                </c:pt>
                <c:pt idx="10">
                  <c:v>-55.221404999999997</c:v>
                </c:pt>
                <c:pt idx="11">
                  <c:v>-55.258597999999999</c:v>
                </c:pt>
                <c:pt idx="12">
                  <c:v>-55.329441000000003</c:v>
                </c:pt>
                <c:pt idx="13">
                  <c:v>-55.516289</c:v>
                </c:pt>
                <c:pt idx="14">
                  <c:v>-55.593879999999999</c:v>
                </c:pt>
                <c:pt idx="15">
                  <c:v>-55.654910999999998</c:v>
                </c:pt>
                <c:pt idx="16">
                  <c:v>-55.496856999999999</c:v>
                </c:pt>
                <c:pt idx="17">
                  <c:v>-55.482951999999997</c:v>
                </c:pt>
                <c:pt idx="18">
                  <c:v>-55.348464999999997</c:v>
                </c:pt>
                <c:pt idx="19">
                  <c:v>-55.410389000000002</c:v>
                </c:pt>
                <c:pt idx="20">
                  <c:v>-55.388827999999997</c:v>
                </c:pt>
                <c:pt idx="21">
                  <c:v>-55.350430000000003</c:v>
                </c:pt>
                <c:pt idx="22">
                  <c:v>-55.298527</c:v>
                </c:pt>
                <c:pt idx="23">
                  <c:v>-55.275233999999998</c:v>
                </c:pt>
                <c:pt idx="24">
                  <c:v>-55.370621</c:v>
                </c:pt>
                <c:pt idx="25">
                  <c:v>-55.353763999999998</c:v>
                </c:pt>
                <c:pt idx="26">
                  <c:v>-55.319439000000003</c:v>
                </c:pt>
                <c:pt idx="27">
                  <c:v>-55.240245999999999</c:v>
                </c:pt>
                <c:pt idx="28">
                  <c:v>-55.250114000000004</c:v>
                </c:pt>
                <c:pt idx="29">
                  <c:v>-55.313983999999998</c:v>
                </c:pt>
                <c:pt idx="30">
                  <c:v>-55.328293000000002</c:v>
                </c:pt>
                <c:pt idx="31">
                  <c:v>-55.355834999999999</c:v>
                </c:pt>
                <c:pt idx="32">
                  <c:v>-55.291598999999998</c:v>
                </c:pt>
                <c:pt idx="33">
                  <c:v>-55.268149999999999</c:v>
                </c:pt>
                <c:pt idx="34">
                  <c:v>-55.249412999999997</c:v>
                </c:pt>
                <c:pt idx="35">
                  <c:v>-55.319805000000002</c:v>
                </c:pt>
                <c:pt idx="36">
                  <c:v>-55.353191000000002</c:v>
                </c:pt>
                <c:pt idx="37">
                  <c:v>-55.311981000000003</c:v>
                </c:pt>
                <c:pt idx="38">
                  <c:v>-55.271796999999999</c:v>
                </c:pt>
                <c:pt idx="39">
                  <c:v>-55.301696999999997</c:v>
                </c:pt>
                <c:pt idx="40">
                  <c:v>-55.320377000000001</c:v>
                </c:pt>
                <c:pt idx="41">
                  <c:v>-55.299038000000003</c:v>
                </c:pt>
                <c:pt idx="42">
                  <c:v>-55.326965000000001</c:v>
                </c:pt>
                <c:pt idx="43">
                  <c:v>-55.352038999999998</c:v>
                </c:pt>
                <c:pt idx="44">
                  <c:v>-55.383288999999998</c:v>
                </c:pt>
                <c:pt idx="45">
                  <c:v>-55.380057999999998</c:v>
                </c:pt>
                <c:pt idx="46">
                  <c:v>-55.364745999999997</c:v>
                </c:pt>
                <c:pt idx="47">
                  <c:v>-55.341095000000003</c:v>
                </c:pt>
                <c:pt idx="48">
                  <c:v>-55.264426999999998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7F-48EA-B59D-020C9A3AD408}"/>
            </c:ext>
          </c:extLst>
        </c:ser>
        <c:ser>
          <c:idx val="3"/>
          <c:order val="3"/>
          <c:tx>
            <c:v>4xLO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Harm-B'!$P$3:$P$51</c:f>
              <c:numCache>
                <c:formatCode>0.00</c:formatCode>
                <c:ptCount val="49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57</c:v>
                </c:pt>
                <c:pt idx="18">
                  <c:v>57</c:v>
                </c:pt>
                <c:pt idx="19">
                  <c:v>57</c:v>
                </c:pt>
                <c:pt idx="20">
                  <c:v>57</c:v>
                </c:pt>
                <c:pt idx="21">
                  <c:v>57</c:v>
                </c:pt>
                <c:pt idx="22">
                  <c:v>57</c:v>
                </c:pt>
                <c:pt idx="23">
                  <c:v>57</c:v>
                </c:pt>
                <c:pt idx="24">
                  <c:v>57</c:v>
                </c:pt>
                <c:pt idx="25">
                  <c:v>57</c:v>
                </c:pt>
                <c:pt idx="26">
                  <c:v>57</c:v>
                </c:pt>
                <c:pt idx="27">
                  <c:v>57</c:v>
                </c:pt>
                <c:pt idx="28">
                  <c:v>57</c:v>
                </c:pt>
                <c:pt idx="29">
                  <c:v>57</c:v>
                </c:pt>
                <c:pt idx="30">
                  <c:v>57</c:v>
                </c:pt>
                <c:pt idx="31">
                  <c:v>57</c:v>
                </c:pt>
                <c:pt idx="32">
                  <c:v>57</c:v>
                </c:pt>
                <c:pt idx="33">
                  <c:v>57</c:v>
                </c:pt>
                <c:pt idx="34">
                  <c:v>57</c:v>
                </c:pt>
                <c:pt idx="35">
                  <c:v>57</c:v>
                </c:pt>
                <c:pt idx="36">
                  <c:v>57</c:v>
                </c:pt>
                <c:pt idx="37">
                  <c:v>57</c:v>
                </c:pt>
                <c:pt idx="38">
                  <c:v>57</c:v>
                </c:pt>
                <c:pt idx="39">
                  <c:v>57</c:v>
                </c:pt>
                <c:pt idx="40">
                  <c:v>57</c:v>
                </c:pt>
                <c:pt idx="41">
                  <c:v>57</c:v>
                </c:pt>
                <c:pt idx="42">
                  <c:v>57</c:v>
                </c:pt>
                <c:pt idx="43">
                  <c:v>57</c:v>
                </c:pt>
                <c:pt idx="44">
                  <c:v>57</c:v>
                </c:pt>
                <c:pt idx="45">
                  <c:v>57</c:v>
                </c:pt>
                <c:pt idx="46">
                  <c:v>57</c:v>
                </c:pt>
                <c:pt idx="47">
                  <c:v>57</c:v>
                </c:pt>
                <c:pt idx="48">
                  <c:v>57</c:v>
                </c:pt>
              </c:numCache>
            </c:numRef>
          </c:xVal>
          <c:yVal>
            <c:numRef>
              <c:f>'LO Harm-B'!$R$3:$R$51</c:f>
              <c:numCache>
                <c:formatCode>0.00</c:formatCode>
                <c:ptCount val="49"/>
                <c:pt idx="0">
                  <c:v>-58.492671999999999</c:v>
                </c:pt>
                <c:pt idx="1">
                  <c:v>-58.453178000000001</c:v>
                </c:pt>
                <c:pt idx="2">
                  <c:v>-58.536929999999998</c:v>
                </c:pt>
                <c:pt idx="3">
                  <c:v>-58.722060999999997</c:v>
                </c:pt>
                <c:pt idx="4">
                  <c:v>-58.673588000000002</c:v>
                </c:pt>
                <c:pt idx="5">
                  <c:v>-58.592391999999997</c:v>
                </c:pt>
                <c:pt idx="6">
                  <c:v>-58.518585000000002</c:v>
                </c:pt>
                <c:pt idx="7">
                  <c:v>-58.511147000000001</c:v>
                </c:pt>
                <c:pt idx="8">
                  <c:v>-58.473754999999997</c:v>
                </c:pt>
                <c:pt idx="9">
                  <c:v>-58.517395</c:v>
                </c:pt>
                <c:pt idx="10">
                  <c:v>-58.720882000000003</c:v>
                </c:pt>
                <c:pt idx="11">
                  <c:v>-58.893394000000001</c:v>
                </c:pt>
                <c:pt idx="12">
                  <c:v>-58.916023000000003</c:v>
                </c:pt>
                <c:pt idx="13">
                  <c:v>-58.677818000000002</c:v>
                </c:pt>
                <c:pt idx="14">
                  <c:v>-58.586207999999999</c:v>
                </c:pt>
                <c:pt idx="15">
                  <c:v>-58.633305</c:v>
                </c:pt>
                <c:pt idx="16">
                  <c:v>-58.670611999999998</c:v>
                </c:pt>
                <c:pt idx="17">
                  <c:v>-58.611111000000001</c:v>
                </c:pt>
                <c:pt idx="18">
                  <c:v>-58.571972000000002</c:v>
                </c:pt>
                <c:pt idx="19">
                  <c:v>-58.726517000000001</c:v>
                </c:pt>
                <c:pt idx="20">
                  <c:v>-58.800949000000003</c:v>
                </c:pt>
                <c:pt idx="21">
                  <c:v>-58.758865</c:v>
                </c:pt>
                <c:pt idx="22">
                  <c:v>-58.685237999999998</c:v>
                </c:pt>
                <c:pt idx="23">
                  <c:v>-58.762424000000003</c:v>
                </c:pt>
                <c:pt idx="24">
                  <c:v>-58.682873000000001</c:v>
                </c:pt>
                <c:pt idx="25">
                  <c:v>-58.697918000000001</c:v>
                </c:pt>
                <c:pt idx="26">
                  <c:v>-58.551414000000001</c:v>
                </c:pt>
                <c:pt idx="27">
                  <c:v>-58.602885999999998</c:v>
                </c:pt>
                <c:pt idx="28">
                  <c:v>-58.556331999999998</c:v>
                </c:pt>
                <c:pt idx="29">
                  <c:v>-58.584690000000002</c:v>
                </c:pt>
                <c:pt idx="30">
                  <c:v>-58.531951999999997</c:v>
                </c:pt>
                <c:pt idx="31">
                  <c:v>-58.522758000000003</c:v>
                </c:pt>
                <c:pt idx="32">
                  <c:v>-58.400863999999999</c:v>
                </c:pt>
                <c:pt idx="33">
                  <c:v>-58.530251</c:v>
                </c:pt>
                <c:pt idx="34">
                  <c:v>-58.551952</c:v>
                </c:pt>
                <c:pt idx="35">
                  <c:v>-58.657547000000001</c:v>
                </c:pt>
                <c:pt idx="36">
                  <c:v>-58.567028000000001</c:v>
                </c:pt>
                <c:pt idx="37">
                  <c:v>-58.615519999999997</c:v>
                </c:pt>
                <c:pt idx="38">
                  <c:v>-58.532257000000001</c:v>
                </c:pt>
                <c:pt idx="39">
                  <c:v>-58.659945999999998</c:v>
                </c:pt>
                <c:pt idx="40">
                  <c:v>-58.708480999999999</c:v>
                </c:pt>
                <c:pt idx="41">
                  <c:v>-58.762065999999997</c:v>
                </c:pt>
                <c:pt idx="42">
                  <c:v>-58.595717999999998</c:v>
                </c:pt>
                <c:pt idx="43">
                  <c:v>-58.670211999999999</c:v>
                </c:pt>
                <c:pt idx="44">
                  <c:v>-58.682361999999998</c:v>
                </c:pt>
                <c:pt idx="45">
                  <c:v>-58.811110999999997</c:v>
                </c:pt>
                <c:pt idx="46">
                  <c:v>-58.635497999999998</c:v>
                </c:pt>
                <c:pt idx="47">
                  <c:v>-58.530498999999999</c:v>
                </c:pt>
                <c:pt idx="48">
                  <c:v>-58.364479000000003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7F-48EA-B59D-020C9A3AD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44480"/>
        <c:axId val="118246400"/>
      </c:scatterChart>
      <c:valAx>
        <c:axId val="118244480"/>
        <c:scaling>
          <c:orientation val="minMax"/>
          <c:max val="20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3323970683694748"/>
              <c:y val="0.91106241058792869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8246400"/>
        <c:crosses val="autoZero"/>
        <c:crossBetween val="midCat"/>
        <c:majorUnit val="2"/>
      </c:valAx>
      <c:valAx>
        <c:axId val="11824640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8244480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39478946875981"/>
          <c:y val="0.12470217264508597"/>
          <c:w val="0.7487473997897991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Even LO Harmonic to IF Isolation (dB)</a:t>
            </a:r>
          </a:p>
        </c:rich>
      </c:tx>
      <c:layout>
        <c:manualLayout>
          <c:xMode val="edge"/>
          <c:yMode val="edge"/>
          <c:x val="0.31583117939195771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9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2xLO Configuration A</c:v>
          </c:tx>
          <c:spPr>
            <a:ln cap="sq"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Harm-A'!$H$3:$H$51</c:f>
              <c:numCache>
                <c:formatCode>0.00</c:formatCode>
                <c:ptCount val="49"/>
                <c:pt idx="0">
                  <c:v>36</c:v>
                </c:pt>
                <c:pt idx="1">
                  <c:v>36.4375</c:v>
                </c:pt>
                <c:pt idx="2">
                  <c:v>36.875</c:v>
                </c:pt>
                <c:pt idx="3">
                  <c:v>37.3125</c:v>
                </c:pt>
                <c:pt idx="4">
                  <c:v>37.75</c:v>
                </c:pt>
                <c:pt idx="5">
                  <c:v>38.1875</c:v>
                </c:pt>
                <c:pt idx="6">
                  <c:v>38.625</c:v>
                </c:pt>
                <c:pt idx="7">
                  <c:v>39.0625</c:v>
                </c:pt>
                <c:pt idx="8">
                  <c:v>39.5</c:v>
                </c:pt>
                <c:pt idx="9">
                  <c:v>39.9375</c:v>
                </c:pt>
                <c:pt idx="10">
                  <c:v>40.375</c:v>
                </c:pt>
                <c:pt idx="11">
                  <c:v>40.8125</c:v>
                </c:pt>
                <c:pt idx="12">
                  <c:v>41.25</c:v>
                </c:pt>
                <c:pt idx="13">
                  <c:v>41.6875</c:v>
                </c:pt>
                <c:pt idx="14">
                  <c:v>42.125</c:v>
                </c:pt>
                <c:pt idx="15">
                  <c:v>42.5625</c:v>
                </c:pt>
                <c:pt idx="16">
                  <c:v>43</c:v>
                </c:pt>
                <c:pt idx="17">
                  <c:v>43.4375</c:v>
                </c:pt>
                <c:pt idx="18">
                  <c:v>43.875</c:v>
                </c:pt>
                <c:pt idx="19">
                  <c:v>44.3125</c:v>
                </c:pt>
                <c:pt idx="20">
                  <c:v>44.75</c:v>
                </c:pt>
                <c:pt idx="21">
                  <c:v>45.1875</c:v>
                </c:pt>
                <c:pt idx="22">
                  <c:v>45.625</c:v>
                </c:pt>
                <c:pt idx="23">
                  <c:v>46.0625</c:v>
                </c:pt>
                <c:pt idx="24">
                  <c:v>46.5</c:v>
                </c:pt>
                <c:pt idx="25">
                  <c:v>46.9375</c:v>
                </c:pt>
                <c:pt idx="26">
                  <c:v>47.375</c:v>
                </c:pt>
                <c:pt idx="27">
                  <c:v>47.8125</c:v>
                </c:pt>
                <c:pt idx="28">
                  <c:v>48.25</c:v>
                </c:pt>
                <c:pt idx="29">
                  <c:v>48.6875</c:v>
                </c:pt>
                <c:pt idx="30">
                  <c:v>49.125</c:v>
                </c:pt>
                <c:pt idx="31">
                  <c:v>49.5625</c:v>
                </c:pt>
                <c:pt idx="32">
                  <c:v>50</c:v>
                </c:pt>
                <c:pt idx="33">
                  <c:v>50.4375</c:v>
                </c:pt>
                <c:pt idx="34">
                  <c:v>50.875</c:v>
                </c:pt>
                <c:pt idx="35">
                  <c:v>51.3125</c:v>
                </c:pt>
                <c:pt idx="36">
                  <c:v>51.75</c:v>
                </c:pt>
                <c:pt idx="37">
                  <c:v>52.1875</c:v>
                </c:pt>
                <c:pt idx="38">
                  <c:v>52.625</c:v>
                </c:pt>
                <c:pt idx="39">
                  <c:v>53.0625</c:v>
                </c:pt>
                <c:pt idx="40">
                  <c:v>53.5</c:v>
                </c:pt>
                <c:pt idx="41">
                  <c:v>53.9375</c:v>
                </c:pt>
                <c:pt idx="42">
                  <c:v>54.375</c:v>
                </c:pt>
                <c:pt idx="43">
                  <c:v>54.8125</c:v>
                </c:pt>
                <c:pt idx="44">
                  <c:v>55.25</c:v>
                </c:pt>
                <c:pt idx="45">
                  <c:v>55.6875</c:v>
                </c:pt>
                <c:pt idx="46">
                  <c:v>56.125</c:v>
                </c:pt>
                <c:pt idx="47">
                  <c:v>56.5625</c:v>
                </c:pt>
                <c:pt idx="48">
                  <c:v>57</c:v>
                </c:pt>
              </c:numCache>
            </c:numRef>
          </c:xVal>
          <c:yVal>
            <c:numRef>
              <c:f>'LO Harm-A'!$I$3:$I$51</c:f>
              <c:numCache>
                <c:formatCode>0.00</c:formatCode>
                <c:ptCount val="49"/>
                <c:pt idx="0">
                  <c:v>-65.978026999999997</c:v>
                </c:pt>
                <c:pt idx="1">
                  <c:v>-65.125031000000007</c:v>
                </c:pt>
                <c:pt idx="2">
                  <c:v>-64.049460999999994</c:v>
                </c:pt>
                <c:pt idx="3">
                  <c:v>-63.308056000000001</c:v>
                </c:pt>
                <c:pt idx="4">
                  <c:v>-62.613422</c:v>
                </c:pt>
                <c:pt idx="5">
                  <c:v>-62.181609999999999</c:v>
                </c:pt>
                <c:pt idx="6">
                  <c:v>-61.962265000000002</c:v>
                </c:pt>
                <c:pt idx="7">
                  <c:v>-61.561095999999999</c:v>
                </c:pt>
                <c:pt idx="8">
                  <c:v>-61.024994</c:v>
                </c:pt>
                <c:pt idx="9">
                  <c:v>-60.413269</c:v>
                </c:pt>
                <c:pt idx="10">
                  <c:v>-60.177791999999997</c:v>
                </c:pt>
                <c:pt idx="11">
                  <c:v>-60.662163</c:v>
                </c:pt>
                <c:pt idx="12">
                  <c:v>-60.149166000000001</c:v>
                </c:pt>
                <c:pt idx="13">
                  <c:v>-59.939728000000002</c:v>
                </c:pt>
                <c:pt idx="14">
                  <c:v>-58.931049000000002</c:v>
                </c:pt>
                <c:pt idx="15">
                  <c:v>-58.816681000000003</c:v>
                </c:pt>
                <c:pt idx="16">
                  <c:v>-57.959952999999999</c:v>
                </c:pt>
                <c:pt idx="17">
                  <c:v>-57.245094000000002</c:v>
                </c:pt>
                <c:pt idx="18">
                  <c:v>-56.779369000000003</c:v>
                </c:pt>
                <c:pt idx="19">
                  <c:v>-56.485698999999997</c:v>
                </c:pt>
                <c:pt idx="20">
                  <c:v>-56.386142999999997</c:v>
                </c:pt>
                <c:pt idx="21">
                  <c:v>-56.112186000000001</c:v>
                </c:pt>
                <c:pt idx="22">
                  <c:v>-55.955143</c:v>
                </c:pt>
                <c:pt idx="23">
                  <c:v>-55.644061999999998</c:v>
                </c:pt>
                <c:pt idx="24">
                  <c:v>-55.328457</c:v>
                </c:pt>
                <c:pt idx="25">
                  <c:v>-55.103596000000003</c:v>
                </c:pt>
                <c:pt idx="26">
                  <c:v>-54.690578000000002</c:v>
                </c:pt>
                <c:pt idx="27">
                  <c:v>-54.169575000000002</c:v>
                </c:pt>
                <c:pt idx="28">
                  <c:v>-53.353931000000003</c:v>
                </c:pt>
                <c:pt idx="29">
                  <c:v>-52.673580000000001</c:v>
                </c:pt>
                <c:pt idx="30">
                  <c:v>-52.034435000000002</c:v>
                </c:pt>
                <c:pt idx="31">
                  <c:v>-51.515430000000002</c:v>
                </c:pt>
                <c:pt idx="32">
                  <c:v>-50.769629999999999</c:v>
                </c:pt>
                <c:pt idx="33">
                  <c:v>-49.955303000000001</c:v>
                </c:pt>
                <c:pt idx="34">
                  <c:v>-49.108677</c:v>
                </c:pt>
                <c:pt idx="35">
                  <c:v>-48.326388999999999</c:v>
                </c:pt>
                <c:pt idx="36">
                  <c:v>-47.85577</c:v>
                </c:pt>
                <c:pt idx="37">
                  <c:v>-47.525326</c:v>
                </c:pt>
                <c:pt idx="38">
                  <c:v>-47.307495000000003</c:v>
                </c:pt>
                <c:pt idx="39">
                  <c:v>-47.154040999999999</c:v>
                </c:pt>
                <c:pt idx="40">
                  <c:v>-47.053122999999999</c:v>
                </c:pt>
                <c:pt idx="41">
                  <c:v>-46.794635999999997</c:v>
                </c:pt>
                <c:pt idx="42">
                  <c:v>-46.279091000000001</c:v>
                </c:pt>
                <c:pt idx="43">
                  <c:v>-45.429141999999999</c:v>
                </c:pt>
                <c:pt idx="44">
                  <c:v>-44.429183999999999</c:v>
                </c:pt>
                <c:pt idx="45">
                  <c:v>-43.268138999999998</c:v>
                </c:pt>
                <c:pt idx="46">
                  <c:v>-42.368122</c:v>
                </c:pt>
                <c:pt idx="47">
                  <c:v>-41.989849</c:v>
                </c:pt>
                <c:pt idx="48">
                  <c:v>-41.949589000000003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5F-4E3D-8DFC-4F8A42BC49A4}"/>
            </c:ext>
          </c:extLst>
        </c:ser>
        <c:ser>
          <c:idx val="0"/>
          <c:order val="1"/>
          <c:tx>
            <c:v>2xLO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Harm-B'!$H$3:$H$51</c:f>
              <c:numCache>
                <c:formatCode>0.00</c:formatCode>
                <c:ptCount val="49"/>
                <c:pt idx="0">
                  <c:v>36</c:v>
                </c:pt>
                <c:pt idx="1">
                  <c:v>36.4375</c:v>
                </c:pt>
                <c:pt idx="2">
                  <c:v>36.875</c:v>
                </c:pt>
                <c:pt idx="3">
                  <c:v>37.3125</c:v>
                </c:pt>
                <c:pt idx="4">
                  <c:v>37.75</c:v>
                </c:pt>
                <c:pt idx="5">
                  <c:v>38.1875</c:v>
                </c:pt>
                <c:pt idx="6">
                  <c:v>38.625</c:v>
                </c:pt>
                <c:pt idx="7">
                  <c:v>39.0625</c:v>
                </c:pt>
                <c:pt idx="8">
                  <c:v>39.5</c:v>
                </c:pt>
                <c:pt idx="9">
                  <c:v>39.9375</c:v>
                </c:pt>
                <c:pt idx="10">
                  <c:v>40.375</c:v>
                </c:pt>
                <c:pt idx="11">
                  <c:v>40.8125</c:v>
                </c:pt>
                <c:pt idx="12">
                  <c:v>41.25</c:v>
                </c:pt>
                <c:pt idx="13">
                  <c:v>41.6875</c:v>
                </c:pt>
                <c:pt idx="14">
                  <c:v>42.125</c:v>
                </c:pt>
                <c:pt idx="15">
                  <c:v>42.5625</c:v>
                </c:pt>
                <c:pt idx="16">
                  <c:v>43</c:v>
                </c:pt>
                <c:pt idx="17">
                  <c:v>43.4375</c:v>
                </c:pt>
                <c:pt idx="18">
                  <c:v>43.875</c:v>
                </c:pt>
                <c:pt idx="19">
                  <c:v>44.3125</c:v>
                </c:pt>
                <c:pt idx="20">
                  <c:v>44.75</c:v>
                </c:pt>
                <c:pt idx="21">
                  <c:v>45.1875</c:v>
                </c:pt>
                <c:pt idx="22">
                  <c:v>45.625</c:v>
                </c:pt>
                <c:pt idx="23">
                  <c:v>46.0625</c:v>
                </c:pt>
                <c:pt idx="24">
                  <c:v>46.5</c:v>
                </c:pt>
                <c:pt idx="25">
                  <c:v>46.9375</c:v>
                </c:pt>
                <c:pt idx="26">
                  <c:v>47.375</c:v>
                </c:pt>
                <c:pt idx="27">
                  <c:v>47.8125</c:v>
                </c:pt>
                <c:pt idx="28">
                  <c:v>48.25</c:v>
                </c:pt>
                <c:pt idx="29">
                  <c:v>48.6875</c:v>
                </c:pt>
                <c:pt idx="30">
                  <c:v>49.125</c:v>
                </c:pt>
                <c:pt idx="31">
                  <c:v>49.5625</c:v>
                </c:pt>
                <c:pt idx="32">
                  <c:v>50</c:v>
                </c:pt>
                <c:pt idx="33">
                  <c:v>50.4375</c:v>
                </c:pt>
                <c:pt idx="34">
                  <c:v>50.875</c:v>
                </c:pt>
                <c:pt idx="35">
                  <c:v>51.3125</c:v>
                </c:pt>
                <c:pt idx="36">
                  <c:v>51.75</c:v>
                </c:pt>
                <c:pt idx="37">
                  <c:v>52.1875</c:v>
                </c:pt>
                <c:pt idx="38">
                  <c:v>52.625</c:v>
                </c:pt>
                <c:pt idx="39">
                  <c:v>53.0625</c:v>
                </c:pt>
                <c:pt idx="40">
                  <c:v>53.5</c:v>
                </c:pt>
                <c:pt idx="41">
                  <c:v>53.9375</c:v>
                </c:pt>
                <c:pt idx="42">
                  <c:v>54.375</c:v>
                </c:pt>
                <c:pt idx="43">
                  <c:v>54.8125</c:v>
                </c:pt>
                <c:pt idx="44">
                  <c:v>55.25</c:v>
                </c:pt>
                <c:pt idx="45">
                  <c:v>55.6875</c:v>
                </c:pt>
                <c:pt idx="46">
                  <c:v>56.125</c:v>
                </c:pt>
                <c:pt idx="47">
                  <c:v>56.5625</c:v>
                </c:pt>
                <c:pt idx="48">
                  <c:v>57</c:v>
                </c:pt>
              </c:numCache>
            </c:numRef>
          </c:xVal>
          <c:yVal>
            <c:numRef>
              <c:f>'LO Harm-B'!$I$3:$I$51</c:f>
              <c:numCache>
                <c:formatCode>0.00</c:formatCode>
                <c:ptCount val="49"/>
                <c:pt idx="0">
                  <c:v>-63.266468000000003</c:v>
                </c:pt>
                <c:pt idx="1">
                  <c:v>-63.395980999999999</c:v>
                </c:pt>
                <c:pt idx="2">
                  <c:v>-63.800303999999997</c:v>
                </c:pt>
                <c:pt idx="3">
                  <c:v>-64.455871999999999</c:v>
                </c:pt>
                <c:pt idx="4">
                  <c:v>-64.925528999999997</c:v>
                </c:pt>
                <c:pt idx="5">
                  <c:v>-65.211937000000006</c:v>
                </c:pt>
                <c:pt idx="6">
                  <c:v>-65.885490000000004</c:v>
                </c:pt>
                <c:pt idx="7">
                  <c:v>-66.972649000000004</c:v>
                </c:pt>
                <c:pt idx="8">
                  <c:v>-68.360969999999995</c:v>
                </c:pt>
                <c:pt idx="9">
                  <c:v>-69.493178999999998</c:v>
                </c:pt>
                <c:pt idx="10">
                  <c:v>-70.562859000000003</c:v>
                </c:pt>
                <c:pt idx="11">
                  <c:v>-69.094223</c:v>
                </c:pt>
                <c:pt idx="12">
                  <c:v>-68.427398999999994</c:v>
                </c:pt>
                <c:pt idx="13">
                  <c:v>-67.927704000000006</c:v>
                </c:pt>
                <c:pt idx="14">
                  <c:v>-70.130875000000003</c:v>
                </c:pt>
                <c:pt idx="15">
                  <c:v>-73.132041999999998</c:v>
                </c:pt>
                <c:pt idx="16">
                  <c:v>-76.728233000000003</c:v>
                </c:pt>
                <c:pt idx="17">
                  <c:v>-79.985625999999996</c:v>
                </c:pt>
                <c:pt idx="18">
                  <c:v>-78.281693000000004</c:v>
                </c:pt>
                <c:pt idx="19">
                  <c:v>-73.905486999999994</c:v>
                </c:pt>
                <c:pt idx="20">
                  <c:v>-69.371352999999999</c:v>
                </c:pt>
                <c:pt idx="21">
                  <c:v>-68.122253000000001</c:v>
                </c:pt>
                <c:pt idx="22">
                  <c:v>-68.172095999999996</c:v>
                </c:pt>
                <c:pt idx="23">
                  <c:v>-68.091446000000005</c:v>
                </c:pt>
                <c:pt idx="24">
                  <c:v>-67.418616999999998</c:v>
                </c:pt>
                <c:pt idx="25">
                  <c:v>-66.312408000000005</c:v>
                </c:pt>
                <c:pt idx="26">
                  <c:v>-63.929927999999997</c:v>
                </c:pt>
                <c:pt idx="27">
                  <c:v>-62.022427</c:v>
                </c:pt>
                <c:pt idx="28">
                  <c:v>-60.473117999999999</c:v>
                </c:pt>
                <c:pt idx="29">
                  <c:v>-59.229377999999997</c:v>
                </c:pt>
                <c:pt idx="30">
                  <c:v>-57.357478999999998</c:v>
                </c:pt>
                <c:pt idx="31">
                  <c:v>-55.404342999999997</c:v>
                </c:pt>
                <c:pt idx="32">
                  <c:v>-53.900100999999999</c:v>
                </c:pt>
                <c:pt idx="33">
                  <c:v>-52.780467999999999</c:v>
                </c:pt>
                <c:pt idx="34">
                  <c:v>-51.573535999999997</c:v>
                </c:pt>
                <c:pt idx="35">
                  <c:v>-50.572639000000002</c:v>
                </c:pt>
                <c:pt idx="36">
                  <c:v>-49.236603000000002</c:v>
                </c:pt>
                <c:pt idx="37">
                  <c:v>-48.016540999999997</c:v>
                </c:pt>
                <c:pt idx="38">
                  <c:v>-46.748581000000001</c:v>
                </c:pt>
                <c:pt idx="39">
                  <c:v>-45.377647000000003</c:v>
                </c:pt>
                <c:pt idx="40">
                  <c:v>-44.109797999999998</c:v>
                </c:pt>
                <c:pt idx="41">
                  <c:v>-42.980891999999997</c:v>
                </c:pt>
                <c:pt idx="42">
                  <c:v>-42.275700000000001</c:v>
                </c:pt>
                <c:pt idx="43">
                  <c:v>-42.207675999999999</c:v>
                </c:pt>
                <c:pt idx="44">
                  <c:v>-42.713923999999999</c:v>
                </c:pt>
                <c:pt idx="45">
                  <c:v>-43.639522999999997</c:v>
                </c:pt>
                <c:pt idx="46">
                  <c:v>-44.502338000000002</c:v>
                </c:pt>
                <c:pt idx="47">
                  <c:v>-45.995514</c:v>
                </c:pt>
                <c:pt idx="48">
                  <c:v>-47.148398999999998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5F-4E3D-8DFC-4F8A42BC49A4}"/>
            </c:ext>
          </c:extLst>
        </c:ser>
        <c:ser>
          <c:idx val="2"/>
          <c:order val="2"/>
          <c:tx>
            <c:v>4xLO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Harm-A'!$P$3:$P$51</c:f>
              <c:numCache>
                <c:formatCode>0.00</c:formatCode>
                <c:ptCount val="49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57</c:v>
                </c:pt>
                <c:pt idx="18">
                  <c:v>57</c:v>
                </c:pt>
                <c:pt idx="19">
                  <c:v>57</c:v>
                </c:pt>
                <c:pt idx="20">
                  <c:v>57</c:v>
                </c:pt>
                <c:pt idx="21">
                  <c:v>57</c:v>
                </c:pt>
                <c:pt idx="22">
                  <c:v>57</c:v>
                </c:pt>
                <c:pt idx="23">
                  <c:v>57</c:v>
                </c:pt>
                <c:pt idx="24">
                  <c:v>57</c:v>
                </c:pt>
                <c:pt idx="25">
                  <c:v>57</c:v>
                </c:pt>
                <c:pt idx="26">
                  <c:v>57</c:v>
                </c:pt>
                <c:pt idx="27">
                  <c:v>57</c:v>
                </c:pt>
                <c:pt idx="28">
                  <c:v>57</c:v>
                </c:pt>
                <c:pt idx="29">
                  <c:v>57</c:v>
                </c:pt>
                <c:pt idx="30">
                  <c:v>57</c:v>
                </c:pt>
                <c:pt idx="31">
                  <c:v>57</c:v>
                </c:pt>
                <c:pt idx="32">
                  <c:v>57</c:v>
                </c:pt>
                <c:pt idx="33">
                  <c:v>57</c:v>
                </c:pt>
                <c:pt idx="34">
                  <c:v>57</c:v>
                </c:pt>
                <c:pt idx="35">
                  <c:v>57</c:v>
                </c:pt>
                <c:pt idx="36">
                  <c:v>57</c:v>
                </c:pt>
                <c:pt idx="37">
                  <c:v>57</c:v>
                </c:pt>
                <c:pt idx="38">
                  <c:v>57</c:v>
                </c:pt>
                <c:pt idx="39">
                  <c:v>57</c:v>
                </c:pt>
                <c:pt idx="40">
                  <c:v>57</c:v>
                </c:pt>
                <c:pt idx="41">
                  <c:v>57</c:v>
                </c:pt>
                <c:pt idx="42">
                  <c:v>57</c:v>
                </c:pt>
                <c:pt idx="43">
                  <c:v>57</c:v>
                </c:pt>
                <c:pt idx="44">
                  <c:v>57</c:v>
                </c:pt>
                <c:pt idx="45">
                  <c:v>57</c:v>
                </c:pt>
                <c:pt idx="46">
                  <c:v>57</c:v>
                </c:pt>
                <c:pt idx="47">
                  <c:v>57</c:v>
                </c:pt>
                <c:pt idx="48">
                  <c:v>57</c:v>
                </c:pt>
              </c:numCache>
            </c:numRef>
          </c:xVal>
          <c:yVal>
            <c:numRef>
              <c:f>'LO Harm-A'!$Q$3:$Q$51</c:f>
              <c:numCache>
                <c:formatCode>0.00</c:formatCode>
                <c:ptCount val="49"/>
                <c:pt idx="0">
                  <c:v>-71.386215000000007</c:v>
                </c:pt>
                <c:pt idx="1">
                  <c:v>-72.727249</c:v>
                </c:pt>
                <c:pt idx="2">
                  <c:v>-72.876189999999994</c:v>
                </c:pt>
                <c:pt idx="3">
                  <c:v>-71.983886999999996</c:v>
                </c:pt>
                <c:pt idx="4">
                  <c:v>-71.103813000000002</c:v>
                </c:pt>
                <c:pt idx="5">
                  <c:v>-71.629311000000001</c:v>
                </c:pt>
                <c:pt idx="6">
                  <c:v>-72.117157000000006</c:v>
                </c:pt>
                <c:pt idx="7">
                  <c:v>-72.760338000000004</c:v>
                </c:pt>
                <c:pt idx="8">
                  <c:v>-73.266869</c:v>
                </c:pt>
                <c:pt idx="9">
                  <c:v>-72.581801999999996</c:v>
                </c:pt>
                <c:pt idx="10">
                  <c:v>-71.934928999999997</c:v>
                </c:pt>
                <c:pt idx="11">
                  <c:v>-71.322586000000001</c:v>
                </c:pt>
                <c:pt idx="12">
                  <c:v>-71.922614999999993</c:v>
                </c:pt>
                <c:pt idx="13">
                  <c:v>-71.629272</c:v>
                </c:pt>
                <c:pt idx="14">
                  <c:v>-71.524711999999994</c:v>
                </c:pt>
                <c:pt idx="15">
                  <c:v>-71.859688000000006</c:v>
                </c:pt>
                <c:pt idx="16">
                  <c:v>-72.831940000000003</c:v>
                </c:pt>
                <c:pt idx="17">
                  <c:v>-73.266814999999994</c:v>
                </c:pt>
                <c:pt idx="18">
                  <c:v>-73.074646000000001</c:v>
                </c:pt>
                <c:pt idx="19">
                  <c:v>-73.219795000000005</c:v>
                </c:pt>
                <c:pt idx="20">
                  <c:v>-72.785224999999997</c:v>
                </c:pt>
                <c:pt idx="21">
                  <c:v>-72.705956</c:v>
                </c:pt>
                <c:pt idx="22">
                  <c:v>-71.608559</c:v>
                </c:pt>
                <c:pt idx="23">
                  <c:v>-72.086517000000001</c:v>
                </c:pt>
                <c:pt idx="24">
                  <c:v>-72.046242000000007</c:v>
                </c:pt>
                <c:pt idx="25">
                  <c:v>-72.340919</c:v>
                </c:pt>
                <c:pt idx="26">
                  <c:v>-71.866737000000001</c:v>
                </c:pt>
                <c:pt idx="27">
                  <c:v>-71.989052000000001</c:v>
                </c:pt>
                <c:pt idx="28">
                  <c:v>-71.896049000000005</c:v>
                </c:pt>
                <c:pt idx="29">
                  <c:v>-72.546256999999997</c:v>
                </c:pt>
                <c:pt idx="30">
                  <c:v>-72.532996999999995</c:v>
                </c:pt>
                <c:pt idx="31">
                  <c:v>-72.581389999999999</c:v>
                </c:pt>
                <c:pt idx="32">
                  <c:v>-72.398444999999995</c:v>
                </c:pt>
                <c:pt idx="33">
                  <c:v>-72.288360999999995</c:v>
                </c:pt>
                <c:pt idx="34">
                  <c:v>-72.578322999999997</c:v>
                </c:pt>
                <c:pt idx="35">
                  <c:v>-72.713486000000003</c:v>
                </c:pt>
                <c:pt idx="36">
                  <c:v>-73.412543999999997</c:v>
                </c:pt>
                <c:pt idx="37">
                  <c:v>-73.603149000000002</c:v>
                </c:pt>
                <c:pt idx="38">
                  <c:v>-73.202690000000004</c:v>
                </c:pt>
                <c:pt idx="39">
                  <c:v>-72.213065999999998</c:v>
                </c:pt>
                <c:pt idx="40">
                  <c:v>-71.827788999999996</c:v>
                </c:pt>
                <c:pt idx="41">
                  <c:v>-71.760329999999996</c:v>
                </c:pt>
                <c:pt idx="42">
                  <c:v>-72.362457000000006</c:v>
                </c:pt>
                <c:pt idx="43">
                  <c:v>-72.584723999999994</c:v>
                </c:pt>
                <c:pt idx="44">
                  <c:v>-72.558318999999997</c:v>
                </c:pt>
                <c:pt idx="45">
                  <c:v>-72.960526000000002</c:v>
                </c:pt>
                <c:pt idx="46">
                  <c:v>-72.356482999999997</c:v>
                </c:pt>
                <c:pt idx="47">
                  <c:v>-72.125725000000003</c:v>
                </c:pt>
                <c:pt idx="48">
                  <c:v>-71.210052000000005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5F-4E3D-8DFC-4F8A42BC49A4}"/>
            </c:ext>
          </c:extLst>
        </c:ser>
        <c:ser>
          <c:idx val="3"/>
          <c:order val="3"/>
          <c:tx>
            <c:v>4xLO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Harm-B'!$P$3:$P$51</c:f>
              <c:numCache>
                <c:formatCode>0.00</c:formatCode>
                <c:ptCount val="49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57</c:v>
                </c:pt>
                <c:pt idx="18">
                  <c:v>57</c:v>
                </c:pt>
                <c:pt idx="19">
                  <c:v>57</c:v>
                </c:pt>
                <c:pt idx="20">
                  <c:v>57</c:v>
                </c:pt>
                <c:pt idx="21">
                  <c:v>57</c:v>
                </c:pt>
                <c:pt idx="22">
                  <c:v>57</c:v>
                </c:pt>
                <c:pt idx="23">
                  <c:v>57</c:v>
                </c:pt>
                <c:pt idx="24">
                  <c:v>57</c:v>
                </c:pt>
                <c:pt idx="25">
                  <c:v>57</c:v>
                </c:pt>
                <c:pt idx="26">
                  <c:v>57</c:v>
                </c:pt>
                <c:pt idx="27">
                  <c:v>57</c:v>
                </c:pt>
                <c:pt idx="28">
                  <c:v>57</c:v>
                </c:pt>
                <c:pt idx="29">
                  <c:v>57</c:v>
                </c:pt>
                <c:pt idx="30">
                  <c:v>57</c:v>
                </c:pt>
                <c:pt idx="31">
                  <c:v>57</c:v>
                </c:pt>
                <c:pt idx="32">
                  <c:v>57</c:v>
                </c:pt>
                <c:pt idx="33">
                  <c:v>57</c:v>
                </c:pt>
                <c:pt idx="34">
                  <c:v>57</c:v>
                </c:pt>
                <c:pt idx="35">
                  <c:v>57</c:v>
                </c:pt>
                <c:pt idx="36">
                  <c:v>57</c:v>
                </c:pt>
                <c:pt idx="37">
                  <c:v>57</c:v>
                </c:pt>
                <c:pt idx="38">
                  <c:v>57</c:v>
                </c:pt>
                <c:pt idx="39">
                  <c:v>57</c:v>
                </c:pt>
                <c:pt idx="40">
                  <c:v>57</c:v>
                </c:pt>
                <c:pt idx="41">
                  <c:v>57</c:v>
                </c:pt>
                <c:pt idx="42">
                  <c:v>57</c:v>
                </c:pt>
                <c:pt idx="43">
                  <c:v>57</c:v>
                </c:pt>
                <c:pt idx="44">
                  <c:v>57</c:v>
                </c:pt>
                <c:pt idx="45">
                  <c:v>57</c:v>
                </c:pt>
                <c:pt idx="46">
                  <c:v>57</c:v>
                </c:pt>
                <c:pt idx="47">
                  <c:v>57</c:v>
                </c:pt>
                <c:pt idx="48">
                  <c:v>57</c:v>
                </c:pt>
              </c:numCache>
            </c:numRef>
          </c:xVal>
          <c:yVal>
            <c:numRef>
              <c:f>'LO Harm-B'!$R$3:$R$51</c:f>
              <c:numCache>
                <c:formatCode>0.00</c:formatCode>
                <c:ptCount val="49"/>
                <c:pt idx="0">
                  <c:v>-58.492671999999999</c:v>
                </c:pt>
                <c:pt idx="1">
                  <c:v>-58.453178000000001</c:v>
                </c:pt>
                <c:pt idx="2">
                  <c:v>-58.536929999999998</c:v>
                </c:pt>
                <c:pt idx="3">
                  <c:v>-58.722060999999997</c:v>
                </c:pt>
                <c:pt idx="4">
                  <c:v>-58.673588000000002</c:v>
                </c:pt>
                <c:pt idx="5">
                  <c:v>-58.592391999999997</c:v>
                </c:pt>
                <c:pt idx="6">
                  <c:v>-58.518585000000002</c:v>
                </c:pt>
                <c:pt idx="7">
                  <c:v>-58.511147000000001</c:v>
                </c:pt>
                <c:pt idx="8">
                  <c:v>-58.473754999999997</c:v>
                </c:pt>
                <c:pt idx="9">
                  <c:v>-58.517395</c:v>
                </c:pt>
                <c:pt idx="10">
                  <c:v>-58.720882000000003</c:v>
                </c:pt>
                <c:pt idx="11">
                  <c:v>-58.893394000000001</c:v>
                </c:pt>
                <c:pt idx="12">
                  <c:v>-58.916023000000003</c:v>
                </c:pt>
                <c:pt idx="13">
                  <c:v>-58.677818000000002</c:v>
                </c:pt>
                <c:pt idx="14">
                  <c:v>-58.586207999999999</c:v>
                </c:pt>
                <c:pt idx="15">
                  <c:v>-58.633305</c:v>
                </c:pt>
                <c:pt idx="16">
                  <c:v>-58.670611999999998</c:v>
                </c:pt>
                <c:pt idx="17">
                  <c:v>-58.611111000000001</c:v>
                </c:pt>
                <c:pt idx="18">
                  <c:v>-58.571972000000002</c:v>
                </c:pt>
                <c:pt idx="19">
                  <c:v>-58.726517000000001</c:v>
                </c:pt>
                <c:pt idx="20">
                  <c:v>-58.800949000000003</c:v>
                </c:pt>
                <c:pt idx="21">
                  <c:v>-58.758865</c:v>
                </c:pt>
                <c:pt idx="22">
                  <c:v>-58.685237999999998</c:v>
                </c:pt>
                <c:pt idx="23">
                  <c:v>-58.762424000000003</c:v>
                </c:pt>
                <c:pt idx="24">
                  <c:v>-58.682873000000001</c:v>
                </c:pt>
                <c:pt idx="25">
                  <c:v>-58.697918000000001</c:v>
                </c:pt>
                <c:pt idx="26">
                  <c:v>-58.551414000000001</c:v>
                </c:pt>
                <c:pt idx="27">
                  <c:v>-58.602885999999998</c:v>
                </c:pt>
                <c:pt idx="28">
                  <c:v>-58.556331999999998</c:v>
                </c:pt>
                <c:pt idx="29">
                  <c:v>-58.584690000000002</c:v>
                </c:pt>
                <c:pt idx="30">
                  <c:v>-58.531951999999997</c:v>
                </c:pt>
                <c:pt idx="31">
                  <c:v>-58.522758000000003</c:v>
                </c:pt>
                <c:pt idx="32">
                  <c:v>-58.400863999999999</c:v>
                </c:pt>
                <c:pt idx="33">
                  <c:v>-58.530251</c:v>
                </c:pt>
                <c:pt idx="34">
                  <c:v>-58.551952</c:v>
                </c:pt>
                <c:pt idx="35">
                  <c:v>-58.657547000000001</c:v>
                </c:pt>
                <c:pt idx="36">
                  <c:v>-58.567028000000001</c:v>
                </c:pt>
                <c:pt idx="37">
                  <c:v>-58.615519999999997</c:v>
                </c:pt>
                <c:pt idx="38">
                  <c:v>-58.532257000000001</c:v>
                </c:pt>
                <c:pt idx="39">
                  <c:v>-58.659945999999998</c:v>
                </c:pt>
                <c:pt idx="40">
                  <c:v>-58.708480999999999</c:v>
                </c:pt>
                <c:pt idx="41">
                  <c:v>-58.762065999999997</c:v>
                </c:pt>
                <c:pt idx="42">
                  <c:v>-58.595717999999998</c:v>
                </c:pt>
                <c:pt idx="43">
                  <c:v>-58.670211999999999</c:v>
                </c:pt>
                <c:pt idx="44">
                  <c:v>-58.682361999999998</c:v>
                </c:pt>
                <c:pt idx="45">
                  <c:v>-58.811110999999997</c:v>
                </c:pt>
                <c:pt idx="46">
                  <c:v>-58.635497999999998</c:v>
                </c:pt>
                <c:pt idx="47">
                  <c:v>-58.530498999999999</c:v>
                </c:pt>
                <c:pt idx="48">
                  <c:v>-58.364479000000003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5F-4E3D-8DFC-4F8A42BC4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66752"/>
        <c:axId val="118668672"/>
      </c:scatterChart>
      <c:valAx>
        <c:axId val="118666752"/>
        <c:scaling>
          <c:orientation val="minMax"/>
          <c:max val="20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8668672"/>
        <c:crosses val="autoZero"/>
        <c:crossBetween val="midCat"/>
        <c:majorUnit val="2"/>
      </c:valAx>
      <c:valAx>
        <c:axId val="118668672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866675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446912724896842"/>
          <c:y val="0.13396143190434523"/>
          <c:w val="0.75049804455203106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Input IP3 vs LO Power (dBm)</a:t>
            </a:r>
            <a:r>
              <a:rPr lang="en-US" sz="1000" baseline="30000"/>
              <a:t>1-4</a:t>
            </a:r>
            <a:endParaRPr lang="en-US" sz="1000" baseline="0"/>
          </a:p>
        </c:rich>
      </c:tx>
      <c:layout>
        <c:manualLayout>
          <c:xMode val="edge"/>
          <c:yMode val="edge"/>
          <c:x val="0.25266421551251472"/>
          <c:y val="6.6127150772820069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8.3265529308836406E-2"/>
          <c:w val="0.76542713682528862"/>
          <c:h val="0.7259820647419073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'IP3'!$M$2</c:f>
              <c:strCache>
                <c:ptCount val="1"/>
                <c:pt idx="0">
                  <c:v>+13dBm</c:v>
                </c:pt>
              </c:strCache>
            </c:strRef>
          </c:tx>
          <c:spPr>
            <a:ln cmpd="sng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'IP3'!$L$5:$L$103</c:f>
              <c:numCache>
                <c:formatCode>General</c:formatCode>
                <c:ptCount val="99"/>
                <c:pt idx="0">
                  <c:v>8</c:v>
                </c:pt>
                <c:pt idx="1">
                  <c:v>8.5816326530612006</c:v>
                </c:pt>
                <c:pt idx="2">
                  <c:v>9.1632653061223994</c:v>
                </c:pt>
                <c:pt idx="3">
                  <c:v>9.7448979591837013</c:v>
                </c:pt>
                <c:pt idx="4">
                  <c:v>10.326530612245001</c:v>
                </c:pt>
                <c:pt idx="5">
                  <c:v>10.908163265305999</c:v>
                </c:pt>
                <c:pt idx="6">
                  <c:v>11.489795918367001</c:v>
                </c:pt>
                <c:pt idx="7">
                  <c:v>12.071428571429001</c:v>
                </c:pt>
                <c:pt idx="8">
                  <c:v>12.653061224489999</c:v>
                </c:pt>
                <c:pt idx="9">
                  <c:v>13.234693877551001</c:v>
                </c:pt>
                <c:pt idx="10">
                  <c:v>13.816326530611999</c:v>
                </c:pt>
                <c:pt idx="11">
                  <c:v>14.397959183673001</c:v>
                </c:pt>
                <c:pt idx="12">
                  <c:v>14.979591836735</c:v>
                </c:pt>
                <c:pt idx="13">
                  <c:v>15.561224489796</c:v>
                </c:pt>
                <c:pt idx="14">
                  <c:v>16.142857142857</c:v>
                </c:pt>
                <c:pt idx="15">
                  <c:v>16.724489795918</c:v>
                </c:pt>
                <c:pt idx="16">
                  <c:v>17.306122448979998</c:v>
                </c:pt>
                <c:pt idx="17">
                  <c:v>17.887755102041002</c:v>
                </c:pt>
                <c:pt idx="18">
                  <c:v>18.469387755102002</c:v>
                </c:pt>
                <c:pt idx="19">
                  <c:v>19.051020408162998</c:v>
                </c:pt>
                <c:pt idx="20">
                  <c:v>19.632653061223998</c:v>
                </c:pt>
                <c:pt idx="21">
                  <c:v>20.214285714286</c:v>
                </c:pt>
                <c:pt idx="22">
                  <c:v>20.795918367346999</c:v>
                </c:pt>
                <c:pt idx="23">
                  <c:v>21.377551020407999</c:v>
                </c:pt>
                <c:pt idx="24">
                  <c:v>21.959183673469003</c:v>
                </c:pt>
                <c:pt idx="25">
                  <c:v>22.540816326530997</c:v>
                </c:pt>
                <c:pt idx="26">
                  <c:v>23.122448979592001</c:v>
                </c:pt>
                <c:pt idx="27">
                  <c:v>23.704081632653001</c:v>
                </c:pt>
                <c:pt idx="28">
                  <c:v>24.285714285714</c:v>
                </c:pt>
                <c:pt idx="29">
                  <c:v>24.867346938776002</c:v>
                </c:pt>
                <c:pt idx="30">
                  <c:v>25.448979591837002</c:v>
                </c:pt>
                <c:pt idx="31">
                  <c:v>26.030612244897998</c:v>
                </c:pt>
                <c:pt idx="32">
                  <c:v>26.612244897958998</c:v>
                </c:pt>
                <c:pt idx="33">
                  <c:v>27.193877551020002</c:v>
                </c:pt>
                <c:pt idx="34">
                  <c:v>27.775510204082</c:v>
                </c:pt>
                <c:pt idx="35">
                  <c:v>28.357142857143003</c:v>
                </c:pt>
                <c:pt idx="36">
                  <c:v>28.938775510204</c:v>
                </c:pt>
                <c:pt idx="37">
                  <c:v>29.520408163265</c:v>
                </c:pt>
                <c:pt idx="38">
                  <c:v>30.102040816327001</c:v>
                </c:pt>
                <c:pt idx="39">
                  <c:v>30.683673469388001</c:v>
                </c:pt>
                <c:pt idx="40">
                  <c:v>31.265306122449001</c:v>
                </c:pt>
                <c:pt idx="41">
                  <c:v>31.846938775509997</c:v>
                </c:pt>
                <c:pt idx="42">
                  <c:v>32.428571428570997</c:v>
                </c:pt>
                <c:pt idx="43">
                  <c:v>33.010204081632999</c:v>
                </c:pt>
                <c:pt idx="44">
                  <c:v>33.591836734693999</c:v>
                </c:pt>
                <c:pt idx="45">
                  <c:v>34.173469387754999</c:v>
                </c:pt>
                <c:pt idx="46">
                  <c:v>34.755102040815999</c:v>
                </c:pt>
                <c:pt idx="47">
                  <c:v>35.336734693878</c:v>
                </c:pt>
                <c:pt idx="48">
                  <c:v>35.918367346939</c:v>
                </c:pt>
                <c:pt idx="49">
                  <c:v>36.5</c:v>
                </c:pt>
                <c:pt idx="50">
                  <c:v>37.081632653061</c:v>
                </c:pt>
                <c:pt idx="51">
                  <c:v>37.663265306122</c:v>
                </c:pt>
                <c:pt idx="52">
                  <c:v>38.244897959184001</c:v>
                </c:pt>
                <c:pt idx="53">
                  <c:v>38.826530612245001</c:v>
                </c:pt>
                <c:pt idx="54">
                  <c:v>39.408163265306001</c:v>
                </c:pt>
                <c:pt idx="55">
                  <c:v>39.989795918366994</c:v>
                </c:pt>
                <c:pt idx="56">
                  <c:v>40.571428571429003</c:v>
                </c:pt>
                <c:pt idx="57">
                  <c:v>41.153061224489996</c:v>
                </c:pt>
                <c:pt idx="58">
                  <c:v>41.734693877551003</c:v>
                </c:pt>
                <c:pt idx="59">
                  <c:v>42.316326530612002</c:v>
                </c:pt>
                <c:pt idx="60">
                  <c:v>42.897959183672995</c:v>
                </c:pt>
                <c:pt idx="61">
                  <c:v>43.479591836735004</c:v>
                </c:pt>
                <c:pt idx="62">
                  <c:v>44.061224489795997</c:v>
                </c:pt>
                <c:pt idx="63">
                  <c:v>44.642857142857004</c:v>
                </c:pt>
                <c:pt idx="64">
                  <c:v>45.224489795917997</c:v>
                </c:pt>
                <c:pt idx="65">
                  <c:v>45.806122448980005</c:v>
                </c:pt>
                <c:pt idx="66">
                  <c:v>46.387755102040998</c:v>
                </c:pt>
                <c:pt idx="67">
                  <c:v>46.969387755101998</c:v>
                </c:pt>
                <c:pt idx="68">
                  <c:v>47.551020408163005</c:v>
                </c:pt>
                <c:pt idx="69">
                  <c:v>48.132653061223998</c:v>
                </c:pt>
                <c:pt idx="70">
                  <c:v>48.714285714286007</c:v>
                </c:pt>
                <c:pt idx="71">
                  <c:v>49.295918367346999</c:v>
                </c:pt>
                <c:pt idx="72">
                  <c:v>49.877551020407999</c:v>
                </c:pt>
                <c:pt idx="73">
                  <c:v>50.459183673468999</c:v>
                </c:pt>
                <c:pt idx="74">
                  <c:v>51.040816326531001</c:v>
                </c:pt>
                <c:pt idx="75">
                  <c:v>51.622448979592001</c:v>
                </c:pt>
                <c:pt idx="76">
                  <c:v>52.204081632653001</c:v>
                </c:pt>
                <c:pt idx="77">
                  <c:v>52.785714285713993</c:v>
                </c:pt>
                <c:pt idx="78">
                  <c:v>53.367346938776002</c:v>
                </c:pt>
                <c:pt idx="79">
                  <c:v>53.948979591836995</c:v>
                </c:pt>
                <c:pt idx="80">
                  <c:v>54.530612244898002</c:v>
                </c:pt>
                <c:pt idx="81">
                  <c:v>55.112244897959002</c:v>
                </c:pt>
                <c:pt idx="82">
                  <c:v>55.693877551019995</c:v>
                </c:pt>
                <c:pt idx="83">
                  <c:v>56.275510204082003</c:v>
                </c:pt>
                <c:pt idx="84">
                  <c:v>56.857142857142996</c:v>
                </c:pt>
                <c:pt idx="85">
                  <c:v>57.438775510204003</c:v>
                </c:pt>
                <c:pt idx="86">
                  <c:v>58.020408163264996</c:v>
                </c:pt>
                <c:pt idx="87">
                  <c:v>58.602040816327005</c:v>
                </c:pt>
                <c:pt idx="88">
                  <c:v>59.183673469387998</c:v>
                </c:pt>
                <c:pt idx="89">
                  <c:v>59.765306122448997</c:v>
                </c:pt>
                <c:pt idx="90">
                  <c:v>60.346938775510004</c:v>
                </c:pt>
                <c:pt idx="91">
                  <c:v>60.928571428570997</c:v>
                </c:pt>
                <c:pt idx="92">
                  <c:v>61.510204081633006</c:v>
                </c:pt>
                <c:pt idx="93">
                  <c:v>62.091836734693999</c:v>
                </c:pt>
                <c:pt idx="94">
                  <c:v>62.673469387754999</c:v>
                </c:pt>
                <c:pt idx="95">
                  <c:v>63.255102040815999</c:v>
                </c:pt>
                <c:pt idx="96">
                  <c:v>63.836734693878</c:v>
                </c:pt>
                <c:pt idx="97">
                  <c:v>64.418367346939007</c:v>
                </c:pt>
                <c:pt idx="98">
                  <c:v>65</c:v>
                </c:pt>
              </c:numCache>
            </c:numRef>
          </c:xVal>
          <c:yVal>
            <c:numRef>
              <c:f>'IP3'!$M$5:$M$103</c:f>
              <c:numCache>
                <c:formatCode>General</c:formatCode>
                <c:ptCount val="99"/>
                <c:pt idx="0">
                  <c:v>-1.2019727</c:v>
                </c:pt>
                <c:pt idx="1">
                  <c:v>3.7436166000000002</c:v>
                </c:pt>
                <c:pt idx="2">
                  <c:v>5.768878</c:v>
                </c:pt>
                <c:pt idx="3">
                  <c:v>3.7764319999999998</c:v>
                </c:pt>
                <c:pt idx="4">
                  <c:v>4.9898176000000003</c:v>
                </c:pt>
                <c:pt idx="5">
                  <c:v>3.8105620999999998</c:v>
                </c:pt>
                <c:pt idx="6">
                  <c:v>3.3296961999999999</c:v>
                </c:pt>
                <c:pt idx="7">
                  <c:v>4.4419807999999996</c:v>
                </c:pt>
                <c:pt idx="8">
                  <c:v>4.7381263000000002</c:v>
                </c:pt>
                <c:pt idx="9">
                  <c:v>5.8134288999999999</c:v>
                </c:pt>
                <c:pt idx="10">
                  <c:v>5.5142030999999996</c:v>
                </c:pt>
                <c:pt idx="11">
                  <c:v>6.8955511999999999</c:v>
                </c:pt>
                <c:pt idx="12">
                  <c:v>10.266176</c:v>
                </c:pt>
                <c:pt idx="13">
                  <c:v>10.828649</c:v>
                </c:pt>
                <c:pt idx="14">
                  <c:v>9.3242626000000008</c:v>
                </c:pt>
                <c:pt idx="15">
                  <c:v>7.2270402999999996</c:v>
                </c:pt>
                <c:pt idx="16">
                  <c:v>6.0710192000000003</c:v>
                </c:pt>
                <c:pt idx="17">
                  <c:v>5.4765606</c:v>
                </c:pt>
                <c:pt idx="18">
                  <c:v>4.9995517999999999</c:v>
                </c:pt>
                <c:pt idx="19">
                  <c:v>5.2088614</c:v>
                </c:pt>
                <c:pt idx="20">
                  <c:v>5.1710544000000001</c:v>
                </c:pt>
                <c:pt idx="21">
                  <c:v>6.5684638</c:v>
                </c:pt>
                <c:pt idx="22">
                  <c:v>7.4794482999999996</c:v>
                </c:pt>
                <c:pt idx="23">
                  <c:v>9.0445509000000008</c:v>
                </c:pt>
                <c:pt idx="24">
                  <c:v>8.7484417000000008</c:v>
                </c:pt>
                <c:pt idx="25">
                  <c:v>9.7062367999999992</c:v>
                </c:pt>
                <c:pt idx="26">
                  <c:v>8.9074202000000007</c:v>
                </c:pt>
                <c:pt idx="27">
                  <c:v>9.9264983999999998</c:v>
                </c:pt>
                <c:pt idx="28">
                  <c:v>10.386729000000001</c:v>
                </c:pt>
                <c:pt idx="29">
                  <c:v>10.549841000000001</c:v>
                </c:pt>
                <c:pt idx="30">
                  <c:v>11.835331999999999</c:v>
                </c:pt>
                <c:pt idx="31">
                  <c:v>13.061287999999999</c:v>
                </c:pt>
                <c:pt idx="32">
                  <c:v>13.172323</c:v>
                </c:pt>
                <c:pt idx="33">
                  <c:v>14.249063</c:v>
                </c:pt>
                <c:pt idx="34">
                  <c:v>14.475327</c:v>
                </c:pt>
                <c:pt idx="35">
                  <c:v>12.951755</c:v>
                </c:pt>
                <c:pt idx="36">
                  <c:v>13.336957</c:v>
                </c:pt>
                <c:pt idx="37">
                  <c:v>13.643544</c:v>
                </c:pt>
                <c:pt idx="38">
                  <c:v>14.082993999999999</c:v>
                </c:pt>
                <c:pt idx="39">
                  <c:v>15.732538999999999</c:v>
                </c:pt>
                <c:pt idx="40">
                  <c:v>17.838524</c:v>
                </c:pt>
                <c:pt idx="41">
                  <c:v>22.02713</c:v>
                </c:pt>
                <c:pt idx="42">
                  <c:v>18.574059999999999</c:v>
                </c:pt>
                <c:pt idx="43">
                  <c:v>17.652256000000001</c:v>
                </c:pt>
                <c:pt idx="44">
                  <c:v>19.347334</c:v>
                </c:pt>
                <c:pt idx="45">
                  <c:v>16.842950999999999</c:v>
                </c:pt>
                <c:pt idx="46">
                  <c:v>14.96499</c:v>
                </c:pt>
                <c:pt idx="47">
                  <c:v>13.605962</c:v>
                </c:pt>
                <c:pt idx="48">
                  <c:v>13.862702000000001</c:v>
                </c:pt>
                <c:pt idx="49">
                  <c:v>13.180726999999999</c:v>
                </c:pt>
                <c:pt idx="50">
                  <c:v>13.125983</c:v>
                </c:pt>
                <c:pt idx="51">
                  <c:v>11.900081</c:v>
                </c:pt>
                <c:pt idx="52">
                  <c:v>11.654412000000001</c:v>
                </c:pt>
                <c:pt idx="53">
                  <c:v>11.508182</c:v>
                </c:pt>
                <c:pt idx="54">
                  <c:v>10.538017</c:v>
                </c:pt>
                <c:pt idx="55">
                  <c:v>9.6402044</c:v>
                </c:pt>
                <c:pt idx="56">
                  <c:v>9.9191046000000007</c:v>
                </c:pt>
                <c:pt idx="57">
                  <c:v>10.370143000000001</c:v>
                </c:pt>
                <c:pt idx="58">
                  <c:v>11.397546999999999</c:v>
                </c:pt>
                <c:pt idx="59">
                  <c:v>11.264338</c:v>
                </c:pt>
                <c:pt idx="60">
                  <c:v>11.151099</c:v>
                </c:pt>
                <c:pt idx="61">
                  <c:v>10.951314999999999</c:v>
                </c:pt>
                <c:pt idx="62">
                  <c:v>10.996556</c:v>
                </c:pt>
                <c:pt idx="63">
                  <c:v>12.742096</c:v>
                </c:pt>
                <c:pt idx="64">
                  <c:v>13.052205000000001</c:v>
                </c:pt>
                <c:pt idx="65">
                  <c:v>13.80537</c:v>
                </c:pt>
                <c:pt idx="66">
                  <c:v>12.512078000000001</c:v>
                </c:pt>
                <c:pt idx="67">
                  <c:v>12.543221000000001</c:v>
                </c:pt>
                <c:pt idx="68">
                  <c:v>11.778233999999999</c:v>
                </c:pt>
                <c:pt idx="69">
                  <c:v>12.175983</c:v>
                </c:pt>
                <c:pt idx="70">
                  <c:v>13.050829</c:v>
                </c:pt>
                <c:pt idx="71">
                  <c:v>11.740126999999999</c:v>
                </c:pt>
                <c:pt idx="72">
                  <c:v>15.530290000000001</c:v>
                </c:pt>
                <c:pt idx="73">
                  <c:v>11.23494</c:v>
                </c:pt>
                <c:pt idx="74">
                  <c:v>11.196918</c:v>
                </c:pt>
                <c:pt idx="75">
                  <c:v>11.10252</c:v>
                </c:pt>
                <c:pt idx="76">
                  <c:v>10.134862999999999</c:v>
                </c:pt>
                <c:pt idx="77">
                  <c:v>11.988960000000001</c:v>
                </c:pt>
                <c:pt idx="78">
                  <c:v>13.980245999999999</c:v>
                </c:pt>
                <c:pt idx="79">
                  <c:v>13.963343999999999</c:v>
                </c:pt>
                <c:pt idx="80">
                  <c:v>14.378102</c:v>
                </c:pt>
                <c:pt idx="81">
                  <c:v>13.767550999999999</c:v>
                </c:pt>
                <c:pt idx="82">
                  <c:v>13.927552</c:v>
                </c:pt>
                <c:pt idx="83">
                  <c:v>13.816864000000001</c:v>
                </c:pt>
                <c:pt idx="84">
                  <c:v>11.641683</c:v>
                </c:pt>
                <c:pt idx="85">
                  <c:v>11.175718</c:v>
                </c:pt>
                <c:pt idx="86">
                  <c:v>9.9021082000000007</c:v>
                </c:pt>
                <c:pt idx="87">
                  <c:v>10.650034</c:v>
                </c:pt>
                <c:pt idx="88">
                  <c:v>10.579414</c:v>
                </c:pt>
                <c:pt idx="89">
                  <c:v>11.219294</c:v>
                </c:pt>
                <c:pt idx="90">
                  <c:v>12.60914</c:v>
                </c:pt>
                <c:pt idx="91">
                  <c:v>11.388725000000001</c:v>
                </c:pt>
                <c:pt idx="92">
                  <c:v>12.475602</c:v>
                </c:pt>
                <c:pt idx="93">
                  <c:v>13.751417999999999</c:v>
                </c:pt>
                <c:pt idx="94">
                  <c:v>12.216139999999999</c:v>
                </c:pt>
                <c:pt idx="95">
                  <c:v>10.902092</c:v>
                </c:pt>
                <c:pt idx="96">
                  <c:v>9.0959672999999999</c:v>
                </c:pt>
                <c:pt idx="97">
                  <c:v>10.631539999999999</c:v>
                </c:pt>
                <c:pt idx="98">
                  <c:v>11.117618999999999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DA-48F5-BFF9-8B5962EAC0B3}"/>
            </c:ext>
          </c:extLst>
        </c:ser>
        <c:ser>
          <c:idx val="2"/>
          <c:order val="2"/>
          <c:tx>
            <c:strRef>
              <c:f>'IP3'!$P$2</c:f>
              <c:strCache>
                <c:ptCount val="1"/>
                <c:pt idx="0">
                  <c:v>+11dBm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'IP3'!$O$5:$O$103</c:f>
              <c:numCache>
                <c:formatCode>General</c:formatCode>
                <c:ptCount val="99"/>
                <c:pt idx="0">
                  <c:v>8</c:v>
                </c:pt>
                <c:pt idx="1">
                  <c:v>8.5816326530612006</c:v>
                </c:pt>
                <c:pt idx="2">
                  <c:v>9.1632653061223994</c:v>
                </c:pt>
                <c:pt idx="3">
                  <c:v>9.7448979591837013</c:v>
                </c:pt>
                <c:pt idx="4">
                  <c:v>10.326530612245001</c:v>
                </c:pt>
                <c:pt idx="5">
                  <c:v>10.908163265305999</c:v>
                </c:pt>
                <c:pt idx="6">
                  <c:v>11.489795918367001</c:v>
                </c:pt>
                <c:pt idx="7">
                  <c:v>12.071428571429001</c:v>
                </c:pt>
                <c:pt idx="8">
                  <c:v>12.653061224489999</c:v>
                </c:pt>
                <c:pt idx="9">
                  <c:v>13.234693877551001</c:v>
                </c:pt>
                <c:pt idx="10">
                  <c:v>13.816326530611999</c:v>
                </c:pt>
                <c:pt idx="11">
                  <c:v>14.397959183673001</c:v>
                </c:pt>
                <c:pt idx="12">
                  <c:v>14.979591836735</c:v>
                </c:pt>
                <c:pt idx="13">
                  <c:v>15.561224489796</c:v>
                </c:pt>
                <c:pt idx="14">
                  <c:v>16.142857142857</c:v>
                </c:pt>
                <c:pt idx="15">
                  <c:v>16.724489795918</c:v>
                </c:pt>
                <c:pt idx="16">
                  <c:v>17.306122448979998</c:v>
                </c:pt>
                <c:pt idx="17">
                  <c:v>17.887755102041002</c:v>
                </c:pt>
                <c:pt idx="18">
                  <c:v>18.469387755102002</c:v>
                </c:pt>
                <c:pt idx="19">
                  <c:v>19.051020408162998</c:v>
                </c:pt>
                <c:pt idx="20">
                  <c:v>19.632653061223998</c:v>
                </c:pt>
                <c:pt idx="21">
                  <c:v>20.214285714286</c:v>
                </c:pt>
                <c:pt idx="22">
                  <c:v>20.795918367346999</c:v>
                </c:pt>
                <c:pt idx="23">
                  <c:v>21.377551020407999</c:v>
                </c:pt>
                <c:pt idx="24">
                  <c:v>21.959183673469003</c:v>
                </c:pt>
                <c:pt idx="25">
                  <c:v>22.540816326530997</c:v>
                </c:pt>
                <c:pt idx="26">
                  <c:v>23.122448979592001</c:v>
                </c:pt>
                <c:pt idx="27">
                  <c:v>23.704081632653001</c:v>
                </c:pt>
                <c:pt idx="28">
                  <c:v>24.285714285714</c:v>
                </c:pt>
                <c:pt idx="29">
                  <c:v>24.867346938776002</c:v>
                </c:pt>
                <c:pt idx="30">
                  <c:v>25.448979591837002</c:v>
                </c:pt>
                <c:pt idx="31">
                  <c:v>26.030612244897998</c:v>
                </c:pt>
                <c:pt idx="32">
                  <c:v>26.612244897958998</c:v>
                </c:pt>
                <c:pt idx="33">
                  <c:v>27.193877551020002</c:v>
                </c:pt>
                <c:pt idx="34">
                  <c:v>27.775510204082</c:v>
                </c:pt>
                <c:pt idx="35">
                  <c:v>28.357142857143003</c:v>
                </c:pt>
                <c:pt idx="36">
                  <c:v>28.938775510204</c:v>
                </c:pt>
                <c:pt idx="37">
                  <c:v>29.520408163265</c:v>
                </c:pt>
                <c:pt idx="38">
                  <c:v>30.102040816327001</c:v>
                </c:pt>
                <c:pt idx="39">
                  <c:v>30.683673469388001</c:v>
                </c:pt>
                <c:pt idx="40">
                  <c:v>31.265306122449001</c:v>
                </c:pt>
                <c:pt idx="41">
                  <c:v>31.846938775509997</c:v>
                </c:pt>
                <c:pt idx="42">
                  <c:v>32.428571428570997</c:v>
                </c:pt>
                <c:pt idx="43">
                  <c:v>33.010204081632999</c:v>
                </c:pt>
                <c:pt idx="44">
                  <c:v>33.591836734693999</c:v>
                </c:pt>
                <c:pt idx="45">
                  <c:v>34.173469387754999</c:v>
                </c:pt>
                <c:pt idx="46">
                  <c:v>34.755102040815999</c:v>
                </c:pt>
                <c:pt idx="47">
                  <c:v>35.336734693878</c:v>
                </c:pt>
                <c:pt idx="48">
                  <c:v>35.918367346939</c:v>
                </c:pt>
                <c:pt idx="49">
                  <c:v>36.5</c:v>
                </c:pt>
                <c:pt idx="50">
                  <c:v>37.081632653061</c:v>
                </c:pt>
                <c:pt idx="51">
                  <c:v>37.663265306122</c:v>
                </c:pt>
                <c:pt idx="52">
                  <c:v>38.244897959184001</c:v>
                </c:pt>
                <c:pt idx="53">
                  <c:v>38.826530612245001</c:v>
                </c:pt>
                <c:pt idx="54">
                  <c:v>39.408163265306001</c:v>
                </c:pt>
                <c:pt idx="55">
                  <c:v>39.989795918366994</c:v>
                </c:pt>
                <c:pt idx="56">
                  <c:v>40.571428571429003</c:v>
                </c:pt>
                <c:pt idx="57">
                  <c:v>41.153061224489996</c:v>
                </c:pt>
                <c:pt idx="58">
                  <c:v>41.734693877551003</c:v>
                </c:pt>
                <c:pt idx="59">
                  <c:v>42.316326530612002</c:v>
                </c:pt>
                <c:pt idx="60">
                  <c:v>42.897959183672995</c:v>
                </c:pt>
                <c:pt idx="61">
                  <c:v>43.479591836735004</c:v>
                </c:pt>
                <c:pt idx="62">
                  <c:v>44.061224489795997</c:v>
                </c:pt>
                <c:pt idx="63">
                  <c:v>44.642857142857004</c:v>
                </c:pt>
                <c:pt idx="64">
                  <c:v>45.224489795917997</c:v>
                </c:pt>
                <c:pt idx="65">
                  <c:v>45.806122448980005</c:v>
                </c:pt>
                <c:pt idx="66">
                  <c:v>46.387755102040998</c:v>
                </c:pt>
                <c:pt idx="67">
                  <c:v>46.969387755101998</c:v>
                </c:pt>
                <c:pt idx="68">
                  <c:v>47.551020408163005</c:v>
                </c:pt>
                <c:pt idx="69">
                  <c:v>48.132653061223998</c:v>
                </c:pt>
                <c:pt idx="70">
                  <c:v>48.714285714286007</c:v>
                </c:pt>
                <c:pt idx="71">
                  <c:v>49.295918367346999</c:v>
                </c:pt>
                <c:pt idx="72">
                  <c:v>49.877551020407999</c:v>
                </c:pt>
                <c:pt idx="73">
                  <c:v>50.459183673468999</c:v>
                </c:pt>
                <c:pt idx="74">
                  <c:v>51.040816326531001</c:v>
                </c:pt>
                <c:pt idx="75">
                  <c:v>51.622448979592001</c:v>
                </c:pt>
                <c:pt idx="76">
                  <c:v>52.204081632653001</c:v>
                </c:pt>
                <c:pt idx="77">
                  <c:v>52.785714285713993</c:v>
                </c:pt>
                <c:pt idx="78">
                  <c:v>53.367346938776002</c:v>
                </c:pt>
                <c:pt idx="79">
                  <c:v>53.948979591836995</c:v>
                </c:pt>
                <c:pt idx="80">
                  <c:v>54.530612244898002</c:v>
                </c:pt>
                <c:pt idx="81">
                  <c:v>55.112244897959002</c:v>
                </c:pt>
                <c:pt idx="82">
                  <c:v>55.693877551019995</c:v>
                </c:pt>
                <c:pt idx="83">
                  <c:v>56.275510204082003</c:v>
                </c:pt>
                <c:pt idx="84">
                  <c:v>56.857142857142996</c:v>
                </c:pt>
                <c:pt idx="85">
                  <c:v>57.438775510204003</c:v>
                </c:pt>
                <c:pt idx="86">
                  <c:v>58.020408163264996</c:v>
                </c:pt>
                <c:pt idx="87">
                  <c:v>58.602040816327005</c:v>
                </c:pt>
                <c:pt idx="88">
                  <c:v>59.183673469387998</c:v>
                </c:pt>
                <c:pt idx="89">
                  <c:v>59.765306122448997</c:v>
                </c:pt>
                <c:pt idx="90">
                  <c:v>60.346938775510004</c:v>
                </c:pt>
                <c:pt idx="91">
                  <c:v>60.928571428570997</c:v>
                </c:pt>
                <c:pt idx="92">
                  <c:v>61.510204081633006</c:v>
                </c:pt>
                <c:pt idx="93">
                  <c:v>62.091836734693999</c:v>
                </c:pt>
                <c:pt idx="94">
                  <c:v>62.673469387754999</c:v>
                </c:pt>
                <c:pt idx="95">
                  <c:v>63.255102040815999</c:v>
                </c:pt>
                <c:pt idx="96">
                  <c:v>63.836734693878</c:v>
                </c:pt>
                <c:pt idx="97">
                  <c:v>64.418367346939007</c:v>
                </c:pt>
                <c:pt idx="98">
                  <c:v>65</c:v>
                </c:pt>
              </c:numCache>
            </c:numRef>
          </c:xVal>
          <c:yVal>
            <c:numRef>
              <c:f>'IP3'!$P$5:$P$103</c:f>
              <c:numCache>
                <c:formatCode>General</c:formatCode>
                <c:ptCount val="99"/>
                <c:pt idx="0">
                  <c:v>4.2393551</c:v>
                </c:pt>
                <c:pt idx="1">
                  <c:v>1.7162312</c:v>
                </c:pt>
                <c:pt idx="2">
                  <c:v>6.4949254999999999</c:v>
                </c:pt>
                <c:pt idx="3">
                  <c:v>3.7469985000000001</c:v>
                </c:pt>
                <c:pt idx="4">
                  <c:v>3.5437791000000001</c:v>
                </c:pt>
                <c:pt idx="5">
                  <c:v>2.1518533</c:v>
                </c:pt>
                <c:pt idx="6">
                  <c:v>2.3527448</c:v>
                </c:pt>
                <c:pt idx="7">
                  <c:v>1.7249831</c:v>
                </c:pt>
                <c:pt idx="8">
                  <c:v>1.9527909999999999</c:v>
                </c:pt>
                <c:pt idx="9">
                  <c:v>3.8562156999999999</c:v>
                </c:pt>
                <c:pt idx="10">
                  <c:v>3.4339588000000001</c:v>
                </c:pt>
                <c:pt idx="11">
                  <c:v>3.7639887000000001</c:v>
                </c:pt>
                <c:pt idx="12">
                  <c:v>6.0281967999999999</c:v>
                </c:pt>
                <c:pt idx="13">
                  <c:v>8.2289305000000006</c:v>
                </c:pt>
                <c:pt idx="14">
                  <c:v>7.7017154999999997</c:v>
                </c:pt>
                <c:pt idx="15">
                  <c:v>5.9901228</c:v>
                </c:pt>
                <c:pt idx="16">
                  <c:v>5.1300410999999997</c:v>
                </c:pt>
                <c:pt idx="17">
                  <c:v>4.7746247999999998</c:v>
                </c:pt>
                <c:pt idx="18">
                  <c:v>4.3702196999999998</c:v>
                </c:pt>
                <c:pt idx="19">
                  <c:v>4.4653039000000003</c:v>
                </c:pt>
                <c:pt idx="20">
                  <c:v>4.5558081000000001</c:v>
                </c:pt>
                <c:pt idx="21">
                  <c:v>6.1290522000000003</c:v>
                </c:pt>
                <c:pt idx="22">
                  <c:v>7.0759939999999997</c:v>
                </c:pt>
                <c:pt idx="23">
                  <c:v>8.7088728</c:v>
                </c:pt>
                <c:pt idx="24">
                  <c:v>8.4857987999999995</c:v>
                </c:pt>
                <c:pt idx="25">
                  <c:v>9.4692019999999992</c:v>
                </c:pt>
                <c:pt idx="26">
                  <c:v>8.6536902999999992</c:v>
                </c:pt>
                <c:pt idx="27">
                  <c:v>9.8554764000000006</c:v>
                </c:pt>
                <c:pt idx="28">
                  <c:v>10.421811</c:v>
                </c:pt>
                <c:pt idx="29">
                  <c:v>10.767450999999999</c:v>
                </c:pt>
                <c:pt idx="30">
                  <c:v>12.288897</c:v>
                </c:pt>
                <c:pt idx="31">
                  <c:v>13.661902</c:v>
                </c:pt>
                <c:pt idx="32">
                  <c:v>13.52638</c:v>
                </c:pt>
                <c:pt idx="33">
                  <c:v>15.208802</c:v>
                </c:pt>
                <c:pt idx="34">
                  <c:v>15.445069</c:v>
                </c:pt>
                <c:pt idx="35">
                  <c:v>13.730617000000001</c:v>
                </c:pt>
                <c:pt idx="36">
                  <c:v>13.72076</c:v>
                </c:pt>
                <c:pt idx="37">
                  <c:v>13.392016</c:v>
                </c:pt>
                <c:pt idx="38">
                  <c:v>14.077624</c:v>
                </c:pt>
                <c:pt idx="39">
                  <c:v>15.174006</c:v>
                </c:pt>
                <c:pt idx="40">
                  <c:v>16.082014000000001</c:v>
                </c:pt>
                <c:pt idx="41">
                  <c:v>17.317589000000002</c:v>
                </c:pt>
                <c:pt idx="42">
                  <c:v>15.590607</c:v>
                </c:pt>
                <c:pt idx="43">
                  <c:v>15.527706</c:v>
                </c:pt>
                <c:pt idx="44">
                  <c:v>17.819372000000001</c:v>
                </c:pt>
                <c:pt idx="45">
                  <c:v>16.018256999999998</c:v>
                </c:pt>
                <c:pt idx="46">
                  <c:v>14.487688</c:v>
                </c:pt>
                <c:pt idx="47">
                  <c:v>13.089848999999999</c:v>
                </c:pt>
                <c:pt idx="48">
                  <c:v>13.561548</c:v>
                </c:pt>
                <c:pt idx="49">
                  <c:v>13.081882</c:v>
                </c:pt>
                <c:pt idx="50">
                  <c:v>13.005247000000001</c:v>
                </c:pt>
                <c:pt idx="51">
                  <c:v>11.698332000000001</c:v>
                </c:pt>
                <c:pt idx="52">
                  <c:v>11.455575</c:v>
                </c:pt>
                <c:pt idx="53">
                  <c:v>11.298273999999999</c:v>
                </c:pt>
                <c:pt idx="54">
                  <c:v>10.378648999999999</c:v>
                </c:pt>
                <c:pt idx="55">
                  <c:v>9.5552005999999992</c:v>
                </c:pt>
                <c:pt idx="56">
                  <c:v>9.6947717999999998</c:v>
                </c:pt>
                <c:pt idx="57">
                  <c:v>10.112195</c:v>
                </c:pt>
                <c:pt idx="58">
                  <c:v>11.245416000000001</c:v>
                </c:pt>
                <c:pt idx="59">
                  <c:v>11.201848</c:v>
                </c:pt>
                <c:pt idx="60">
                  <c:v>11.312381</c:v>
                </c:pt>
                <c:pt idx="61">
                  <c:v>11.060915</c:v>
                </c:pt>
                <c:pt idx="62">
                  <c:v>11.034737</c:v>
                </c:pt>
                <c:pt idx="63">
                  <c:v>12.123542</c:v>
                </c:pt>
                <c:pt idx="64">
                  <c:v>12.046364000000001</c:v>
                </c:pt>
                <c:pt idx="65">
                  <c:v>12.966843000000001</c:v>
                </c:pt>
                <c:pt idx="66">
                  <c:v>12.073202999999999</c:v>
                </c:pt>
                <c:pt idx="67">
                  <c:v>12.147188</c:v>
                </c:pt>
                <c:pt idx="68">
                  <c:v>11.341637</c:v>
                </c:pt>
                <c:pt idx="69">
                  <c:v>11.558099</c:v>
                </c:pt>
                <c:pt idx="70">
                  <c:v>12.211776</c:v>
                </c:pt>
                <c:pt idx="71">
                  <c:v>11.194426999999999</c:v>
                </c:pt>
                <c:pt idx="72">
                  <c:v>14.688624000000001</c:v>
                </c:pt>
                <c:pt idx="73">
                  <c:v>10.969275</c:v>
                </c:pt>
                <c:pt idx="74">
                  <c:v>11.069239</c:v>
                </c:pt>
                <c:pt idx="75">
                  <c:v>10.865966999999999</c:v>
                </c:pt>
                <c:pt idx="76">
                  <c:v>9.2806587</c:v>
                </c:pt>
                <c:pt idx="77">
                  <c:v>10.722030999999999</c:v>
                </c:pt>
                <c:pt idx="78">
                  <c:v>12.166864</c:v>
                </c:pt>
                <c:pt idx="79">
                  <c:v>12.733027</c:v>
                </c:pt>
                <c:pt idx="80">
                  <c:v>13.064107</c:v>
                </c:pt>
                <c:pt idx="81">
                  <c:v>12.406305</c:v>
                </c:pt>
                <c:pt idx="82">
                  <c:v>12.392340000000001</c:v>
                </c:pt>
                <c:pt idx="83">
                  <c:v>12.55649</c:v>
                </c:pt>
                <c:pt idx="84">
                  <c:v>10.859043</c:v>
                </c:pt>
                <c:pt idx="85">
                  <c:v>11.070297999999999</c:v>
                </c:pt>
                <c:pt idx="86">
                  <c:v>10.573016000000001</c:v>
                </c:pt>
                <c:pt idx="87">
                  <c:v>11.421676</c:v>
                </c:pt>
                <c:pt idx="88">
                  <c:v>10.066833000000001</c:v>
                </c:pt>
                <c:pt idx="89">
                  <c:v>10.911436</c:v>
                </c:pt>
                <c:pt idx="90">
                  <c:v>11.108466</c:v>
                </c:pt>
                <c:pt idx="91">
                  <c:v>10.365657000000001</c:v>
                </c:pt>
                <c:pt idx="92">
                  <c:v>11.634740000000001</c:v>
                </c:pt>
                <c:pt idx="93">
                  <c:v>14.511587</c:v>
                </c:pt>
                <c:pt idx="94">
                  <c:v>11.759729999999999</c:v>
                </c:pt>
                <c:pt idx="95">
                  <c:v>9.7728949000000007</c:v>
                </c:pt>
                <c:pt idx="96">
                  <c:v>9.6656904000000008</c:v>
                </c:pt>
                <c:pt idx="97">
                  <c:v>12.010557</c:v>
                </c:pt>
                <c:pt idx="98">
                  <c:v>10.303819000000001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DA-48F5-BFF9-8B5962EAC0B3}"/>
            </c:ext>
          </c:extLst>
        </c:ser>
        <c:ser>
          <c:idx val="3"/>
          <c:order val="3"/>
          <c:tx>
            <c:strRef>
              <c:f>'IP3'!$S$2</c:f>
              <c:strCache>
                <c:ptCount val="1"/>
                <c:pt idx="0">
                  <c:v>+9dBm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'IP3'!$R$5:$R$103</c:f>
              <c:numCache>
                <c:formatCode>General</c:formatCode>
                <c:ptCount val="99"/>
                <c:pt idx="0">
                  <c:v>8</c:v>
                </c:pt>
                <c:pt idx="1">
                  <c:v>8.5816326530612006</c:v>
                </c:pt>
                <c:pt idx="2">
                  <c:v>9.1632653061223994</c:v>
                </c:pt>
                <c:pt idx="3">
                  <c:v>9.7448979591837013</c:v>
                </c:pt>
                <c:pt idx="4">
                  <c:v>10.326530612245001</c:v>
                </c:pt>
                <c:pt idx="5">
                  <c:v>10.908163265305999</c:v>
                </c:pt>
                <c:pt idx="6">
                  <c:v>11.489795918367001</c:v>
                </c:pt>
                <c:pt idx="7">
                  <c:v>12.071428571429001</c:v>
                </c:pt>
                <c:pt idx="8">
                  <c:v>12.653061224489999</c:v>
                </c:pt>
                <c:pt idx="9">
                  <c:v>13.234693877551001</c:v>
                </c:pt>
                <c:pt idx="10">
                  <c:v>13.816326530611999</c:v>
                </c:pt>
                <c:pt idx="11">
                  <c:v>14.397959183673001</c:v>
                </c:pt>
                <c:pt idx="12">
                  <c:v>14.979591836735</c:v>
                </c:pt>
                <c:pt idx="13">
                  <c:v>15.561224489796</c:v>
                </c:pt>
                <c:pt idx="14">
                  <c:v>16.142857142857</c:v>
                </c:pt>
                <c:pt idx="15">
                  <c:v>16.724489795918</c:v>
                </c:pt>
                <c:pt idx="16">
                  <c:v>17.306122448979998</c:v>
                </c:pt>
                <c:pt idx="17">
                  <c:v>17.887755102041002</c:v>
                </c:pt>
                <c:pt idx="18">
                  <c:v>18.469387755102002</c:v>
                </c:pt>
                <c:pt idx="19">
                  <c:v>19.051020408162998</c:v>
                </c:pt>
                <c:pt idx="20">
                  <c:v>19.632653061223998</c:v>
                </c:pt>
                <c:pt idx="21">
                  <c:v>20.214285714286</c:v>
                </c:pt>
                <c:pt idx="22">
                  <c:v>20.795918367346999</c:v>
                </c:pt>
                <c:pt idx="23">
                  <c:v>21.377551020407999</c:v>
                </c:pt>
                <c:pt idx="24">
                  <c:v>21.959183673469003</c:v>
                </c:pt>
                <c:pt idx="25">
                  <c:v>22.540816326530997</c:v>
                </c:pt>
                <c:pt idx="26">
                  <c:v>23.122448979592001</c:v>
                </c:pt>
                <c:pt idx="27">
                  <c:v>23.704081632653001</c:v>
                </c:pt>
                <c:pt idx="28">
                  <c:v>24.285714285714</c:v>
                </c:pt>
                <c:pt idx="29">
                  <c:v>24.867346938776002</c:v>
                </c:pt>
                <c:pt idx="30">
                  <c:v>25.448979591837002</c:v>
                </c:pt>
                <c:pt idx="31">
                  <c:v>26.030612244897998</c:v>
                </c:pt>
                <c:pt idx="32">
                  <c:v>26.612244897958998</c:v>
                </c:pt>
                <c:pt idx="33">
                  <c:v>27.193877551020002</c:v>
                </c:pt>
                <c:pt idx="34">
                  <c:v>27.775510204082</c:v>
                </c:pt>
                <c:pt idx="35">
                  <c:v>28.357142857143003</c:v>
                </c:pt>
                <c:pt idx="36">
                  <c:v>28.938775510204</c:v>
                </c:pt>
                <c:pt idx="37">
                  <c:v>29.520408163265</c:v>
                </c:pt>
                <c:pt idx="38">
                  <c:v>30.102040816327001</c:v>
                </c:pt>
                <c:pt idx="39">
                  <c:v>30.683673469388001</c:v>
                </c:pt>
                <c:pt idx="40">
                  <c:v>31.265306122449001</c:v>
                </c:pt>
                <c:pt idx="41">
                  <c:v>31.846938775509997</c:v>
                </c:pt>
                <c:pt idx="42">
                  <c:v>32.428571428570997</c:v>
                </c:pt>
                <c:pt idx="43">
                  <c:v>33.010204081632999</c:v>
                </c:pt>
                <c:pt idx="44">
                  <c:v>33.591836734693999</c:v>
                </c:pt>
                <c:pt idx="45">
                  <c:v>34.173469387754999</c:v>
                </c:pt>
                <c:pt idx="46">
                  <c:v>34.755102040815999</c:v>
                </c:pt>
                <c:pt idx="47">
                  <c:v>35.336734693878</c:v>
                </c:pt>
                <c:pt idx="48">
                  <c:v>35.918367346939</c:v>
                </c:pt>
                <c:pt idx="49">
                  <c:v>36.5</c:v>
                </c:pt>
                <c:pt idx="50">
                  <c:v>37.081632653061</c:v>
                </c:pt>
                <c:pt idx="51">
                  <c:v>37.663265306122</c:v>
                </c:pt>
                <c:pt idx="52">
                  <c:v>38.244897959184001</c:v>
                </c:pt>
                <c:pt idx="53">
                  <c:v>38.826530612245001</c:v>
                </c:pt>
                <c:pt idx="54">
                  <c:v>39.408163265306001</c:v>
                </c:pt>
                <c:pt idx="55">
                  <c:v>39.989795918366994</c:v>
                </c:pt>
                <c:pt idx="56">
                  <c:v>40.571428571429003</c:v>
                </c:pt>
                <c:pt idx="57">
                  <c:v>41.153061224489996</c:v>
                </c:pt>
                <c:pt idx="58">
                  <c:v>41.734693877551003</c:v>
                </c:pt>
                <c:pt idx="59">
                  <c:v>42.316326530612002</c:v>
                </c:pt>
                <c:pt idx="60">
                  <c:v>42.897959183672995</c:v>
                </c:pt>
                <c:pt idx="61">
                  <c:v>43.479591836735004</c:v>
                </c:pt>
                <c:pt idx="62">
                  <c:v>44.061224489795997</c:v>
                </c:pt>
                <c:pt idx="63">
                  <c:v>44.642857142857004</c:v>
                </c:pt>
                <c:pt idx="64">
                  <c:v>45.224489795917997</c:v>
                </c:pt>
                <c:pt idx="65">
                  <c:v>45.806122448980005</c:v>
                </c:pt>
                <c:pt idx="66">
                  <c:v>46.387755102040998</c:v>
                </c:pt>
                <c:pt idx="67">
                  <c:v>46.969387755101998</c:v>
                </c:pt>
                <c:pt idx="68">
                  <c:v>47.551020408163005</c:v>
                </c:pt>
                <c:pt idx="69">
                  <c:v>48.132653061223998</c:v>
                </c:pt>
                <c:pt idx="70">
                  <c:v>48.714285714286007</c:v>
                </c:pt>
                <c:pt idx="71">
                  <c:v>49.295918367346999</c:v>
                </c:pt>
                <c:pt idx="72">
                  <c:v>49.877551020407999</c:v>
                </c:pt>
                <c:pt idx="73">
                  <c:v>50.459183673468999</c:v>
                </c:pt>
                <c:pt idx="74">
                  <c:v>51.040816326531001</c:v>
                </c:pt>
                <c:pt idx="75">
                  <c:v>51.622448979592001</c:v>
                </c:pt>
                <c:pt idx="76">
                  <c:v>52.204081632653001</c:v>
                </c:pt>
                <c:pt idx="77">
                  <c:v>52.785714285713993</c:v>
                </c:pt>
                <c:pt idx="78">
                  <c:v>53.367346938776002</c:v>
                </c:pt>
                <c:pt idx="79">
                  <c:v>53.948979591836995</c:v>
                </c:pt>
                <c:pt idx="80">
                  <c:v>54.530612244898002</c:v>
                </c:pt>
                <c:pt idx="81">
                  <c:v>55.112244897959002</c:v>
                </c:pt>
                <c:pt idx="82">
                  <c:v>55.693877551019995</c:v>
                </c:pt>
                <c:pt idx="83">
                  <c:v>56.275510204082003</c:v>
                </c:pt>
                <c:pt idx="84">
                  <c:v>56.857142857142996</c:v>
                </c:pt>
                <c:pt idx="85">
                  <c:v>57.438775510204003</c:v>
                </c:pt>
                <c:pt idx="86">
                  <c:v>58.020408163264996</c:v>
                </c:pt>
                <c:pt idx="87">
                  <c:v>58.602040816327005</c:v>
                </c:pt>
                <c:pt idx="88">
                  <c:v>59.183673469387998</c:v>
                </c:pt>
                <c:pt idx="89">
                  <c:v>59.765306122448997</c:v>
                </c:pt>
                <c:pt idx="90">
                  <c:v>60.346938775510004</c:v>
                </c:pt>
                <c:pt idx="91">
                  <c:v>60.928571428570997</c:v>
                </c:pt>
                <c:pt idx="92">
                  <c:v>61.510204081633006</c:v>
                </c:pt>
                <c:pt idx="93">
                  <c:v>62.091836734693999</c:v>
                </c:pt>
                <c:pt idx="94">
                  <c:v>62.673469387754999</c:v>
                </c:pt>
                <c:pt idx="95">
                  <c:v>63.255102040815999</c:v>
                </c:pt>
                <c:pt idx="96">
                  <c:v>63.836734693878</c:v>
                </c:pt>
                <c:pt idx="97">
                  <c:v>64.418367346939007</c:v>
                </c:pt>
                <c:pt idx="98">
                  <c:v>65</c:v>
                </c:pt>
              </c:numCache>
            </c:numRef>
          </c:xVal>
          <c:yVal>
            <c:numRef>
              <c:f>'IP3'!$S$5:$S$103</c:f>
              <c:numCache>
                <c:formatCode>General</c:formatCode>
                <c:ptCount val="99"/>
                <c:pt idx="0">
                  <c:v>-2.0030401000000002</c:v>
                </c:pt>
                <c:pt idx="1">
                  <c:v>0.77358775999999996</c:v>
                </c:pt>
                <c:pt idx="2">
                  <c:v>-0.69043905000000005</c:v>
                </c:pt>
                <c:pt idx="3">
                  <c:v>2.6533538999999999</c:v>
                </c:pt>
                <c:pt idx="4">
                  <c:v>9.9070826000000007</c:v>
                </c:pt>
                <c:pt idx="5">
                  <c:v>2.5363259</c:v>
                </c:pt>
                <c:pt idx="6">
                  <c:v>1.4603870000000001</c:v>
                </c:pt>
                <c:pt idx="7">
                  <c:v>0.79309534999999998</c:v>
                </c:pt>
                <c:pt idx="8">
                  <c:v>0.52391790999999999</c:v>
                </c:pt>
                <c:pt idx="9">
                  <c:v>1.3033299</c:v>
                </c:pt>
                <c:pt idx="10">
                  <c:v>1.9660685</c:v>
                </c:pt>
                <c:pt idx="11">
                  <c:v>2.2582154000000001</c:v>
                </c:pt>
                <c:pt idx="12">
                  <c:v>3.6317195999999998</c:v>
                </c:pt>
                <c:pt idx="13">
                  <c:v>5.2184324000000002</c:v>
                </c:pt>
                <c:pt idx="14">
                  <c:v>5.7637744</c:v>
                </c:pt>
                <c:pt idx="15">
                  <c:v>4.5931749000000002</c:v>
                </c:pt>
                <c:pt idx="16">
                  <c:v>4.0129862000000003</c:v>
                </c:pt>
                <c:pt idx="17">
                  <c:v>3.8799331000000001</c:v>
                </c:pt>
                <c:pt idx="18">
                  <c:v>3.5813378999999999</c:v>
                </c:pt>
                <c:pt idx="19">
                  <c:v>3.7077334</c:v>
                </c:pt>
                <c:pt idx="20">
                  <c:v>3.9593565000000002</c:v>
                </c:pt>
                <c:pt idx="21">
                  <c:v>5.6655477999999997</c:v>
                </c:pt>
                <c:pt idx="22">
                  <c:v>6.6581950000000001</c:v>
                </c:pt>
                <c:pt idx="23">
                  <c:v>8.3082466000000004</c:v>
                </c:pt>
                <c:pt idx="24">
                  <c:v>8.1884794000000003</c:v>
                </c:pt>
                <c:pt idx="25">
                  <c:v>9.1817331000000006</c:v>
                </c:pt>
                <c:pt idx="26">
                  <c:v>8.3410481999999995</c:v>
                </c:pt>
                <c:pt idx="27">
                  <c:v>9.7206039000000004</c:v>
                </c:pt>
                <c:pt idx="28">
                  <c:v>10.340878</c:v>
                </c:pt>
                <c:pt idx="29">
                  <c:v>10.956702</c:v>
                </c:pt>
                <c:pt idx="30">
                  <c:v>12.861627</c:v>
                </c:pt>
                <c:pt idx="31">
                  <c:v>13.979321000000001</c:v>
                </c:pt>
                <c:pt idx="32">
                  <c:v>13.697127</c:v>
                </c:pt>
                <c:pt idx="33">
                  <c:v>16.177938000000001</c:v>
                </c:pt>
                <c:pt idx="34">
                  <c:v>16.137737000000001</c:v>
                </c:pt>
                <c:pt idx="35">
                  <c:v>14.381698999999999</c:v>
                </c:pt>
                <c:pt idx="36">
                  <c:v>13.915118</c:v>
                </c:pt>
                <c:pt idx="37">
                  <c:v>13.035501999999999</c:v>
                </c:pt>
                <c:pt idx="38">
                  <c:v>14.053672000000001</c:v>
                </c:pt>
                <c:pt idx="39">
                  <c:v>14.728745</c:v>
                </c:pt>
                <c:pt idx="40">
                  <c:v>14.841729000000001</c:v>
                </c:pt>
                <c:pt idx="41">
                  <c:v>14.82809</c:v>
                </c:pt>
                <c:pt idx="42">
                  <c:v>13.460298999999999</c:v>
                </c:pt>
                <c:pt idx="43">
                  <c:v>14.072702</c:v>
                </c:pt>
                <c:pt idx="44">
                  <c:v>16.229918999999999</c:v>
                </c:pt>
                <c:pt idx="45">
                  <c:v>15.376360999999999</c:v>
                </c:pt>
                <c:pt idx="46">
                  <c:v>14.273787</c:v>
                </c:pt>
                <c:pt idx="47">
                  <c:v>13.121807</c:v>
                </c:pt>
                <c:pt idx="48">
                  <c:v>13.620419999999999</c:v>
                </c:pt>
                <c:pt idx="49">
                  <c:v>13.156878000000001</c:v>
                </c:pt>
                <c:pt idx="50">
                  <c:v>13.201847000000001</c:v>
                </c:pt>
                <c:pt idx="51">
                  <c:v>11.733938999999999</c:v>
                </c:pt>
                <c:pt idx="52">
                  <c:v>11.340711000000001</c:v>
                </c:pt>
                <c:pt idx="53">
                  <c:v>11.277405</c:v>
                </c:pt>
                <c:pt idx="54">
                  <c:v>10.206049999999999</c:v>
                </c:pt>
                <c:pt idx="55">
                  <c:v>9.4772367000000006</c:v>
                </c:pt>
                <c:pt idx="56">
                  <c:v>9.4376745</c:v>
                </c:pt>
                <c:pt idx="57">
                  <c:v>9.7486525000000004</c:v>
                </c:pt>
                <c:pt idx="58">
                  <c:v>10.981992</c:v>
                </c:pt>
                <c:pt idx="59">
                  <c:v>11.086045</c:v>
                </c:pt>
                <c:pt idx="60">
                  <c:v>11.344550999999999</c:v>
                </c:pt>
                <c:pt idx="61">
                  <c:v>11.336615</c:v>
                </c:pt>
                <c:pt idx="62">
                  <c:v>11.189156000000001</c:v>
                </c:pt>
                <c:pt idx="63">
                  <c:v>12.133113</c:v>
                </c:pt>
                <c:pt idx="64">
                  <c:v>11.675177</c:v>
                </c:pt>
                <c:pt idx="65">
                  <c:v>12.457731000000001</c:v>
                </c:pt>
                <c:pt idx="66">
                  <c:v>11.554130000000001</c:v>
                </c:pt>
                <c:pt idx="67">
                  <c:v>11.770921</c:v>
                </c:pt>
                <c:pt idx="68">
                  <c:v>10.971704000000001</c:v>
                </c:pt>
                <c:pt idx="69">
                  <c:v>11.127389000000001</c:v>
                </c:pt>
                <c:pt idx="70">
                  <c:v>11.791372000000001</c:v>
                </c:pt>
                <c:pt idx="71">
                  <c:v>10.915806</c:v>
                </c:pt>
                <c:pt idx="72">
                  <c:v>14.330375</c:v>
                </c:pt>
                <c:pt idx="73">
                  <c:v>10.821653</c:v>
                </c:pt>
                <c:pt idx="74">
                  <c:v>11.131345</c:v>
                </c:pt>
                <c:pt idx="75">
                  <c:v>10.786674</c:v>
                </c:pt>
                <c:pt idx="76">
                  <c:v>8.9610938999999998</c:v>
                </c:pt>
                <c:pt idx="77">
                  <c:v>9.8953333000000008</c:v>
                </c:pt>
                <c:pt idx="78">
                  <c:v>10.503263</c:v>
                </c:pt>
                <c:pt idx="79">
                  <c:v>10.840329000000001</c:v>
                </c:pt>
                <c:pt idx="80">
                  <c:v>11.001153</c:v>
                </c:pt>
                <c:pt idx="81">
                  <c:v>10.707560000000001</c:v>
                </c:pt>
                <c:pt idx="82">
                  <c:v>10.46237</c:v>
                </c:pt>
                <c:pt idx="83">
                  <c:v>10.685791</c:v>
                </c:pt>
                <c:pt idx="84">
                  <c:v>9.6134614999999997</c:v>
                </c:pt>
                <c:pt idx="85">
                  <c:v>10.620039999999999</c:v>
                </c:pt>
                <c:pt idx="86">
                  <c:v>10.865558999999999</c:v>
                </c:pt>
                <c:pt idx="87">
                  <c:v>12.401434</c:v>
                </c:pt>
                <c:pt idx="88">
                  <c:v>10.884706</c:v>
                </c:pt>
                <c:pt idx="89">
                  <c:v>12.429019</c:v>
                </c:pt>
                <c:pt idx="90">
                  <c:v>12.403392999999999</c:v>
                </c:pt>
                <c:pt idx="91">
                  <c:v>11.345878000000001</c:v>
                </c:pt>
                <c:pt idx="92">
                  <c:v>12.588576</c:v>
                </c:pt>
                <c:pt idx="93">
                  <c:v>14.488037</c:v>
                </c:pt>
                <c:pt idx="94">
                  <c:v>12.329864000000001</c:v>
                </c:pt>
                <c:pt idx="95">
                  <c:v>9.9698057000000002</c:v>
                </c:pt>
                <c:pt idx="96">
                  <c:v>9.7946633999999992</c:v>
                </c:pt>
                <c:pt idx="97">
                  <c:v>11.44933</c:v>
                </c:pt>
                <c:pt idx="98">
                  <c:v>10.196842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DA-48F5-BFF9-8B5962EAC0B3}"/>
            </c:ext>
          </c:extLst>
        </c:ser>
        <c:ser>
          <c:idx val="4"/>
          <c:order val="4"/>
          <c:tx>
            <c:strRef>
              <c:f>'IP3'!$V$2</c:f>
              <c:strCache>
                <c:ptCount val="1"/>
                <c:pt idx="0">
                  <c:v>+7dBm</c:v>
                </c:pt>
              </c:strCache>
              <c:extLst xmlns:c15="http://schemas.microsoft.com/office/drawing/2012/chart"/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'IP3'!$U$5:$U$103</c:f>
              <c:numCache>
                <c:formatCode>General</c:formatCode>
                <c:ptCount val="99"/>
                <c:pt idx="0">
                  <c:v>8</c:v>
                </c:pt>
                <c:pt idx="1">
                  <c:v>8.5816326530612006</c:v>
                </c:pt>
                <c:pt idx="2">
                  <c:v>9.1632653061223994</c:v>
                </c:pt>
                <c:pt idx="3">
                  <c:v>9.7448979591837013</c:v>
                </c:pt>
                <c:pt idx="4">
                  <c:v>10.326530612245001</c:v>
                </c:pt>
                <c:pt idx="5">
                  <c:v>10.908163265305999</c:v>
                </c:pt>
                <c:pt idx="6">
                  <c:v>11.489795918367001</c:v>
                </c:pt>
                <c:pt idx="7">
                  <c:v>12.071428571429001</c:v>
                </c:pt>
                <c:pt idx="8">
                  <c:v>12.653061224489999</c:v>
                </c:pt>
                <c:pt idx="9">
                  <c:v>13.234693877551001</c:v>
                </c:pt>
                <c:pt idx="10">
                  <c:v>13.816326530611999</c:v>
                </c:pt>
                <c:pt idx="11">
                  <c:v>14.397959183673001</c:v>
                </c:pt>
                <c:pt idx="12">
                  <c:v>14.979591836735</c:v>
                </c:pt>
                <c:pt idx="13">
                  <c:v>15.561224489796</c:v>
                </c:pt>
                <c:pt idx="14">
                  <c:v>16.142857142857</c:v>
                </c:pt>
                <c:pt idx="15">
                  <c:v>16.724489795918</c:v>
                </c:pt>
                <c:pt idx="16">
                  <c:v>17.306122448979998</c:v>
                </c:pt>
                <c:pt idx="17">
                  <c:v>17.887755102041002</c:v>
                </c:pt>
                <c:pt idx="18">
                  <c:v>18.469387755102002</c:v>
                </c:pt>
                <c:pt idx="19">
                  <c:v>19.051020408162998</c:v>
                </c:pt>
                <c:pt idx="20">
                  <c:v>19.632653061223998</c:v>
                </c:pt>
                <c:pt idx="21">
                  <c:v>20.214285714286</c:v>
                </c:pt>
                <c:pt idx="22">
                  <c:v>20.795918367346999</c:v>
                </c:pt>
                <c:pt idx="23">
                  <c:v>21.377551020407999</c:v>
                </c:pt>
                <c:pt idx="24">
                  <c:v>21.959183673469003</c:v>
                </c:pt>
                <c:pt idx="25">
                  <c:v>22.540816326530997</c:v>
                </c:pt>
                <c:pt idx="26">
                  <c:v>23.122448979592001</c:v>
                </c:pt>
                <c:pt idx="27">
                  <c:v>23.704081632653001</c:v>
                </c:pt>
                <c:pt idx="28">
                  <c:v>24.285714285714</c:v>
                </c:pt>
                <c:pt idx="29">
                  <c:v>24.867346938776002</c:v>
                </c:pt>
                <c:pt idx="30">
                  <c:v>25.448979591837002</c:v>
                </c:pt>
                <c:pt idx="31">
                  <c:v>26.030612244897998</c:v>
                </c:pt>
                <c:pt idx="32">
                  <c:v>26.612244897958998</c:v>
                </c:pt>
                <c:pt idx="33">
                  <c:v>27.193877551020002</c:v>
                </c:pt>
                <c:pt idx="34">
                  <c:v>27.775510204082</c:v>
                </c:pt>
                <c:pt idx="35">
                  <c:v>28.357142857143003</c:v>
                </c:pt>
                <c:pt idx="36">
                  <c:v>28.938775510204</c:v>
                </c:pt>
                <c:pt idx="37">
                  <c:v>29.520408163265</c:v>
                </c:pt>
                <c:pt idx="38">
                  <c:v>30.102040816327001</c:v>
                </c:pt>
                <c:pt idx="39">
                  <c:v>30.683673469388001</c:v>
                </c:pt>
                <c:pt idx="40">
                  <c:v>31.265306122449001</c:v>
                </c:pt>
                <c:pt idx="41">
                  <c:v>31.846938775509997</c:v>
                </c:pt>
                <c:pt idx="42">
                  <c:v>32.428571428570997</c:v>
                </c:pt>
                <c:pt idx="43">
                  <c:v>33.010204081632999</c:v>
                </c:pt>
                <c:pt idx="44">
                  <c:v>33.591836734693999</c:v>
                </c:pt>
                <c:pt idx="45">
                  <c:v>34.173469387754999</c:v>
                </c:pt>
                <c:pt idx="46">
                  <c:v>34.755102040815999</c:v>
                </c:pt>
                <c:pt idx="47">
                  <c:v>35.336734693878</c:v>
                </c:pt>
                <c:pt idx="48">
                  <c:v>35.918367346939</c:v>
                </c:pt>
                <c:pt idx="49">
                  <c:v>36.5</c:v>
                </c:pt>
                <c:pt idx="50">
                  <c:v>37.081632653061</c:v>
                </c:pt>
                <c:pt idx="51">
                  <c:v>37.663265306122</c:v>
                </c:pt>
                <c:pt idx="52">
                  <c:v>38.244897959184001</c:v>
                </c:pt>
                <c:pt idx="53">
                  <c:v>38.826530612245001</c:v>
                </c:pt>
                <c:pt idx="54">
                  <c:v>39.408163265306001</c:v>
                </c:pt>
                <c:pt idx="55">
                  <c:v>39.989795918366994</c:v>
                </c:pt>
                <c:pt idx="56">
                  <c:v>40.571428571429003</c:v>
                </c:pt>
                <c:pt idx="57">
                  <c:v>41.153061224489996</c:v>
                </c:pt>
                <c:pt idx="58">
                  <c:v>41.734693877551003</c:v>
                </c:pt>
                <c:pt idx="59">
                  <c:v>42.316326530612002</c:v>
                </c:pt>
                <c:pt idx="60">
                  <c:v>42.897959183672995</c:v>
                </c:pt>
                <c:pt idx="61">
                  <c:v>43.479591836735004</c:v>
                </c:pt>
                <c:pt idx="62">
                  <c:v>44.061224489795997</c:v>
                </c:pt>
                <c:pt idx="63">
                  <c:v>44.642857142857004</c:v>
                </c:pt>
                <c:pt idx="64">
                  <c:v>45.224489795917997</c:v>
                </c:pt>
                <c:pt idx="65">
                  <c:v>45.806122448980005</c:v>
                </c:pt>
                <c:pt idx="66">
                  <c:v>46.387755102040998</c:v>
                </c:pt>
                <c:pt idx="67">
                  <c:v>46.969387755101998</c:v>
                </c:pt>
                <c:pt idx="68">
                  <c:v>47.551020408163005</c:v>
                </c:pt>
                <c:pt idx="69">
                  <c:v>48.132653061223998</c:v>
                </c:pt>
                <c:pt idx="70">
                  <c:v>48.714285714286007</c:v>
                </c:pt>
                <c:pt idx="71">
                  <c:v>49.295918367346999</c:v>
                </c:pt>
                <c:pt idx="72">
                  <c:v>49.877551020407999</c:v>
                </c:pt>
                <c:pt idx="73">
                  <c:v>50.459183673468999</c:v>
                </c:pt>
                <c:pt idx="74">
                  <c:v>51.040816326531001</c:v>
                </c:pt>
                <c:pt idx="75">
                  <c:v>51.622448979592001</c:v>
                </c:pt>
                <c:pt idx="76">
                  <c:v>52.204081632653001</c:v>
                </c:pt>
                <c:pt idx="77">
                  <c:v>52.785714285713993</c:v>
                </c:pt>
                <c:pt idx="78">
                  <c:v>53.367346938776002</c:v>
                </c:pt>
                <c:pt idx="79">
                  <c:v>53.948979591836995</c:v>
                </c:pt>
                <c:pt idx="80">
                  <c:v>54.530612244898002</c:v>
                </c:pt>
                <c:pt idx="81">
                  <c:v>55.112244897959002</c:v>
                </c:pt>
                <c:pt idx="82">
                  <c:v>55.693877551019995</c:v>
                </c:pt>
                <c:pt idx="83">
                  <c:v>56.275510204082003</c:v>
                </c:pt>
                <c:pt idx="84">
                  <c:v>56.857142857142996</c:v>
                </c:pt>
                <c:pt idx="85">
                  <c:v>57.438775510204003</c:v>
                </c:pt>
                <c:pt idx="86">
                  <c:v>58.020408163264996</c:v>
                </c:pt>
                <c:pt idx="87">
                  <c:v>58.602040816327005</c:v>
                </c:pt>
                <c:pt idx="88">
                  <c:v>59.183673469387998</c:v>
                </c:pt>
                <c:pt idx="89">
                  <c:v>59.765306122448997</c:v>
                </c:pt>
                <c:pt idx="90">
                  <c:v>60.346938775510004</c:v>
                </c:pt>
                <c:pt idx="91">
                  <c:v>60.928571428570997</c:v>
                </c:pt>
                <c:pt idx="92">
                  <c:v>61.510204081633006</c:v>
                </c:pt>
                <c:pt idx="93">
                  <c:v>62.091836734693999</c:v>
                </c:pt>
                <c:pt idx="94">
                  <c:v>62.673469387754999</c:v>
                </c:pt>
                <c:pt idx="95">
                  <c:v>63.255102040815999</c:v>
                </c:pt>
                <c:pt idx="96">
                  <c:v>63.836734693878</c:v>
                </c:pt>
                <c:pt idx="97">
                  <c:v>64.418367346939007</c:v>
                </c:pt>
                <c:pt idx="98">
                  <c:v>65</c:v>
                </c:pt>
              </c:numCache>
              <c:extLst xmlns:c15="http://schemas.microsoft.com/office/drawing/2012/chart"/>
            </c:numRef>
          </c:xVal>
          <c:yVal>
            <c:numRef>
              <c:f>'IP3'!$V$5:$V$103</c:f>
              <c:numCache>
                <c:formatCode>General</c:formatCode>
                <c:ptCount val="99"/>
                <c:pt idx="0">
                  <c:v>0.50911128999999999</c:v>
                </c:pt>
                <c:pt idx="1">
                  <c:v>-3.6539304000000001</c:v>
                </c:pt>
                <c:pt idx="2">
                  <c:v>-0.64855927000000002</c:v>
                </c:pt>
                <c:pt idx="3">
                  <c:v>0.98625368000000002</c:v>
                </c:pt>
                <c:pt idx="4">
                  <c:v>0.97584444000000004</c:v>
                </c:pt>
                <c:pt idx="5">
                  <c:v>2.9479706000000001</c:v>
                </c:pt>
                <c:pt idx="6">
                  <c:v>0.77506244000000002</c:v>
                </c:pt>
                <c:pt idx="7">
                  <c:v>-0.13822493999999999</c:v>
                </c:pt>
                <c:pt idx="8">
                  <c:v>-0.61710191000000003</c:v>
                </c:pt>
                <c:pt idx="9">
                  <c:v>-0.59088640999999997</c:v>
                </c:pt>
                <c:pt idx="10">
                  <c:v>0.42388320000000002</c:v>
                </c:pt>
                <c:pt idx="11">
                  <c:v>0.62908560000000002</c:v>
                </c:pt>
                <c:pt idx="12">
                  <c:v>1.7692330000000001</c:v>
                </c:pt>
                <c:pt idx="13">
                  <c:v>3.1643469</c:v>
                </c:pt>
                <c:pt idx="14">
                  <c:v>4.1099787000000001</c:v>
                </c:pt>
                <c:pt idx="15">
                  <c:v>3.6197579000000002</c:v>
                </c:pt>
                <c:pt idx="16">
                  <c:v>3.1847357999999999</c:v>
                </c:pt>
                <c:pt idx="17">
                  <c:v>2.9003405999999998</c:v>
                </c:pt>
                <c:pt idx="18">
                  <c:v>2.7083146999999999</c:v>
                </c:pt>
                <c:pt idx="19">
                  <c:v>3.0098934000000002</c:v>
                </c:pt>
                <c:pt idx="20">
                  <c:v>3.4216082000000001</c:v>
                </c:pt>
                <c:pt idx="21">
                  <c:v>5.1717614999999997</c:v>
                </c:pt>
                <c:pt idx="22">
                  <c:v>6.2058182000000004</c:v>
                </c:pt>
                <c:pt idx="23">
                  <c:v>7.8603991999999998</c:v>
                </c:pt>
                <c:pt idx="24">
                  <c:v>7.8295054000000004</c:v>
                </c:pt>
                <c:pt idx="25">
                  <c:v>8.8454704</c:v>
                </c:pt>
                <c:pt idx="26">
                  <c:v>7.9503775000000001</c:v>
                </c:pt>
                <c:pt idx="27">
                  <c:v>9.4502821000000008</c:v>
                </c:pt>
                <c:pt idx="28">
                  <c:v>10.115621000000001</c:v>
                </c:pt>
                <c:pt idx="29">
                  <c:v>10.913093999999999</c:v>
                </c:pt>
                <c:pt idx="30">
                  <c:v>12.839819</c:v>
                </c:pt>
                <c:pt idx="31">
                  <c:v>13.954726000000001</c:v>
                </c:pt>
                <c:pt idx="32">
                  <c:v>13.572162000000001</c:v>
                </c:pt>
                <c:pt idx="33">
                  <c:v>15.978038</c:v>
                </c:pt>
                <c:pt idx="34">
                  <c:v>16.117861000000001</c:v>
                </c:pt>
                <c:pt idx="35">
                  <c:v>14.417399</c:v>
                </c:pt>
                <c:pt idx="36">
                  <c:v>13.700986</c:v>
                </c:pt>
                <c:pt idx="37">
                  <c:v>12.31494</c:v>
                </c:pt>
                <c:pt idx="38">
                  <c:v>13.560273</c:v>
                </c:pt>
                <c:pt idx="39">
                  <c:v>13.860887</c:v>
                </c:pt>
                <c:pt idx="40">
                  <c:v>13.539008000000001</c:v>
                </c:pt>
                <c:pt idx="41">
                  <c:v>12.937608000000001</c:v>
                </c:pt>
                <c:pt idx="42">
                  <c:v>12.234714</c:v>
                </c:pt>
                <c:pt idx="43">
                  <c:v>13.544942000000001</c:v>
                </c:pt>
                <c:pt idx="44">
                  <c:v>16.214932999999998</c:v>
                </c:pt>
                <c:pt idx="45">
                  <c:v>16.163639</c:v>
                </c:pt>
                <c:pt idx="46">
                  <c:v>14.894549</c:v>
                </c:pt>
                <c:pt idx="47">
                  <c:v>13.984035</c:v>
                </c:pt>
                <c:pt idx="48">
                  <c:v>14.197122</c:v>
                </c:pt>
                <c:pt idx="49">
                  <c:v>13.512866000000001</c:v>
                </c:pt>
                <c:pt idx="50">
                  <c:v>13.473931</c:v>
                </c:pt>
                <c:pt idx="51">
                  <c:v>11.853192999999999</c:v>
                </c:pt>
                <c:pt idx="52">
                  <c:v>11.354334</c:v>
                </c:pt>
                <c:pt idx="53">
                  <c:v>11.328792999999999</c:v>
                </c:pt>
                <c:pt idx="54">
                  <c:v>10.171404000000001</c:v>
                </c:pt>
                <c:pt idx="55">
                  <c:v>9.4551467999999996</c:v>
                </c:pt>
                <c:pt idx="56">
                  <c:v>9.1716985999999991</c:v>
                </c:pt>
                <c:pt idx="57">
                  <c:v>9.3123073999999999</c:v>
                </c:pt>
                <c:pt idx="58">
                  <c:v>10.567106000000001</c:v>
                </c:pt>
                <c:pt idx="59">
                  <c:v>10.649353</c:v>
                </c:pt>
                <c:pt idx="60">
                  <c:v>11.120433999999999</c:v>
                </c:pt>
                <c:pt idx="61">
                  <c:v>11.419249000000001</c:v>
                </c:pt>
                <c:pt idx="62">
                  <c:v>11.23798</c:v>
                </c:pt>
                <c:pt idx="63">
                  <c:v>12.315455999999999</c:v>
                </c:pt>
                <c:pt idx="64">
                  <c:v>11.628409</c:v>
                </c:pt>
                <c:pt idx="65">
                  <c:v>12.420052</c:v>
                </c:pt>
                <c:pt idx="66">
                  <c:v>11.405016</c:v>
                </c:pt>
                <c:pt idx="67">
                  <c:v>11.537986999999999</c:v>
                </c:pt>
                <c:pt idx="68">
                  <c:v>10.895471000000001</c:v>
                </c:pt>
                <c:pt idx="69">
                  <c:v>11.076556999999999</c:v>
                </c:pt>
                <c:pt idx="70">
                  <c:v>11.787255</c:v>
                </c:pt>
                <c:pt idx="71">
                  <c:v>10.683761000000001</c:v>
                </c:pt>
                <c:pt idx="72">
                  <c:v>13.857882999999999</c:v>
                </c:pt>
                <c:pt idx="73">
                  <c:v>10.681718999999999</c:v>
                </c:pt>
                <c:pt idx="74">
                  <c:v>10.984852999999999</c:v>
                </c:pt>
                <c:pt idx="75">
                  <c:v>10.611197000000001</c:v>
                </c:pt>
                <c:pt idx="76">
                  <c:v>8.7707396000000006</c:v>
                </c:pt>
                <c:pt idx="77">
                  <c:v>9.4813433000000007</c:v>
                </c:pt>
                <c:pt idx="78">
                  <c:v>9.4673882000000003</c:v>
                </c:pt>
                <c:pt idx="79">
                  <c:v>9.2734833000000005</c:v>
                </c:pt>
                <c:pt idx="80">
                  <c:v>9.2105083000000008</c:v>
                </c:pt>
                <c:pt idx="81">
                  <c:v>9.1246680999999992</c:v>
                </c:pt>
                <c:pt idx="82">
                  <c:v>8.7564411</c:v>
                </c:pt>
                <c:pt idx="83">
                  <c:v>9.2070570000000007</c:v>
                </c:pt>
                <c:pt idx="84">
                  <c:v>8.8113585000000008</c:v>
                </c:pt>
                <c:pt idx="85">
                  <c:v>10.258088000000001</c:v>
                </c:pt>
                <c:pt idx="86">
                  <c:v>11.027025</c:v>
                </c:pt>
                <c:pt idx="87">
                  <c:v>13.211803</c:v>
                </c:pt>
                <c:pt idx="88">
                  <c:v>11.87514</c:v>
                </c:pt>
                <c:pt idx="89">
                  <c:v>13.768919</c:v>
                </c:pt>
                <c:pt idx="90">
                  <c:v>13.898649000000001</c:v>
                </c:pt>
                <c:pt idx="91">
                  <c:v>12.340158000000001</c:v>
                </c:pt>
                <c:pt idx="92">
                  <c:v>13.864385</c:v>
                </c:pt>
                <c:pt idx="93">
                  <c:v>13.98033</c:v>
                </c:pt>
                <c:pt idx="94">
                  <c:v>12.325039</c:v>
                </c:pt>
                <c:pt idx="95">
                  <c:v>10.202099</c:v>
                </c:pt>
                <c:pt idx="96">
                  <c:v>9.6405095999999997</c:v>
                </c:pt>
                <c:pt idx="97">
                  <c:v>11.539175999999999</c:v>
                </c:pt>
                <c:pt idx="98">
                  <c:v>10.510109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89DA-48F5-BFF9-8B5962EAC0B3}"/>
            </c:ext>
          </c:extLst>
        </c:ser>
        <c:ser>
          <c:idx val="5"/>
          <c:order val="5"/>
          <c:tx>
            <c:strRef>
              <c:f>'IP3'!$Y$2</c:f>
              <c:strCache>
                <c:ptCount val="1"/>
                <c:pt idx="0">
                  <c:v>+5dBm</c:v>
                </c:pt>
              </c:strCache>
            </c:strRef>
          </c:tx>
          <c:spPr>
            <a:ln cap="rnd"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'IP3'!$X$5:$X$103</c:f>
              <c:numCache>
                <c:formatCode>General</c:formatCode>
                <c:ptCount val="99"/>
                <c:pt idx="0">
                  <c:v>8</c:v>
                </c:pt>
                <c:pt idx="1">
                  <c:v>8.5816326530612006</c:v>
                </c:pt>
                <c:pt idx="2">
                  <c:v>9.1632653061223994</c:v>
                </c:pt>
                <c:pt idx="3">
                  <c:v>9.7448979591837013</c:v>
                </c:pt>
                <c:pt idx="4">
                  <c:v>10.326530612245001</c:v>
                </c:pt>
                <c:pt idx="5">
                  <c:v>10.908163265305999</c:v>
                </c:pt>
                <c:pt idx="6">
                  <c:v>11.489795918367001</c:v>
                </c:pt>
                <c:pt idx="7">
                  <c:v>12.071428571429001</c:v>
                </c:pt>
                <c:pt idx="8">
                  <c:v>12.653061224489999</c:v>
                </c:pt>
                <c:pt idx="9">
                  <c:v>13.234693877551001</c:v>
                </c:pt>
                <c:pt idx="10">
                  <c:v>13.816326530611999</c:v>
                </c:pt>
                <c:pt idx="11">
                  <c:v>14.397959183673001</c:v>
                </c:pt>
                <c:pt idx="12">
                  <c:v>14.979591836735</c:v>
                </c:pt>
                <c:pt idx="13">
                  <c:v>15.561224489796</c:v>
                </c:pt>
                <c:pt idx="14">
                  <c:v>16.142857142857</c:v>
                </c:pt>
                <c:pt idx="15">
                  <c:v>16.724489795918</c:v>
                </c:pt>
                <c:pt idx="16">
                  <c:v>17.306122448979998</c:v>
                </c:pt>
                <c:pt idx="17">
                  <c:v>17.887755102041002</c:v>
                </c:pt>
                <c:pt idx="18">
                  <c:v>18.469387755102002</c:v>
                </c:pt>
                <c:pt idx="19">
                  <c:v>19.051020408162998</c:v>
                </c:pt>
                <c:pt idx="20">
                  <c:v>19.632653061223998</c:v>
                </c:pt>
                <c:pt idx="21">
                  <c:v>20.214285714286</c:v>
                </c:pt>
                <c:pt idx="22">
                  <c:v>20.795918367346999</c:v>
                </c:pt>
                <c:pt idx="23">
                  <c:v>21.377551020407999</c:v>
                </c:pt>
                <c:pt idx="24">
                  <c:v>21.959183673469003</c:v>
                </c:pt>
                <c:pt idx="25">
                  <c:v>22.540816326530997</c:v>
                </c:pt>
                <c:pt idx="26">
                  <c:v>23.122448979592001</c:v>
                </c:pt>
                <c:pt idx="27">
                  <c:v>23.704081632653001</c:v>
                </c:pt>
                <c:pt idx="28">
                  <c:v>24.285714285714</c:v>
                </c:pt>
                <c:pt idx="29">
                  <c:v>24.867346938776002</c:v>
                </c:pt>
                <c:pt idx="30">
                  <c:v>25.448979591837002</c:v>
                </c:pt>
                <c:pt idx="31">
                  <c:v>26.030612244897998</c:v>
                </c:pt>
                <c:pt idx="32">
                  <c:v>26.612244897958998</c:v>
                </c:pt>
                <c:pt idx="33">
                  <c:v>27.193877551020002</c:v>
                </c:pt>
                <c:pt idx="34">
                  <c:v>27.775510204082</c:v>
                </c:pt>
                <c:pt idx="35">
                  <c:v>28.357142857143003</c:v>
                </c:pt>
                <c:pt idx="36">
                  <c:v>28.938775510204</c:v>
                </c:pt>
                <c:pt idx="37">
                  <c:v>29.520408163265</c:v>
                </c:pt>
                <c:pt idx="38">
                  <c:v>30.102040816327001</c:v>
                </c:pt>
                <c:pt idx="39">
                  <c:v>30.683673469388001</c:v>
                </c:pt>
                <c:pt idx="40">
                  <c:v>31.265306122449001</c:v>
                </c:pt>
                <c:pt idx="41">
                  <c:v>31.846938775509997</c:v>
                </c:pt>
                <c:pt idx="42">
                  <c:v>32.428571428570997</c:v>
                </c:pt>
                <c:pt idx="43">
                  <c:v>33.010204081632999</c:v>
                </c:pt>
                <c:pt idx="44">
                  <c:v>33.591836734693999</c:v>
                </c:pt>
                <c:pt idx="45">
                  <c:v>34.173469387754999</c:v>
                </c:pt>
                <c:pt idx="46">
                  <c:v>34.755102040815999</c:v>
                </c:pt>
                <c:pt idx="47">
                  <c:v>35.336734693878</c:v>
                </c:pt>
                <c:pt idx="48">
                  <c:v>35.918367346939</c:v>
                </c:pt>
                <c:pt idx="49">
                  <c:v>36.5</c:v>
                </c:pt>
                <c:pt idx="50">
                  <c:v>37.081632653061</c:v>
                </c:pt>
                <c:pt idx="51">
                  <c:v>37.663265306122</c:v>
                </c:pt>
                <c:pt idx="52">
                  <c:v>38.244897959184001</c:v>
                </c:pt>
                <c:pt idx="53">
                  <c:v>38.826530612245001</c:v>
                </c:pt>
                <c:pt idx="54">
                  <c:v>39.408163265306001</c:v>
                </c:pt>
                <c:pt idx="55">
                  <c:v>39.989795918366994</c:v>
                </c:pt>
                <c:pt idx="56">
                  <c:v>40.571428571429003</c:v>
                </c:pt>
                <c:pt idx="57">
                  <c:v>41.153061224489996</c:v>
                </c:pt>
                <c:pt idx="58">
                  <c:v>41.734693877551003</c:v>
                </c:pt>
                <c:pt idx="59">
                  <c:v>42.316326530612002</c:v>
                </c:pt>
                <c:pt idx="60">
                  <c:v>42.897959183672995</c:v>
                </c:pt>
                <c:pt idx="61">
                  <c:v>43.479591836735004</c:v>
                </c:pt>
                <c:pt idx="62">
                  <c:v>44.061224489795997</c:v>
                </c:pt>
                <c:pt idx="63">
                  <c:v>44.642857142857004</c:v>
                </c:pt>
                <c:pt idx="64">
                  <c:v>45.224489795917997</c:v>
                </c:pt>
                <c:pt idx="65">
                  <c:v>45.806122448980005</c:v>
                </c:pt>
                <c:pt idx="66">
                  <c:v>46.387755102040998</c:v>
                </c:pt>
                <c:pt idx="67">
                  <c:v>46.969387755101998</c:v>
                </c:pt>
                <c:pt idx="68">
                  <c:v>47.551020408163005</c:v>
                </c:pt>
                <c:pt idx="69">
                  <c:v>48.132653061223998</c:v>
                </c:pt>
                <c:pt idx="70">
                  <c:v>48.714285714286007</c:v>
                </c:pt>
                <c:pt idx="71">
                  <c:v>49.295918367346999</c:v>
                </c:pt>
                <c:pt idx="72">
                  <c:v>49.877551020407999</c:v>
                </c:pt>
                <c:pt idx="73">
                  <c:v>50.459183673468999</c:v>
                </c:pt>
                <c:pt idx="74">
                  <c:v>51.040816326531001</c:v>
                </c:pt>
                <c:pt idx="75">
                  <c:v>51.622448979592001</c:v>
                </c:pt>
                <c:pt idx="76">
                  <c:v>52.204081632653001</c:v>
                </c:pt>
                <c:pt idx="77">
                  <c:v>52.785714285713993</c:v>
                </c:pt>
                <c:pt idx="78">
                  <c:v>53.367346938776002</c:v>
                </c:pt>
                <c:pt idx="79">
                  <c:v>53.948979591836995</c:v>
                </c:pt>
                <c:pt idx="80">
                  <c:v>54.530612244898002</c:v>
                </c:pt>
                <c:pt idx="81">
                  <c:v>55.112244897959002</c:v>
                </c:pt>
                <c:pt idx="82">
                  <c:v>55.693877551019995</c:v>
                </c:pt>
                <c:pt idx="83">
                  <c:v>56.275510204082003</c:v>
                </c:pt>
                <c:pt idx="84">
                  <c:v>56.857142857142996</c:v>
                </c:pt>
                <c:pt idx="85">
                  <c:v>57.438775510204003</c:v>
                </c:pt>
                <c:pt idx="86">
                  <c:v>58.020408163264996</c:v>
                </c:pt>
                <c:pt idx="87">
                  <c:v>58.602040816327005</c:v>
                </c:pt>
                <c:pt idx="88">
                  <c:v>59.183673469387998</c:v>
                </c:pt>
                <c:pt idx="89">
                  <c:v>59.765306122448997</c:v>
                </c:pt>
                <c:pt idx="90">
                  <c:v>60.346938775510004</c:v>
                </c:pt>
                <c:pt idx="91">
                  <c:v>60.928571428570997</c:v>
                </c:pt>
                <c:pt idx="92">
                  <c:v>61.510204081633006</c:v>
                </c:pt>
                <c:pt idx="93">
                  <c:v>62.091836734693999</c:v>
                </c:pt>
                <c:pt idx="94">
                  <c:v>62.673469387754999</c:v>
                </c:pt>
                <c:pt idx="95">
                  <c:v>63.255102040815999</c:v>
                </c:pt>
                <c:pt idx="96">
                  <c:v>63.836734693878</c:v>
                </c:pt>
                <c:pt idx="97">
                  <c:v>64.418367346939007</c:v>
                </c:pt>
                <c:pt idx="98">
                  <c:v>65</c:v>
                </c:pt>
              </c:numCache>
            </c:numRef>
          </c:xVal>
          <c:yVal>
            <c:numRef>
              <c:f>'IP3'!$Y$5:$Y$103</c:f>
              <c:numCache>
                <c:formatCode>General</c:formatCode>
                <c:ptCount val="99"/>
                <c:pt idx="0">
                  <c:v>-6.6706666999999999</c:v>
                </c:pt>
                <c:pt idx="1">
                  <c:v>-5.0607705000000003</c:v>
                </c:pt>
                <c:pt idx="2">
                  <c:v>-1.8079699</c:v>
                </c:pt>
                <c:pt idx="3">
                  <c:v>1.5498544000000001</c:v>
                </c:pt>
                <c:pt idx="4">
                  <c:v>0.37674022000000001</c:v>
                </c:pt>
                <c:pt idx="5">
                  <c:v>1.724388</c:v>
                </c:pt>
                <c:pt idx="6">
                  <c:v>1.3000801</c:v>
                </c:pt>
                <c:pt idx="7">
                  <c:v>-0.19707079</c:v>
                </c:pt>
                <c:pt idx="8">
                  <c:v>-0.68727868999999997</c:v>
                </c:pt>
                <c:pt idx="9">
                  <c:v>-1.8097768000000001</c:v>
                </c:pt>
                <c:pt idx="10">
                  <c:v>-0.83137530000000004</c:v>
                </c:pt>
                <c:pt idx="11">
                  <c:v>-1.1455469</c:v>
                </c:pt>
                <c:pt idx="12">
                  <c:v>-0.54858768000000002</c:v>
                </c:pt>
                <c:pt idx="13">
                  <c:v>0.68010484999999998</c:v>
                </c:pt>
                <c:pt idx="14">
                  <c:v>1.8349304</c:v>
                </c:pt>
                <c:pt idx="15">
                  <c:v>3.1504123000000002</c:v>
                </c:pt>
                <c:pt idx="16">
                  <c:v>3.0876364999999999</c:v>
                </c:pt>
                <c:pt idx="17">
                  <c:v>2.2330000000000001</c:v>
                </c:pt>
                <c:pt idx="18">
                  <c:v>2.0020536999999998</c:v>
                </c:pt>
                <c:pt idx="19">
                  <c:v>2.4438162000000001</c:v>
                </c:pt>
                <c:pt idx="20">
                  <c:v>2.9899811999999999</c:v>
                </c:pt>
                <c:pt idx="21">
                  <c:v>4.6918869000000001</c:v>
                </c:pt>
                <c:pt idx="22">
                  <c:v>5.7445282999999998</c:v>
                </c:pt>
                <c:pt idx="23">
                  <c:v>7.3732429000000002</c:v>
                </c:pt>
                <c:pt idx="24">
                  <c:v>7.4430617999999997</c:v>
                </c:pt>
                <c:pt idx="25">
                  <c:v>8.3864049999999999</c:v>
                </c:pt>
                <c:pt idx="26">
                  <c:v>7.5843996999999996</c:v>
                </c:pt>
                <c:pt idx="27">
                  <c:v>9.1578455000000005</c:v>
                </c:pt>
                <c:pt idx="28">
                  <c:v>9.8351249999999997</c:v>
                </c:pt>
                <c:pt idx="29">
                  <c:v>10.620354000000001</c:v>
                </c:pt>
                <c:pt idx="30">
                  <c:v>12.253788</c:v>
                </c:pt>
                <c:pt idx="31">
                  <c:v>13.116355</c:v>
                </c:pt>
                <c:pt idx="32">
                  <c:v>12.824168999999999</c:v>
                </c:pt>
                <c:pt idx="33">
                  <c:v>14.902478</c:v>
                </c:pt>
                <c:pt idx="34">
                  <c:v>15.051316</c:v>
                </c:pt>
                <c:pt idx="35">
                  <c:v>13.470568</c:v>
                </c:pt>
                <c:pt idx="36">
                  <c:v>12.219284999999999</c:v>
                </c:pt>
                <c:pt idx="37">
                  <c:v>11.107911</c:v>
                </c:pt>
                <c:pt idx="38">
                  <c:v>12.807651</c:v>
                </c:pt>
                <c:pt idx="39">
                  <c:v>12.620188000000001</c:v>
                </c:pt>
                <c:pt idx="40">
                  <c:v>12.313151</c:v>
                </c:pt>
                <c:pt idx="41">
                  <c:v>12.025454</c:v>
                </c:pt>
                <c:pt idx="42">
                  <c:v>12.760338000000001</c:v>
                </c:pt>
                <c:pt idx="43">
                  <c:v>14.274316000000001</c:v>
                </c:pt>
                <c:pt idx="44">
                  <c:v>17.692240000000002</c:v>
                </c:pt>
                <c:pt idx="45">
                  <c:v>19.167299</c:v>
                </c:pt>
                <c:pt idx="46">
                  <c:v>17.494112000000001</c:v>
                </c:pt>
                <c:pt idx="47">
                  <c:v>15.458534</c:v>
                </c:pt>
                <c:pt idx="48">
                  <c:v>15.235109</c:v>
                </c:pt>
                <c:pt idx="49">
                  <c:v>13.965458999999999</c:v>
                </c:pt>
                <c:pt idx="50">
                  <c:v>13.746722999999999</c:v>
                </c:pt>
                <c:pt idx="51">
                  <c:v>11.820513999999999</c:v>
                </c:pt>
                <c:pt idx="52">
                  <c:v>11.201433</c:v>
                </c:pt>
                <c:pt idx="53">
                  <c:v>11.294523</c:v>
                </c:pt>
                <c:pt idx="54">
                  <c:v>9.8703097999999994</c:v>
                </c:pt>
                <c:pt idx="55">
                  <c:v>9.1695261000000006</c:v>
                </c:pt>
                <c:pt idx="56">
                  <c:v>8.5865697999999995</c:v>
                </c:pt>
                <c:pt idx="57">
                  <c:v>8.5642890999999999</c:v>
                </c:pt>
                <c:pt idx="58">
                  <c:v>9.9043655000000008</c:v>
                </c:pt>
                <c:pt idx="59">
                  <c:v>9.9766674000000002</c:v>
                </c:pt>
                <c:pt idx="60">
                  <c:v>10.440751000000001</c:v>
                </c:pt>
                <c:pt idx="61">
                  <c:v>10.884294000000001</c:v>
                </c:pt>
                <c:pt idx="62">
                  <c:v>10.509907</c:v>
                </c:pt>
                <c:pt idx="63">
                  <c:v>11.942368999999999</c:v>
                </c:pt>
                <c:pt idx="64">
                  <c:v>11.315448999999999</c:v>
                </c:pt>
                <c:pt idx="65">
                  <c:v>12.207038000000001</c:v>
                </c:pt>
                <c:pt idx="66">
                  <c:v>11.202781999999999</c:v>
                </c:pt>
                <c:pt idx="67">
                  <c:v>11.418229999999999</c:v>
                </c:pt>
                <c:pt idx="68">
                  <c:v>10.711423</c:v>
                </c:pt>
                <c:pt idx="69">
                  <c:v>10.846031</c:v>
                </c:pt>
                <c:pt idx="70">
                  <c:v>11.541748</c:v>
                </c:pt>
                <c:pt idx="71">
                  <c:v>10.503799000000001</c:v>
                </c:pt>
                <c:pt idx="72">
                  <c:v>12.878647000000001</c:v>
                </c:pt>
                <c:pt idx="73">
                  <c:v>10.285957</c:v>
                </c:pt>
                <c:pt idx="74">
                  <c:v>10.546393</c:v>
                </c:pt>
                <c:pt idx="75">
                  <c:v>10.042541</c:v>
                </c:pt>
                <c:pt idx="76">
                  <c:v>8.4645881999999997</c:v>
                </c:pt>
                <c:pt idx="77">
                  <c:v>9.0281009999999995</c:v>
                </c:pt>
                <c:pt idx="78">
                  <c:v>8.8026351999999992</c:v>
                </c:pt>
                <c:pt idx="79">
                  <c:v>8.1999893000000004</c:v>
                </c:pt>
                <c:pt idx="80">
                  <c:v>7.9891547999999997</c:v>
                </c:pt>
                <c:pt idx="81">
                  <c:v>8.1337203999999996</c:v>
                </c:pt>
                <c:pt idx="82">
                  <c:v>7.7904138999999999</c:v>
                </c:pt>
                <c:pt idx="83">
                  <c:v>8.3882531999999994</c:v>
                </c:pt>
                <c:pt idx="84">
                  <c:v>8.5964831999999998</c:v>
                </c:pt>
                <c:pt idx="85">
                  <c:v>10.810829999999999</c:v>
                </c:pt>
                <c:pt idx="86">
                  <c:v>11.644981</c:v>
                </c:pt>
                <c:pt idx="87">
                  <c:v>13.812272</c:v>
                </c:pt>
                <c:pt idx="88">
                  <c:v>13.160012</c:v>
                </c:pt>
                <c:pt idx="89">
                  <c:v>14.378787000000001</c:v>
                </c:pt>
                <c:pt idx="90">
                  <c:v>20.691804999999999</c:v>
                </c:pt>
                <c:pt idx="91">
                  <c:v>13.082818</c:v>
                </c:pt>
                <c:pt idx="92">
                  <c:v>14.117048</c:v>
                </c:pt>
                <c:pt idx="93">
                  <c:v>13.645521</c:v>
                </c:pt>
                <c:pt idx="94">
                  <c:v>12.142288000000001</c:v>
                </c:pt>
                <c:pt idx="95">
                  <c:v>10.310568</c:v>
                </c:pt>
                <c:pt idx="96">
                  <c:v>9.5334634999999999</c:v>
                </c:pt>
                <c:pt idx="97">
                  <c:v>11.640278</c:v>
                </c:pt>
                <c:pt idx="98">
                  <c:v>10.704940000000001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03-40B1-AF1F-23513702E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'IP3'!$J$2</c15:sqref>
                        </c15:formulaRef>
                      </c:ext>
                    </c:extLst>
                    <c:strCache>
                      <c:ptCount val="1"/>
                      <c:pt idx="0">
                        <c:v>+15dBm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'IP3'!$I$5:$I$103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8</c:v>
                      </c:pt>
                      <c:pt idx="1">
                        <c:v>8.5816326530612006</c:v>
                      </c:pt>
                      <c:pt idx="2">
                        <c:v>9.1632653061223994</c:v>
                      </c:pt>
                      <c:pt idx="3">
                        <c:v>9.7448979591837013</c:v>
                      </c:pt>
                      <c:pt idx="4">
                        <c:v>10.326530612245001</c:v>
                      </c:pt>
                      <c:pt idx="5">
                        <c:v>10.908163265305999</c:v>
                      </c:pt>
                      <c:pt idx="6">
                        <c:v>11.489795918367001</c:v>
                      </c:pt>
                      <c:pt idx="7">
                        <c:v>12.071428571429001</c:v>
                      </c:pt>
                      <c:pt idx="8">
                        <c:v>12.653061224489999</c:v>
                      </c:pt>
                      <c:pt idx="9">
                        <c:v>13.234693877551001</c:v>
                      </c:pt>
                      <c:pt idx="10">
                        <c:v>13.816326530611999</c:v>
                      </c:pt>
                      <c:pt idx="11">
                        <c:v>14.397959183673001</c:v>
                      </c:pt>
                      <c:pt idx="12">
                        <c:v>14.979591836735</c:v>
                      </c:pt>
                      <c:pt idx="13">
                        <c:v>15.561224489796</c:v>
                      </c:pt>
                      <c:pt idx="14">
                        <c:v>16.142857142857</c:v>
                      </c:pt>
                      <c:pt idx="15">
                        <c:v>16.724489795918</c:v>
                      </c:pt>
                      <c:pt idx="16">
                        <c:v>17.306122448979998</c:v>
                      </c:pt>
                      <c:pt idx="17">
                        <c:v>17.887755102041002</c:v>
                      </c:pt>
                      <c:pt idx="18">
                        <c:v>18.469387755102002</c:v>
                      </c:pt>
                      <c:pt idx="19">
                        <c:v>19.051020408162998</c:v>
                      </c:pt>
                      <c:pt idx="20">
                        <c:v>19.632653061223998</c:v>
                      </c:pt>
                      <c:pt idx="21">
                        <c:v>20.214285714286</c:v>
                      </c:pt>
                      <c:pt idx="22">
                        <c:v>20.795918367346999</c:v>
                      </c:pt>
                      <c:pt idx="23">
                        <c:v>21.377551020407999</c:v>
                      </c:pt>
                      <c:pt idx="24">
                        <c:v>21.959183673469003</c:v>
                      </c:pt>
                      <c:pt idx="25">
                        <c:v>22.540816326530997</c:v>
                      </c:pt>
                      <c:pt idx="26">
                        <c:v>23.122448979592001</c:v>
                      </c:pt>
                      <c:pt idx="27">
                        <c:v>23.704081632653001</c:v>
                      </c:pt>
                      <c:pt idx="28">
                        <c:v>24.285714285714</c:v>
                      </c:pt>
                      <c:pt idx="29">
                        <c:v>24.867346938776002</c:v>
                      </c:pt>
                      <c:pt idx="30">
                        <c:v>25.448979591837002</c:v>
                      </c:pt>
                      <c:pt idx="31">
                        <c:v>26.030612244897998</c:v>
                      </c:pt>
                      <c:pt idx="32">
                        <c:v>26.612244897958998</c:v>
                      </c:pt>
                      <c:pt idx="33">
                        <c:v>27.193877551020002</c:v>
                      </c:pt>
                      <c:pt idx="34">
                        <c:v>27.775510204082</c:v>
                      </c:pt>
                      <c:pt idx="35">
                        <c:v>28.357142857143003</c:v>
                      </c:pt>
                      <c:pt idx="36">
                        <c:v>28.938775510204</c:v>
                      </c:pt>
                      <c:pt idx="37">
                        <c:v>29.520408163265</c:v>
                      </c:pt>
                      <c:pt idx="38">
                        <c:v>30.102040816327001</c:v>
                      </c:pt>
                      <c:pt idx="39">
                        <c:v>30.683673469388001</c:v>
                      </c:pt>
                      <c:pt idx="40">
                        <c:v>31.265306122449001</c:v>
                      </c:pt>
                      <c:pt idx="41">
                        <c:v>31.846938775509997</c:v>
                      </c:pt>
                      <c:pt idx="42">
                        <c:v>32.428571428570997</c:v>
                      </c:pt>
                      <c:pt idx="43">
                        <c:v>33.010204081632999</c:v>
                      </c:pt>
                      <c:pt idx="44">
                        <c:v>33.591836734693999</c:v>
                      </c:pt>
                      <c:pt idx="45">
                        <c:v>34.173469387754999</c:v>
                      </c:pt>
                      <c:pt idx="46">
                        <c:v>34.755102040815999</c:v>
                      </c:pt>
                      <c:pt idx="47">
                        <c:v>35.336734693878</c:v>
                      </c:pt>
                      <c:pt idx="48">
                        <c:v>35.918367346939</c:v>
                      </c:pt>
                      <c:pt idx="49">
                        <c:v>36.5</c:v>
                      </c:pt>
                      <c:pt idx="50">
                        <c:v>37.081632653061</c:v>
                      </c:pt>
                      <c:pt idx="51">
                        <c:v>37.663265306122</c:v>
                      </c:pt>
                      <c:pt idx="52">
                        <c:v>38.244897959184001</c:v>
                      </c:pt>
                      <c:pt idx="53">
                        <c:v>38.826530612245001</c:v>
                      </c:pt>
                      <c:pt idx="54">
                        <c:v>39.408163265306001</c:v>
                      </c:pt>
                      <c:pt idx="55">
                        <c:v>39.989795918366994</c:v>
                      </c:pt>
                      <c:pt idx="56">
                        <c:v>40.571428571429003</c:v>
                      </c:pt>
                      <c:pt idx="57">
                        <c:v>41.153061224489996</c:v>
                      </c:pt>
                      <c:pt idx="58">
                        <c:v>41.734693877551003</c:v>
                      </c:pt>
                      <c:pt idx="59">
                        <c:v>42.316326530612002</c:v>
                      </c:pt>
                      <c:pt idx="60">
                        <c:v>42.897959183672995</c:v>
                      </c:pt>
                      <c:pt idx="61">
                        <c:v>43.479591836735004</c:v>
                      </c:pt>
                      <c:pt idx="62">
                        <c:v>44.061224489795997</c:v>
                      </c:pt>
                      <c:pt idx="63">
                        <c:v>44.642857142857004</c:v>
                      </c:pt>
                      <c:pt idx="64">
                        <c:v>45.224489795917997</c:v>
                      </c:pt>
                      <c:pt idx="65">
                        <c:v>45.806122448980005</c:v>
                      </c:pt>
                      <c:pt idx="66">
                        <c:v>46.387755102040998</c:v>
                      </c:pt>
                      <c:pt idx="67">
                        <c:v>46.969387755101998</c:v>
                      </c:pt>
                      <c:pt idx="68">
                        <c:v>47.551020408163005</c:v>
                      </c:pt>
                      <c:pt idx="69">
                        <c:v>48.132653061223998</c:v>
                      </c:pt>
                      <c:pt idx="70">
                        <c:v>48.714285714286007</c:v>
                      </c:pt>
                      <c:pt idx="71">
                        <c:v>49.295918367346999</c:v>
                      </c:pt>
                      <c:pt idx="72">
                        <c:v>49.877551020407999</c:v>
                      </c:pt>
                      <c:pt idx="73">
                        <c:v>50.459183673468999</c:v>
                      </c:pt>
                      <c:pt idx="74">
                        <c:v>51.040816326531001</c:v>
                      </c:pt>
                      <c:pt idx="75">
                        <c:v>51.622448979592001</c:v>
                      </c:pt>
                      <c:pt idx="76">
                        <c:v>52.204081632653001</c:v>
                      </c:pt>
                      <c:pt idx="77">
                        <c:v>52.785714285713993</c:v>
                      </c:pt>
                      <c:pt idx="78">
                        <c:v>53.367346938776002</c:v>
                      </c:pt>
                      <c:pt idx="79">
                        <c:v>53.948979591836995</c:v>
                      </c:pt>
                      <c:pt idx="80">
                        <c:v>54.530612244898002</c:v>
                      </c:pt>
                      <c:pt idx="81">
                        <c:v>55.112244897959002</c:v>
                      </c:pt>
                      <c:pt idx="82">
                        <c:v>55.693877551019995</c:v>
                      </c:pt>
                      <c:pt idx="83">
                        <c:v>56.275510204082003</c:v>
                      </c:pt>
                      <c:pt idx="84">
                        <c:v>56.857142857142996</c:v>
                      </c:pt>
                      <c:pt idx="85">
                        <c:v>57.438775510204003</c:v>
                      </c:pt>
                      <c:pt idx="86">
                        <c:v>58.020408163264996</c:v>
                      </c:pt>
                      <c:pt idx="87">
                        <c:v>58.602040816327005</c:v>
                      </c:pt>
                      <c:pt idx="88">
                        <c:v>59.183673469387998</c:v>
                      </c:pt>
                      <c:pt idx="89">
                        <c:v>59.765306122448997</c:v>
                      </c:pt>
                      <c:pt idx="90">
                        <c:v>60.346938775510004</c:v>
                      </c:pt>
                      <c:pt idx="91">
                        <c:v>60.928571428570997</c:v>
                      </c:pt>
                      <c:pt idx="92">
                        <c:v>61.510204081633006</c:v>
                      </c:pt>
                      <c:pt idx="93">
                        <c:v>62.091836734693999</c:v>
                      </c:pt>
                      <c:pt idx="94">
                        <c:v>62.673469387754999</c:v>
                      </c:pt>
                      <c:pt idx="95">
                        <c:v>63.255102040815999</c:v>
                      </c:pt>
                      <c:pt idx="96">
                        <c:v>63.836734693878</c:v>
                      </c:pt>
                      <c:pt idx="97">
                        <c:v>64.418367346939007</c:v>
                      </c:pt>
                      <c:pt idx="98">
                        <c:v>65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'IP3'!$J$5:$J$103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89DA-48F5-BFF9-8B5962EAC0B3}"/>
                  </c:ext>
                </c:extLst>
              </c15:ser>
            </c15:filteredScatterSeries>
          </c:ext>
        </c:extLst>
      </c:scatterChart>
      <c:valAx>
        <c:axId val="111626496"/>
        <c:scaling>
          <c:orientation val="minMax"/>
          <c:max val="64"/>
          <c:min val="1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5"/>
      </c:valAx>
      <c:valAx>
        <c:axId val="111657344"/>
        <c:scaling>
          <c:orientation val="minMax"/>
          <c:max val="25"/>
          <c:min val="-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9913945107241791"/>
          <c:y val="0.49788359788359782"/>
          <c:w val="0.19632951264612125"/>
          <c:h val="0.304364975211431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1"/>
          <a:lstStyle/>
          <a:p>
            <a:pPr algn="ctr">
              <a:defRPr/>
            </a:pPr>
            <a:r>
              <a:rPr lang="en-US" sz="1000" baseline="0"/>
              <a:t>Configuration B Input IP3 vs LO Power (dBm)</a:t>
            </a:r>
            <a:r>
              <a:rPr lang="en-US" sz="1000" baseline="30000"/>
              <a:t>1-4</a:t>
            </a:r>
            <a:endParaRPr lang="en-US" sz="1000" baseline="0"/>
          </a:p>
        </c:rich>
      </c:tx>
      <c:layout>
        <c:manualLayout>
          <c:xMode val="edge"/>
          <c:yMode val="edge"/>
          <c:x val="0.2477675977556737"/>
          <c:y val="5.070546737213403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8.2591498979294256E-2"/>
          <c:w val="0.76542713682528862"/>
          <c:h val="0.72665609507144935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'IP3'!$AM$2</c:f>
              <c:strCache>
                <c:ptCount val="1"/>
                <c:pt idx="0">
                  <c:v>+13dBm</c:v>
                </c:pt>
              </c:strCache>
            </c:strRef>
          </c:tx>
          <c:spPr>
            <a:ln cmpd="sng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'IP3'!$AL$5:$AL$103</c:f>
              <c:numCache>
                <c:formatCode>General</c:formatCode>
                <c:ptCount val="99"/>
                <c:pt idx="0">
                  <c:v>8</c:v>
                </c:pt>
                <c:pt idx="1">
                  <c:v>8.5816326530612006</c:v>
                </c:pt>
                <c:pt idx="2">
                  <c:v>9.1632653061223994</c:v>
                </c:pt>
                <c:pt idx="3">
                  <c:v>9.7448979591837013</c:v>
                </c:pt>
                <c:pt idx="4">
                  <c:v>10.326530612245001</c:v>
                </c:pt>
                <c:pt idx="5">
                  <c:v>10.908163265305999</c:v>
                </c:pt>
                <c:pt idx="6">
                  <c:v>11.489795918367001</c:v>
                </c:pt>
                <c:pt idx="7">
                  <c:v>12.071428571429001</c:v>
                </c:pt>
                <c:pt idx="8">
                  <c:v>12.653061224489999</c:v>
                </c:pt>
                <c:pt idx="9">
                  <c:v>13.234693877551001</c:v>
                </c:pt>
                <c:pt idx="10">
                  <c:v>13.816326530611999</c:v>
                </c:pt>
                <c:pt idx="11">
                  <c:v>14.397959183673001</c:v>
                </c:pt>
                <c:pt idx="12">
                  <c:v>14.979591836735</c:v>
                </c:pt>
                <c:pt idx="13">
                  <c:v>15.561224489796</c:v>
                </c:pt>
                <c:pt idx="14">
                  <c:v>16.142857142857</c:v>
                </c:pt>
                <c:pt idx="15">
                  <c:v>16.724489795918</c:v>
                </c:pt>
                <c:pt idx="16">
                  <c:v>17.306122448979998</c:v>
                </c:pt>
                <c:pt idx="17">
                  <c:v>17.887755102041002</c:v>
                </c:pt>
                <c:pt idx="18">
                  <c:v>18.469387755102002</c:v>
                </c:pt>
                <c:pt idx="19">
                  <c:v>19.051020408162998</c:v>
                </c:pt>
                <c:pt idx="20">
                  <c:v>19.632653061223998</c:v>
                </c:pt>
                <c:pt idx="21">
                  <c:v>20.214285714286</c:v>
                </c:pt>
                <c:pt idx="22">
                  <c:v>20.795918367346999</c:v>
                </c:pt>
                <c:pt idx="23">
                  <c:v>21.377551020407999</c:v>
                </c:pt>
                <c:pt idx="24">
                  <c:v>21.959183673469003</c:v>
                </c:pt>
                <c:pt idx="25">
                  <c:v>22.540816326530997</c:v>
                </c:pt>
                <c:pt idx="26">
                  <c:v>23.122448979592001</c:v>
                </c:pt>
                <c:pt idx="27">
                  <c:v>23.704081632653001</c:v>
                </c:pt>
                <c:pt idx="28">
                  <c:v>24.285714285714</c:v>
                </c:pt>
                <c:pt idx="29">
                  <c:v>24.867346938776002</c:v>
                </c:pt>
                <c:pt idx="30">
                  <c:v>25.448979591837002</c:v>
                </c:pt>
                <c:pt idx="31">
                  <c:v>26.030612244897998</c:v>
                </c:pt>
                <c:pt idx="32">
                  <c:v>26.612244897958998</c:v>
                </c:pt>
                <c:pt idx="33">
                  <c:v>27.193877551020002</c:v>
                </c:pt>
                <c:pt idx="34">
                  <c:v>27.775510204082</c:v>
                </c:pt>
                <c:pt idx="35">
                  <c:v>28.357142857143003</c:v>
                </c:pt>
                <c:pt idx="36">
                  <c:v>28.938775510204</c:v>
                </c:pt>
                <c:pt idx="37">
                  <c:v>29.520408163265</c:v>
                </c:pt>
                <c:pt idx="38">
                  <c:v>30.102040816327001</c:v>
                </c:pt>
                <c:pt idx="39">
                  <c:v>30.683673469388001</c:v>
                </c:pt>
                <c:pt idx="40">
                  <c:v>31.265306122449001</c:v>
                </c:pt>
                <c:pt idx="41">
                  <c:v>31.846938775509997</c:v>
                </c:pt>
                <c:pt idx="42">
                  <c:v>32.428571428570997</c:v>
                </c:pt>
                <c:pt idx="43">
                  <c:v>33.010204081632999</c:v>
                </c:pt>
                <c:pt idx="44">
                  <c:v>33.591836734693999</c:v>
                </c:pt>
                <c:pt idx="45">
                  <c:v>34.173469387754999</c:v>
                </c:pt>
                <c:pt idx="46">
                  <c:v>34.755102040815999</c:v>
                </c:pt>
                <c:pt idx="47">
                  <c:v>35.336734693878</c:v>
                </c:pt>
                <c:pt idx="48">
                  <c:v>35.918367346939</c:v>
                </c:pt>
                <c:pt idx="49">
                  <c:v>36.5</c:v>
                </c:pt>
                <c:pt idx="50">
                  <c:v>37.081632653061</c:v>
                </c:pt>
                <c:pt idx="51">
                  <c:v>37.663265306122</c:v>
                </c:pt>
                <c:pt idx="52">
                  <c:v>38.244897959184001</c:v>
                </c:pt>
                <c:pt idx="53">
                  <c:v>38.826530612245001</c:v>
                </c:pt>
                <c:pt idx="54">
                  <c:v>39.408163265306001</c:v>
                </c:pt>
                <c:pt idx="55">
                  <c:v>39.989795918366994</c:v>
                </c:pt>
                <c:pt idx="56">
                  <c:v>40.571428571429003</c:v>
                </c:pt>
                <c:pt idx="57">
                  <c:v>41.153061224489996</c:v>
                </c:pt>
                <c:pt idx="58">
                  <c:v>41.734693877551003</c:v>
                </c:pt>
                <c:pt idx="59">
                  <c:v>42.316326530612002</c:v>
                </c:pt>
                <c:pt idx="60">
                  <c:v>42.897959183672995</c:v>
                </c:pt>
                <c:pt idx="61">
                  <c:v>43.479591836735004</c:v>
                </c:pt>
                <c:pt idx="62">
                  <c:v>44.061224489795997</c:v>
                </c:pt>
                <c:pt idx="63">
                  <c:v>44.642857142857004</c:v>
                </c:pt>
                <c:pt idx="64">
                  <c:v>45.224489795917997</c:v>
                </c:pt>
                <c:pt idx="65">
                  <c:v>45.806122448980005</c:v>
                </c:pt>
                <c:pt idx="66">
                  <c:v>46.387755102040998</c:v>
                </c:pt>
                <c:pt idx="67">
                  <c:v>46.969387755101998</c:v>
                </c:pt>
                <c:pt idx="68">
                  <c:v>47.551020408163005</c:v>
                </c:pt>
                <c:pt idx="69">
                  <c:v>48.132653061223998</c:v>
                </c:pt>
                <c:pt idx="70">
                  <c:v>48.714285714286007</c:v>
                </c:pt>
                <c:pt idx="71">
                  <c:v>49.295918367346999</c:v>
                </c:pt>
                <c:pt idx="72">
                  <c:v>49.877551020407999</c:v>
                </c:pt>
                <c:pt idx="73">
                  <c:v>50.459183673468999</c:v>
                </c:pt>
                <c:pt idx="74">
                  <c:v>51.040816326531001</c:v>
                </c:pt>
                <c:pt idx="75">
                  <c:v>51.622448979592001</c:v>
                </c:pt>
                <c:pt idx="76">
                  <c:v>52.204081632653001</c:v>
                </c:pt>
                <c:pt idx="77">
                  <c:v>52.785714285713993</c:v>
                </c:pt>
                <c:pt idx="78">
                  <c:v>53.367346938776002</c:v>
                </c:pt>
                <c:pt idx="79">
                  <c:v>53.948979591836995</c:v>
                </c:pt>
                <c:pt idx="80">
                  <c:v>54.530612244898002</c:v>
                </c:pt>
                <c:pt idx="81">
                  <c:v>55.112244897959002</c:v>
                </c:pt>
                <c:pt idx="82">
                  <c:v>55.693877551019995</c:v>
                </c:pt>
                <c:pt idx="83">
                  <c:v>56.275510204082003</c:v>
                </c:pt>
                <c:pt idx="84">
                  <c:v>56.857142857142996</c:v>
                </c:pt>
                <c:pt idx="85">
                  <c:v>57.438775510204003</c:v>
                </c:pt>
                <c:pt idx="86">
                  <c:v>58.020408163264996</c:v>
                </c:pt>
                <c:pt idx="87">
                  <c:v>58.602040816327005</c:v>
                </c:pt>
                <c:pt idx="88">
                  <c:v>59.183673469387998</c:v>
                </c:pt>
                <c:pt idx="89">
                  <c:v>59.765306122448997</c:v>
                </c:pt>
                <c:pt idx="90">
                  <c:v>60.346938775510004</c:v>
                </c:pt>
                <c:pt idx="91">
                  <c:v>60.928571428570997</c:v>
                </c:pt>
                <c:pt idx="92">
                  <c:v>61.510204081633006</c:v>
                </c:pt>
                <c:pt idx="93">
                  <c:v>62.091836734693999</c:v>
                </c:pt>
                <c:pt idx="94">
                  <c:v>62.673469387754999</c:v>
                </c:pt>
                <c:pt idx="95">
                  <c:v>63.255102040815999</c:v>
                </c:pt>
                <c:pt idx="96">
                  <c:v>63.836734693878</c:v>
                </c:pt>
                <c:pt idx="97">
                  <c:v>64.418367346939007</c:v>
                </c:pt>
                <c:pt idx="98">
                  <c:v>65</c:v>
                </c:pt>
              </c:numCache>
            </c:numRef>
          </c:xVal>
          <c:yVal>
            <c:numRef>
              <c:f>'IP3'!$AM$5:$AM$103</c:f>
              <c:numCache>
                <c:formatCode>General</c:formatCode>
                <c:ptCount val="99"/>
                <c:pt idx="0">
                  <c:v>6.3503017000000002</c:v>
                </c:pt>
                <c:pt idx="1">
                  <c:v>11.054926999999999</c:v>
                </c:pt>
                <c:pt idx="2">
                  <c:v>13.11069</c:v>
                </c:pt>
                <c:pt idx="3">
                  <c:v>17.134353999999998</c:v>
                </c:pt>
                <c:pt idx="4">
                  <c:v>18.521896000000002</c:v>
                </c:pt>
                <c:pt idx="5">
                  <c:v>17.375685000000001</c:v>
                </c:pt>
                <c:pt idx="6">
                  <c:v>21.038920999999998</c:v>
                </c:pt>
                <c:pt idx="7">
                  <c:v>22.401534999999999</c:v>
                </c:pt>
                <c:pt idx="8">
                  <c:v>18.751581000000002</c:v>
                </c:pt>
                <c:pt idx="9">
                  <c:v>22.073934999999999</c:v>
                </c:pt>
                <c:pt idx="10">
                  <c:v>22.914166999999999</c:v>
                </c:pt>
                <c:pt idx="11">
                  <c:v>26.889973000000001</c:v>
                </c:pt>
                <c:pt idx="12">
                  <c:v>24.692907000000002</c:v>
                </c:pt>
                <c:pt idx="13">
                  <c:v>22.349924000000001</c:v>
                </c:pt>
                <c:pt idx="14">
                  <c:v>22.714361</c:v>
                </c:pt>
                <c:pt idx="15">
                  <c:v>18.958262999999999</c:v>
                </c:pt>
                <c:pt idx="16">
                  <c:v>15.918189999999999</c:v>
                </c:pt>
                <c:pt idx="17">
                  <c:v>14.123794</c:v>
                </c:pt>
                <c:pt idx="18">
                  <c:v>12.022098</c:v>
                </c:pt>
                <c:pt idx="19">
                  <c:v>10.005912</c:v>
                </c:pt>
                <c:pt idx="20">
                  <c:v>8.7620468000000002</c:v>
                </c:pt>
                <c:pt idx="21">
                  <c:v>9.1775532000000002</c:v>
                </c:pt>
                <c:pt idx="22">
                  <c:v>8.7866554000000008</c:v>
                </c:pt>
                <c:pt idx="23">
                  <c:v>7.7188745000000001</c:v>
                </c:pt>
                <c:pt idx="24">
                  <c:v>7.3511658000000004</c:v>
                </c:pt>
                <c:pt idx="25">
                  <c:v>7.7640839000000001</c:v>
                </c:pt>
                <c:pt idx="26">
                  <c:v>7.9071192999999997</c:v>
                </c:pt>
                <c:pt idx="27">
                  <c:v>8.9548129999999997</c:v>
                </c:pt>
                <c:pt idx="28">
                  <c:v>9.9539928</c:v>
                </c:pt>
                <c:pt idx="29">
                  <c:v>11.502107000000001</c:v>
                </c:pt>
                <c:pt idx="30">
                  <c:v>12.290172999999999</c:v>
                </c:pt>
                <c:pt idx="31">
                  <c:v>11.606778</c:v>
                </c:pt>
                <c:pt idx="32">
                  <c:v>12.095893</c:v>
                </c:pt>
                <c:pt idx="33">
                  <c:v>12.818225999999999</c:v>
                </c:pt>
                <c:pt idx="34">
                  <c:v>11.996841</c:v>
                </c:pt>
                <c:pt idx="35">
                  <c:v>11.197091</c:v>
                </c:pt>
                <c:pt idx="36">
                  <c:v>11.175789999999999</c:v>
                </c:pt>
                <c:pt idx="37">
                  <c:v>12.873395</c:v>
                </c:pt>
                <c:pt idx="38">
                  <c:v>13.533602</c:v>
                </c:pt>
                <c:pt idx="39">
                  <c:v>14.132763000000001</c:v>
                </c:pt>
                <c:pt idx="40">
                  <c:v>14.048624999999999</c:v>
                </c:pt>
                <c:pt idx="41">
                  <c:v>14.842207</c:v>
                </c:pt>
                <c:pt idx="42">
                  <c:v>16.942772000000001</c:v>
                </c:pt>
                <c:pt idx="43">
                  <c:v>19.708705999999999</c:v>
                </c:pt>
                <c:pt idx="44">
                  <c:v>17.388718000000001</c:v>
                </c:pt>
                <c:pt idx="45">
                  <c:v>13.897786999999999</c:v>
                </c:pt>
                <c:pt idx="46">
                  <c:v>11.948149000000001</c:v>
                </c:pt>
                <c:pt idx="47">
                  <c:v>12.035204999999999</c:v>
                </c:pt>
                <c:pt idx="48">
                  <c:v>11.854073</c:v>
                </c:pt>
                <c:pt idx="49">
                  <c:v>12.280609999999999</c:v>
                </c:pt>
                <c:pt idx="50">
                  <c:v>11.025998</c:v>
                </c:pt>
                <c:pt idx="51">
                  <c:v>11.449945</c:v>
                </c:pt>
                <c:pt idx="52">
                  <c:v>11.926220000000001</c:v>
                </c:pt>
                <c:pt idx="53">
                  <c:v>13.413344</c:v>
                </c:pt>
                <c:pt idx="54">
                  <c:v>12.696891000000001</c:v>
                </c:pt>
                <c:pt idx="55">
                  <c:v>11.161489</c:v>
                </c:pt>
                <c:pt idx="56">
                  <c:v>11.036282</c:v>
                </c:pt>
                <c:pt idx="57">
                  <c:v>12.931005000000001</c:v>
                </c:pt>
                <c:pt idx="58">
                  <c:v>16.569590000000002</c:v>
                </c:pt>
                <c:pt idx="59">
                  <c:v>15.773555999999999</c:v>
                </c:pt>
                <c:pt idx="60">
                  <c:v>17.085184000000002</c:v>
                </c:pt>
                <c:pt idx="61">
                  <c:v>13.745972</c:v>
                </c:pt>
                <c:pt idx="62">
                  <c:v>11.982138000000001</c:v>
                </c:pt>
                <c:pt idx="63">
                  <c:v>12.074959</c:v>
                </c:pt>
                <c:pt idx="64">
                  <c:v>12.182048</c:v>
                </c:pt>
                <c:pt idx="65">
                  <c:v>12.792448</c:v>
                </c:pt>
                <c:pt idx="66">
                  <c:v>11.547249000000001</c:v>
                </c:pt>
                <c:pt idx="67">
                  <c:v>10.328288000000001</c:v>
                </c:pt>
                <c:pt idx="68">
                  <c:v>8.6024113</c:v>
                </c:pt>
                <c:pt idx="69">
                  <c:v>8.6009692999999992</c:v>
                </c:pt>
                <c:pt idx="70">
                  <c:v>8.5537881999999996</c:v>
                </c:pt>
                <c:pt idx="71">
                  <c:v>8.2625808999999997</c:v>
                </c:pt>
                <c:pt idx="72">
                  <c:v>10.699021999999999</c:v>
                </c:pt>
                <c:pt idx="73">
                  <c:v>9.9220839000000005</c:v>
                </c:pt>
                <c:pt idx="74">
                  <c:v>10.853501</c:v>
                </c:pt>
                <c:pt idx="75">
                  <c:v>11.9847</c:v>
                </c:pt>
                <c:pt idx="76">
                  <c:v>11.269823000000001</c:v>
                </c:pt>
                <c:pt idx="77">
                  <c:v>12.537599</c:v>
                </c:pt>
                <c:pt idx="78">
                  <c:v>11.326032</c:v>
                </c:pt>
                <c:pt idx="79">
                  <c:v>12.206321000000001</c:v>
                </c:pt>
                <c:pt idx="80">
                  <c:v>13.683948000000001</c:v>
                </c:pt>
                <c:pt idx="81">
                  <c:v>15.210630999999999</c:v>
                </c:pt>
                <c:pt idx="82">
                  <c:v>15.666591</c:v>
                </c:pt>
                <c:pt idx="83">
                  <c:v>15.904116999999999</c:v>
                </c:pt>
                <c:pt idx="84">
                  <c:v>14.787298</c:v>
                </c:pt>
                <c:pt idx="85">
                  <c:v>15.822831000000001</c:v>
                </c:pt>
                <c:pt idx="86">
                  <c:v>15.632228</c:v>
                </c:pt>
                <c:pt idx="87">
                  <c:v>13.237645000000001</c:v>
                </c:pt>
                <c:pt idx="88">
                  <c:v>15.947282</c:v>
                </c:pt>
                <c:pt idx="89">
                  <c:v>13.844696000000001</c:v>
                </c:pt>
                <c:pt idx="90">
                  <c:v>15.161771999999999</c:v>
                </c:pt>
                <c:pt idx="91">
                  <c:v>16.048452000000001</c:v>
                </c:pt>
                <c:pt idx="92">
                  <c:v>12.418634000000001</c:v>
                </c:pt>
                <c:pt idx="93">
                  <c:v>13.241759</c:v>
                </c:pt>
                <c:pt idx="94">
                  <c:v>12.206807</c:v>
                </c:pt>
                <c:pt idx="95">
                  <c:v>10.725073999999999</c:v>
                </c:pt>
                <c:pt idx="96">
                  <c:v>8.9463548999999993</c:v>
                </c:pt>
                <c:pt idx="97">
                  <c:v>10.693193000000001</c:v>
                </c:pt>
                <c:pt idx="98">
                  <c:v>10.72955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44-4FCF-B507-FB2C7832E510}"/>
            </c:ext>
          </c:extLst>
        </c:ser>
        <c:ser>
          <c:idx val="2"/>
          <c:order val="2"/>
          <c:tx>
            <c:strRef>
              <c:f>'IP3'!$AP$2</c:f>
              <c:strCache>
                <c:ptCount val="1"/>
                <c:pt idx="0">
                  <c:v>+11dBm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'IP3'!$AO$5:$AO$103</c:f>
              <c:numCache>
                <c:formatCode>General</c:formatCode>
                <c:ptCount val="99"/>
                <c:pt idx="0">
                  <c:v>8</c:v>
                </c:pt>
                <c:pt idx="1">
                  <c:v>8.5816326530612006</c:v>
                </c:pt>
                <c:pt idx="2">
                  <c:v>9.1632653061223994</c:v>
                </c:pt>
                <c:pt idx="3">
                  <c:v>9.7448979591837013</c:v>
                </c:pt>
                <c:pt idx="4">
                  <c:v>10.326530612245001</c:v>
                </c:pt>
                <c:pt idx="5">
                  <c:v>10.908163265305999</c:v>
                </c:pt>
                <c:pt idx="6">
                  <c:v>11.489795918367001</c:v>
                </c:pt>
                <c:pt idx="7">
                  <c:v>12.071428571429001</c:v>
                </c:pt>
                <c:pt idx="8">
                  <c:v>12.653061224489999</c:v>
                </c:pt>
                <c:pt idx="9">
                  <c:v>13.234693877551001</c:v>
                </c:pt>
                <c:pt idx="10">
                  <c:v>13.816326530611999</c:v>
                </c:pt>
                <c:pt idx="11">
                  <c:v>14.397959183673001</c:v>
                </c:pt>
                <c:pt idx="12">
                  <c:v>14.979591836735</c:v>
                </c:pt>
                <c:pt idx="13">
                  <c:v>15.561224489796</c:v>
                </c:pt>
                <c:pt idx="14">
                  <c:v>16.142857142857</c:v>
                </c:pt>
                <c:pt idx="15">
                  <c:v>16.724489795918</c:v>
                </c:pt>
                <c:pt idx="16">
                  <c:v>17.306122448979998</c:v>
                </c:pt>
                <c:pt idx="17">
                  <c:v>17.887755102041002</c:v>
                </c:pt>
                <c:pt idx="18">
                  <c:v>18.469387755102002</c:v>
                </c:pt>
                <c:pt idx="19">
                  <c:v>19.051020408162998</c:v>
                </c:pt>
                <c:pt idx="20">
                  <c:v>19.632653061223998</c:v>
                </c:pt>
                <c:pt idx="21">
                  <c:v>20.214285714286</c:v>
                </c:pt>
                <c:pt idx="22">
                  <c:v>20.795918367346999</c:v>
                </c:pt>
                <c:pt idx="23">
                  <c:v>21.377551020407999</c:v>
                </c:pt>
                <c:pt idx="24">
                  <c:v>21.959183673469003</c:v>
                </c:pt>
                <c:pt idx="25">
                  <c:v>22.540816326530997</c:v>
                </c:pt>
                <c:pt idx="26">
                  <c:v>23.122448979592001</c:v>
                </c:pt>
                <c:pt idx="27">
                  <c:v>23.704081632653001</c:v>
                </c:pt>
                <c:pt idx="28">
                  <c:v>24.285714285714</c:v>
                </c:pt>
                <c:pt idx="29">
                  <c:v>24.867346938776002</c:v>
                </c:pt>
                <c:pt idx="30">
                  <c:v>25.448979591837002</c:v>
                </c:pt>
                <c:pt idx="31">
                  <c:v>26.030612244897998</c:v>
                </c:pt>
                <c:pt idx="32">
                  <c:v>26.612244897958998</c:v>
                </c:pt>
                <c:pt idx="33">
                  <c:v>27.193877551020002</c:v>
                </c:pt>
                <c:pt idx="34">
                  <c:v>27.775510204082</c:v>
                </c:pt>
                <c:pt idx="35">
                  <c:v>28.357142857143003</c:v>
                </c:pt>
                <c:pt idx="36">
                  <c:v>28.938775510204</c:v>
                </c:pt>
                <c:pt idx="37">
                  <c:v>29.520408163265</c:v>
                </c:pt>
                <c:pt idx="38">
                  <c:v>30.102040816327001</c:v>
                </c:pt>
                <c:pt idx="39">
                  <c:v>30.683673469388001</c:v>
                </c:pt>
                <c:pt idx="40">
                  <c:v>31.265306122449001</c:v>
                </c:pt>
                <c:pt idx="41">
                  <c:v>31.846938775509997</c:v>
                </c:pt>
                <c:pt idx="42">
                  <c:v>32.428571428570997</c:v>
                </c:pt>
                <c:pt idx="43">
                  <c:v>33.010204081632999</c:v>
                </c:pt>
                <c:pt idx="44">
                  <c:v>33.591836734693999</c:v>
                </c:pt>
                <c:pt idx="45">
                  <c:v>34.173469387754999</c:v>
                </c:pt>
                <c:pt idx="46">
                  <c:v>34.755102040815999</c:v>
                </c:pt>
                <c:pt idx="47">
                  <c:v>35.336734693878</c:v>
                </c:pt>
                <c:pt idx="48">
                  <c:v>35.918367346939</c:v>
                </c:pt>
                <c:pt idx="49">
                  <c:v>36.5</c:v>
                </c:pt>
                <c:pt idx="50">
                  <c:v>37.081632653061</c:v>
                </c:pt>
                <c:pt idx="51">
                  <c:v>37.663265306122</c:v>
                </c:pt>
                <c:pt idx="52">
                  <c:v>38.244897959184001</c:v>
                </c:pt>
                <c:pt idx="53">
                  <c:v>38.826530612245001</c:v>
                </c:pt>
                <c:pt idx="54">
                  <c:v>39.408163265306001</c:v>
                </c:pt>
                <c:pt idx="55">
                  <c:v>39.989795918366994</c:v>
                </c:pt>
                <c:pt idx="56">
                  <c:v>40.571428571429003</c:v>
                </c:pt>
                <c:pt idx="57">
                  <c:v>41.153061224489996</c:v>
                </c:pt>
                <c:pt idx="58">
                  <c:v>41.734693877551003</c:v>
                </c:pt>
                <c:pt idx="59">
                  <c:v>42.316326530612002</c:v>
                </c:pt>
                <c:pt idx="60">
                  <c:v>42.897959183672995</c:v>
                </c:pt>
                <c:pt idx="61">
                  <c:v>43.479591836735004</c:v>
                </c:pt>
                <c:pt idx="62">
                  <c:v>44.061224489795997</c:v>
                </c:pt>
                <c:pt idx="63">
                  <c:v>44.642857142857004</c:v>
                </c:pt>
                <c:pt idx="64">
                  <c:v>45.224489795917997</c:v>
                </c:pt>
                <c:pt idx="65">
                  <c:v>45.806122448980005</c:v>
                </c:pt>
                <c:pt idx="66">
                  <c:v>46.387755102040998</c:v>
                </c:pt>
                <c:pt idx="67">
                  <c:v>46.969387755101998</c:v>
                </c:pt>
                <c:pt idx="68">
                  <c:v>47.551020408163005</c:v>
                </c:pt>
                <c:pt idx="69">
                  <c:v>48.132653061223998</c:v>
                </c:pt>
                <c:pt idx="70">
                  <c:v>48.714285714286007</c:v>
                </c:pt>
                <c:pt idx="71">
                  <c:v>49.295918367346999</c:v>
                </c:pt>
                <c:pt idx="72">
                  <c:v>49.877551020407999</c:v>
                </c:pt>
                <c:pt idx="73">
                  <c:v>50.459183673468999</c:v>
                </c:pt>
                <c:pt idx="74">
                  <c:v>51.040816326531001</c:v>
                </c:pt>
                <c:pt idx="75">
                  <c:v>51.622448979592001</c:v>
                </c:pt>
                <c:pt idx="76">
                  <c:v>52.204081632653001</c:v>
                </c:pt>
                <c:pt idx="77">
                  <c:v>52.785714285713993</c:v>
                </c:pt>
                <c:pt idx="78">
                  <c:v>53.367346938776002</c:v>
                </c:pt>
                <c:pt idx="79">
                  <c:v>53.948979591836995</c:v>
                </c:pt>
                <c:pt idx="80">
                  <c:v>54.530612244898002</c:v>
                </c:pt>
                <c:pt idx="81">
                  <c:v>55.112244897959002</c:v>
                </c:pt>
                <c:pt idx="82">
                  <c:v>55.693877551019995</c:v>
                </c:pt>
                <c:pt idx="83">
                  <c:v>56.275510204082003</c:v>
                </c:pt>
                <c:pt idx="84">
                  <c:v>56.857142857142996</c:v>
                </c:pt>
                <c:pt idx="85">
                  <c:v>57.438775510204003</c:v>
                </c:pt>
                <c:pt idx="86">
                  <c:v>58.020408163264996</c:v>
                </c:pt>
                <c:pt idx="87">
                  <c:v>58.602040816327005</c:v>
                </c:pt>
                <c:pt idx="88">
                  <c:v>59.183673469387998</c:v>
                </c:pt>
                <c:pt idx="89">
                  <c:v>59.765306122448997</c:v>
                </c:pt>
                <c:pt idx="90">
                  <c:v>60.346938775510004</c:v>
                </c:pt>
                <c:pt idx="91">
                  <c:v>60.928571428570997</c:v>
                </c:pt>
                <c:pt idx="92">
                  <c:v>61.510204081633006</c:v>
                </c:pt>
                <c:pt idx="93">
                  <c:v>62.091836734693999</c:v>
                </c:pt>
                <c:pt idx="94">
                  <c:v>62.673469387754999</c:v>
                </c:pt>
                <c:pt idx="95">
                  <c:v>63.255102040815999</c:v>
                </c:pt>
                <c:pt idx="96">
                  <c:v>63.836734693878</c:v>
                </c:pt>
                <c:pt idx="97">
                  <c:v>64.418367346939007</c:v>
                </c:pt>
                <c:pt idx="98">
                  <c:v>65</c:v>
                </c:pt>
              </c:numCache>
            </c:numRef>
          </c:xVal>
          <c:yVal>
            <c:numRef>
              <c:f>'IP3'!$AP$5:$AP$103</c:f>
              <c:numCache>
                <c:formatCode>General</c:formatCode>
                <c:ptCount val="99"/>
                <c:pt idx="0">
                  <c:v>3.3463242000000002</c:v>
                </c:pt>
                <c:pt idx="1">
                  <c:v>7.6477551000000004</c:v>
                </c:pt>
                <c:pt idx="2">
                  <c:v>9.4629878999999999</c:v>
                </c:pt>
                <c:pt idx="3">
                  <c:v>11.431276</c:v>
                </c:pt>
                <c:pt idx="4">
                  <c:v>16.268899999999999</c:v>
                </c:pt>
                <c:pt idx="5">
                  <c:v>17.764088000000001</c:v>
                </c:pt>
                <c:pt idx="6">
                  <c:v>19.296006999999999</c:v>
                </c:pt>
                <c:pt idx="7">
                  <c:v>21.866244999999999</c:v>
                </c:pt>
                <c:pt idx="8">
                  <c:v>18.003965000000001</c:v>
                </c:pt>
                <c:pt idx="9">
                  <c:v>19.792439999999999</c:v>
                </c:pt>
                <c:pt idx="10">
                  <c:v>20.854149</c:v>
                </c:pt>
                <c:pt idx="11">
                  <c:v>25.203254999999999</c:v>
                </c:pt>
                <c:pt idx="12">
                  <c:v>26.822123000000001</c:v>
                </c:pt>
                <c:pt idx="13">
                  <c:v>26.404104</c:v>
                </c:pt>
                <c:pt idx="14">
                  <c:v>21.164598000000002</c:v>
                </c:pt>
                <c:pt idx="15">
                  <c:v>17.595189999999999</c:v>
                </c:pt>
                <c:pt idx="16">
                  <c:v>15.276539</c:v>
                </c:pt>
                <c:pt idx="17">
                  <c:v>13.892179</c:v>
                </c:pt>
                <c:pt idx="18">
                  <c:v>11.94678</c:v>
                </c:pt>
                <c:pt idx="19">
                  <c:v>10.013619</c:v>
                </c:pt>
                <c:pt idx="20">
                  <c:v>8.9307794999999999</c:v>
                </c:pt>
                <c:pt idx="21">
                  <c:v>8.9933356999999994</c:v>
                </c:pt>
                <c:pt idx="22">
                  <c:v>8.3243980000000004</c:v>
                </c:pt>
                <c:pt idx="23">
                  <c:v>7.1823316000000004</c:v>
                </c:pt>
                <c:pt idx="24">
                  <c:v>6.8709483000000002</c:v>
                </c:pt>
                <c:pt idx="25">
                  <c:v>7.2899159999999998</c:v>
                </c:pt>
                <c:pt idx="26">
                  <c:v>7.4992355999999996</c:v>
                </c:pt>
                <c:pt idx="27">
                  <c:v>8.6190719999999992</c:v>
                </c:pt>
                <c:pt idx="28">
                  <c:v>9.7495765999999993</c:v>
                </c:pt>
                <c:pt idx="29">
                  <c:v>11.47395</c:v>
                </c:pt>
                <c:pt idx="30">
                  <c:v>12.175708</c:v>
                </c:pt>
                <c:pt idx="31">
                  <c:v>11.231204</c:v>
                </c:pt>
                <c:pt idx="32">
                  <c:v>11.673341000000001</c:v>
                </c:pt>
                <c:pt idx="33">
                  <c:v>12.397169</c:v>
                </c:pt>
                <c:pt idx="34">
                  <c:v>11.675655000000001</c:v>
                </c:pt>
                <c:pt idx="35">
                  <c:v>11.238364000000001</c:v>
                </c:pt>
                <c:pt idx="36">
                  <c:v>11.108098999999999</c:v>
                </c:pt>
                <c:pt idx="37">
                  <c:v>12.802481</c:v>
                </c:pt>
                <c:pt idx="38">
                  <c:v>13.047596</c:v>
                </c:pt>
                <c:pt idx="39">
                  <c:v>12.984534</c:v>
                </c:pt>
                <c:pt idx="40">
                  <c:v>12.57762</c:v>
                </c:pt>
                <c:pt idx="41">
                  <c:v>13.885759999999999</c:v>
                </c:pt>
                <c:pt idx="42">
                  <c:v>16.319282999999999</c:v>
                </c:pt>
                <c:pt idx="43">
                  <c:v>19.389139</c:v>
                </c:pt>
                <c:pt idx="44">
                  <c:v>16.639299000000001</c:v>
                </c:pt>
                <c:pt idx="45">
                  <c:v>12.818479</c:v>
                </c:pt>
                <c:pt idx="46">
                  <c:v>10.751939</c:v>
                </c:pt>
                <c:pt idx="47">
                  <c:v>10.934246999999999</c:v>
                </c:pt>
                <c:pt idx="48">
                  <c:v>11.16705</c:v>
                </c:pt>
                <c:pt idx="49">
                  <c:v>12.025499</c:v>
                </c:pt>
                <c:pt idx="50">
                  <c:v>10.828764</c:v>
                </c:pt>
                <c:pt idx="51">
                  <c:v>11.428518</c:v>
                </c:pt>
                <c:pt idx="52">
                  <c:v>12.191525</c:v>
                </c:pt>
                <c:pt idx="53">
                  <c:v>13.264286999999999</c:v>
                </c:pt>
                <c:pt idx="54">
                  <c:v>12.152837</c:v>
                </c:pt>
                <c:pt idx="55">
                  <c:v>10.759681</c:v>
                </c:pt>
                <c:pt idx="56">
                  <c:v>10.503826999999999</c:v>
                </c:pt>
                <c:pt idx="57">
                  <c:v>11.863053000000001</c:v>
                </c:pt>
                <c:pt idx="58">
                  <c:v>14.962846000000001</c:v>
                </c:pt>
                <c:pt idx="59">
                  <c:v>14.293450999999999</c:v>
                </c:pt>
                <c:pt idx="60">
                  <c:v>16.138556000000001</c:v>
                </c:pt>
                <c:pt idx="61">
                  <c:v>13.568991</c:v>
                </c:pt>
                <c:pt idx="62">
                  <c:v>12.418144</c:v>
                </c:pt>
                <c:pt idx="63">
                  <c:v>12.524291</c:v>
                </c:pt>
                <c:pt idx="64">
                  <c:v>12.335371</c:v>
                </c:pt>
                <c:pt idx="65">
                  <c:v>12.998327</c:v>
                </c:pt>
                <c:pt idx="66">
                  <c:v>11.800208</c:v>
                </c:pt>
                <c:pt idx="67">
                  <c:v>10.847365</c:v>
                </c:pt>
                <c:pt idx="68">
                  <c:v>9.0710076999999991</c:v>
                </c:pt>
                <c:pt idx="69">
                  <c:v>8.9730033999999996</c:v>
                </c:pt>
                <c:pt idx="70">
                  <c:v>8.3557968000000002</c:v>
                </c:pt>
                <c:pt idx="71">
                  <c:v>8.0126533999999996</c:v>
                </c:pt>
                <c:pt idx="72">
                  <c:v>9.6487798999999992</c:v>
                </c:pt>
                <c:pt idx="73">
                  <c:v>9.0925168999999997</c:v>
                </c:pt>
                <c:pt idx="74">
                  <c:v>9.9041251999999993</c:v>
                </c:pt>
                <c:pt idx="75">
                  <c:v>10.418517</c:v>
                </c:pt>
                <c:pt idx="76">
                  <c:v>9.6930323000000005</c:v>
                </c:pt>
                <c:pt idx="77">
                  <c:v>11.173458</c:v>
                </c:pt>
                <c:pt idx="78">
                  <c:v>10.197924</c:v>
                </c:pt>
                <c:pt idx="79">
                  <c:v>10.558429</c:v>
                </c:pt>
                <c:pt idx="80">
                  <c:v>11.169542</c:v>
                </c:pt>
                <c:pt idx="81">
                  <c:v>12.423143</c:v>
                </c:pt>
                <c:pt idx="82">
                  <c:v>13.250325999999999</c:v>
                </c:pt>
                <c:pt idx="83">
                  <c:v>14.414460999999999</c:v>
                </c:pt>
                <c:pt idx="84">
                  <c:v>14.773211</c:v>
                </c:pt>
                <c:pt idx="85">
                  <c:v>15.958939000000001</c:v>
                </c:pt>
                <c:pt idx="86">
                  <c:v>14.875776</c:v>
                </c:pt>
                <c:pt idx="87">
                  <c:v>13.506859</c:v>
                </c:pt>
                <c:pt idx="88">
                  <c:v>15.758081000000001</c:v>
                </c:pt>
                <c:pt idx="89">
                  <c:v>14.409056</c:v>
                </c:pt>
                <c:pt idx="90">
                  <c:v>15.923799000000001</c:v>
                </c:pt>
                <c:pt idx="91">
                  <c:v>12.737467000000001</c:v>
                </c:pt>
                <c:pt idx="92">
                  <c:v>13.156409999999999</c:v>
                </c:pt>
                <c:pt idx="93">
                  <c:v>11.684293</c:v>
                </c:pt>
                <c:pt idx="94">
                  <c:v>11.069276</c:v>
                </c:pt>
                <c:pt idx="95">
                  <c:v>9.6966342999999995</c:v>
                </c:pt>
                <c:pt idx="96">
                  <c:v>9.3669472000000003</c:v>
                </c:pt>
                <c:pt idx="97">
                  <c:v>11.63885</c:v>
                </c:pt>
                <c:pt idx="98">
                  <c:v>10.043272999999999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C44-4FCF-B507-FB2C7832E510}"/>
            </c:ext>
          </c:extLst>
        </c:ser>
        <c:ser>
          <c:idx val="3"/>
          <c:order val="3"/>
          <c:tx>
            <c:strRef>
              <c:f>'IP3'!$AS$2</c:f>
              <c:strCache>
                <c:ptCount val="1"/>
                <c:pt idx="0">
                  <c:v>+9dBm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'IP3'!$AR$5:$AR$103</c:f>
              <c:numCache>
                <c:formatCode>General</c:formatCode>
                <c:ptCount val="99"/>
                <c:pt idx="0">
                  <c:v>8</c:v>
                </c:pt>
                <c:pt idx="1">
                  <c:v>8.5816326530612006</c:v>
                </c:pt>
                <c:pt idx="2">
                  <c:v>9.1632653061223994</c:v>
                </c:pt>
                <c:pt idx="3">
                  <c:v>9.7448979591837013</c:v>
                </c:pt>
                <c:pt idx="4">
                  <c:v>10.326530612245001</c:v>
                </c:pt>
                <c:pt idx="5">
                  <c:v>10.908163265305999</c:v>
                </c:pt>
                <c:pt idx="6">
                  <c:v>11.489795918367001</c:v>
                </c:pt>
                <c:pt idx="7">
                  <c:v>12.071428571429001</c:v>
                </c:pt>
                <c:pt idx="8">
                  <c:v>12.653061224489999</c:v>
                </c:pt>
                <c:pt idx="9">
                  <c:v>13.234693877551001</c:v>
                </c:pt>
                <c:pt idx="10">
                  <c:v>13.816326530611999</c:v>
                </c:pt>
                <c:pt idx="11">
                  <c:v>14.397959183673001</c:v>
                </c:pt>
                <c:pt idx="12">
                  <c:v>14.979591836735</c:v>
                </c:pt>
                <c:pt idx="13">
                  <c:v>15.561224489796</c:v>
                </c:pt>
                <c:pt idx="14">
                  <c:v>16.142857142857</c:v>
                </c:pt>
                <c:pt idx="15">
                  <c:v>16.724489795918</c:v>
                </c:pt>
                <c:pt idx="16">
                  <c:v>17.306122448979998</c:v>
                </c:pt>
                <c:pt idx="17">
                  <c:v>17.887755102041002</c:v>
                </c:pt>
                <c:pt idx="18">
                  <c:v>18.469387755102002</c:v>
                </c:pt>
                <c:pt idx="19">
                  <c:v>19.051020408162998</c:v>
                </c:pt>
                <c:pt idx="20">
                  <c:v>19.632653061223998</c:v>
                </c:pt>
                <c:pt idx="21">
                  <c:v>20.214285714286</c:v>
                </c:pt>
                <c:pt idx="22">
                  <c:v>20.795918367346999</c:v>
                </c:pt>
                <c:pt idx="23">
                  <c:v>21.377551020407999</c:v>
                </c:pt>
                <c:pt idx="24">
                  <c:v>21.959183673469003</c:v>
                </c:pt>
                <c:pt idx="25">
                  <c:v>22.540816326530997</c:v>
                </c:pt>
                <c:pt idx="26">
                  <c:v>23.122448979592001</c:v>
                </c:pt>
                <c:pt idx="27">
                  <c:v>23.704081632653001</c:v>
                </c:pt>
                <c:pt idx="28">
                  <c:v>24.285714285714</c:v>
                </c:pt>
                <c:pt idx="29">
                  <c:v>24.867346938776002</c:v>
                </c:pt>
                <c:pt idx="30">
                  <c:v>25.448979591837002</c:v>
                </c:pt>
                <c:pt idx="31">
                  <c:v>26.030612244897998</c:v>
                </c:pt>
                <c:pt idx="32">
                  <c:v>26.612244897958998</c:v>
                </c:pt>
                <c:pt idx="33">
                  <c:v>27.193877551020002</c:v>
                </c:pt>
                <c:pt idx="34">
                  <c:v>27.775510204082</c:v>
                </c:pt>
                <c:pt idx="35">
                  <c:v>28.357142857143003</c:v>
                </c:pt>
                <c:pt idx="36">
                  <c:v>28.938775510204</c:v>
                </c:pt>
                <c:pt idx="37">
                  <c:v>29.520408163265</c:v>
                </c:pt>
                <c:pt idx="38">
                  <c:v>30.102040816327001</c:v>
                </c:pt>
                <c:pt idx="39">
                  <c:v>30.683673469388001</c:v>
                </c:pt>
                <c:pt idx="40">
                  <c:v>31.265306122449001</c:v>
                </c:pt>
                <c:pt idx="41">
                  <c:v>31.846938775509997</c:v>
                </c:pt>
                <c:pt idx="42">
                  <c:v>32.428571428570997</c:v>
                </c:pt>
                <c:pt idx="43">
                  <c:v>33.010204081632999</c:v>
                </c:pt>
                <c:pt idx="44">
                  <c:v>33.591836734693999</c:v>
                </c:pt>
                <c:pt idx="45">
                  <c:v>34.173469387754999</c:v>
                </c:pt>
                <c:pt idx="46">
                  <c:v>34.755102040815999</c:v>
                </c:pt>
                <c:pt idx="47">
                  <c:v>35.336734693878</c:v>
                </c:pt>
                <c:pt idx="48">
                  <c:v>35.918367346939</c:v>
                </c:pt>
                <c:pt idx="49">
                  <c:v>36.5</c:v>
                </c:pt>
                <c:pt idx="50">
                  <c:v>37.081632653061</c:v>
                </c:pt>
                <c:pt idx="51">
                  <c:v>37.663265306122</c:v>
                </c:pt>
                <c:pt idx="52">
                  <c:v>38.244897959184001</c:v>
                </c:pt>
                <c:pt idx="53">
                  <c:v>38.826530612245001</c:v>
                </c:pt>
                <c:pt idx="54">
                  <c:v>39.408163265306001</c:v>
                </c:pt>
                <c:pt idx="55">
                  <c:v>39.989795918366994</c:v>
                </c:pt>
                <c:pt idx="56">
                  <c:v>40.571428571429003</c:v>
                </c:pt>
                <c:pt idx="57">
                  <c:v>41.153061224489996</c:v>
                </c:pt>
                <c:pt idx="58">
                  <c:v>41.734693877551003</c:v>
                </c:pt>
                <c:pt idx="59">
                  <c:v>42.316326530612002</c:v>
                </c:pt>
                <c:pt idx="60">
                  <c:v>42.897959183672995</c:v>
                </c:pt>
                <c:pt idx="61">
                  <c:v>43.479591836735004</c:v>
                </c:pt>
                <c:pt idx="62">
                  <c:v>44.061224489795997</c:v>
                </c:pt>
                <c:pt idx="63">
                  <c:v>44.642857142857004</c:v>
                </c:pt>
                <c:pt idx="64">
                  <c:v>45.224489795917997</c:v>
                </c:pt>
                <c:pt idx="65">
                  <c:v>45.806122448980005</c:v>
                </c:pt>
                <c:pt idx="66">
                  <c:v>46.387755102040998</c:v>
                </c:pt>
                <c:pt idx="67">
                  <c:v>46.969387755101998</c:v>
                </c:pt>
                <c:pt idx="68">
                  <c:v>47.551020408163005</c:v>
                </c:pt>
                <c:pt idx="69">
                  <c:v>48.132653061223998</c:v>
                </c:pt>
                <c:pt idx="70">
                  <c:v>48.714285714286007</c:v>
                </c:pt>
                <c:pt idx="71">
                  <c:v>49.295918367346999</c:v>
                </c:pt>
                <c:pt idx="72">
                  <c:v>49.877551020407999</c:v>
                </c:pt>
                <c:pt idx="73">
                  <c:v>50.459183673468999</c:v>
                </c:pt>
                <c:pt idx="74">
                  <c:v>51.040816326531001</c:v>
                </c:pt>
                <c:pt idx="75">
                  <c:v>51.622448979592001</c:v>
                </c:pt>
                <c:pt idx="76">
                  <c:v>52.204081632653001</c:v>
                </c:pt>
                <c:pt idx="77">
                  <c:v>52.785714285713993</c:v>
                </c:pt>
                <c:pt idx="78">
                  <c:v>53.367346938776002</c:v>
                </c:pt>
                <c:pt idx="79">
                  <c:v>53.948979591836995</c:v>
                </c:pt>
                <c:pt idx="80">
                  <c:v>54.530612244898002</c:v>
                </c:pt>
                <c:pt idx="81">
                  <c:v>55.112244897959002</c:v>
                </c:pt>
                <c:pt idx="82">
                  <c:v>55.693877551019995</c:v>
                </c:pt>
                <c:pt idx="83">
                  <c:v>56.275510204082003</c:v>
                </c:pt>
                <c:pt idx="84">
                  <c:v>56.857142857142996</c:v>
                </c:pt>
                <c:pt idx="85">
                  <c:v>57.438775510204003</c:v>
                </c:pt>
                <c:pt idx="86">
                  <c:v>58.020408163264996</c:v>
                </c:pt>
                <c:pt idx="87">
                  <c:v>58.602040816327005</c:v>
                </c:pt>
                <c:pt idx="88">
                  <c:v>59.183673469387998</c:v>
                </c:pt>
                <c:pt idx="89">
                  <c:v>59.765306122448997</c:v>
                </c:pt>
                <c:pt idx="90">
                  <c:v>60.346938775510004</c:v>
                </c:pt>
                <c:pt idx="91">
                  <c:v>60.928571428570997</c:v>
                </c:pt>
                <c:pt idx="92">
                  <c:v>61.510204081633006</c:v>
                </c:pt>
                <c:pt idx="93">
                  <c:v>62.091836734693999</c:v>
                </c:pt>
                <c:pt idx="94">
                  <c:v>62.673469387754999</c:v>
                </c:pt>
                <c:pt idx="95">
                  <c:v>63.255102040815999</c:v>
                </c:pt>
                <c:pt idx="96">
                  <c:v>63.836734693878</c:v>
                </c:pt>
                <c:pt idx="97">
                  <c:v>64.418367346939007</c:v>
                </c:pt>
                <c:pt idx="98">
                  <c:v>65</c:v>
                </c:pt>
              </c:numCache>
            </c:numRef>
          </c:xVal>
          <c:yVal>
            <c:numRef>
              <c:f>'IP3'!$AS$5:$AS$103</c:f>
              <c:numCache>
                <c:formatCode>General</c:formatCode>
                <c:ptCount val="99"/>
                <c:pt idx="0">
                  <c:v>5.4004250000000003</c:v>
                </c:pt>
                <c:pt idx="1">
                  <c:v>5.1890821000000003</c:v>
                </c:pt>
                <c:pt idx="2">
                  <c:v>7.6361116999999998</c:v>
                </c:pt>
                <c:pt idx="3">
                  <c:v>11.840222000000001</c:v>
                </c:pt>
                <c:pt idx="4">
                  <c:v>18.986795000000001</c:v>
                </c:pt>
                <c:pt idx="5">
                  <c:v>13.350222</c:v>
                </c:pt>
                <c:pt idx="6">
                  <c:v>14.627902000000001</c:v>
                </c:pt>
                <c:pt idx="7">
                  <c:v>18.399547999999999</c:v>
                </c:pt>
                <c:pt idx="8">
                  <c:v>15.894291000000001</c:v>
                </c:pt>
                <c:pt idx="9">
                  <c:v>19.417639000000001</c:v>
                </c:pt>
                <c:pt idx="10">
                  <c:v>19.812189</c:v>
                </c:pt>
                <c:pt idx="11">
                  <c:v>24.04627</c:v>
                </c:pt>
                <c:pt idx="12">
                  <c:v>27.415934</c:v>
                </c:pt>
                <c:pt idx="13">
                  <c:v>22.970147999999998</c:v>
                </c:pt>
                <c:pt idx="14">
                  <c:v>20.619734000000001</c:v>
                </c:pt>
                <c:pt idx="15">
                  <c:v>17.241883999999999</c:v>
                </c:pt>
                <c:pt idx="16">
                  <c:v>14.668894999999999</c:v>
                </c:pt>
                <c:pt idx="17">
                  <c:v>13.395161</c:v>
                </c:pt>
                <c:pt idx="18">
                  <c:v>11.79158</c:v>
                </c:pt>
                <c:pt idx="19">
                  <c:v>9.8785830000000008</c:v>
                </c:pt>
                <c:pt idx="20">
                  <c:v>8.9882287999999999</c:v>
                </c:pt>
                <c:pt idx="21">
                  <c:v>8.7118491999999996</c:v>
                </c:pt>
                <c:pt idx="22">
                  <c:v>7.8005117999999998</c:v>
                </c:pt>
                <c:pt idx="23">
                  <c:v>6.6546712000000001</c:v>
                </c:pt>
                <c:pt idx="24">
                  <c:v>6.3669763000000001</c:v>
                </c:pt>
                <c:pt idx="25">
                  <c:v>6.7716336000000004</c:v>
                </c:pt>
                <c:pt idx="26">
                  <c:v>7.0438498999999997</c:v>
                </c:pt>
                <c:pt idx="27">
                  <c:v>8.1762046999999995</c:v>
                </c:pt>
                <c:pt idx="28">
                  <c:v>9.4898577</c:v>
                </c:pt>
                <c:pt idx="29">
                  <c:v>11.375895999999999</c:v>
                </c:pt>
                <c:pt idx="30">
                  <c:v>11.904051000000001</c:v>
                </c:pt>
                <c:pt idx="31">
                  <c:v>10.586244000000001</c:v>
                </c:pt>
                <c:pt idx="32">
                  <c:v>10.990114</c:v>
                </c:pt>
                <c:pt idx="33">
                  <c:v>11.860035999999999</c:v>
                </c:pt>
                <c:pt idx="34">
                  <c:v>11.486967999999999</c:v>
                </c:pt>
                <c:pt idx="35">
                  <c:v>11.087329</c:v>
                </c:pt>
                <c:pt idx="36">
                  <c:v>11.105231</c:v>
                </c:pt>
                <c:pt idx="37">
                  <c:v>12.770318</c:v>
                </c:pt>
                <c:pt idx="38">
                  <c:v>12.525325</c:v>
                </c:pt>
                <c:pt idx="39">
                  <c:v>11.954268000000001</c:v>
                </c:pt>
                <c:pt idx="40">
                  <c:v>11.692773000000001</c:v>
                </c:pt>
                <c:pt idx="41">
                  <c:v>13.300200999999999</c:v>
                </c:pt>
                <c:pt idx="42">
                  <c:v>15.947136</c:v>
                </c:pt>
                <c:pt idx="43">
                  <c:v>18.931180999999999</c:v>
                </c:pt>
                <c:pt idx="44">
                  <c:v>16.573910000000001</c:v>
                </c:pt>
                <c:pt idx="45">
                  <c:v>12.186405000000001</c:v>
                </c:pt>
                <c:pt idx="46">
                  <c:v>10.175573</c:v>
                </c:pt>
                <c:pt idx="47">
                  <c:v>10.345848999999999</c:v>
                </c:pt>
                <c:pt idx="48">
                  <c:v>10.638489</c:v>
                </c:pt>
                <c:pt idx="49">
                  <c:v>11.893578</c:v>
                </c:pt>
                <c:pt idx="50">
                  <c:v>10.690536</c:v>
                </c:pt>
                <c:pt idx="51">
                  <c:v>11.621059000000001</c:v>
                </c:pt>
                <c:pt idx="52">
                  <c:v>12.683735</c:v>
                </c:pt>
                <c:pt idx="53">
                  <c:v>13.663072</c:v>
                </c:pt>
                <c:pt idx="54">
                  <c:v>11.875871</c:v>
                </c:pt>
                <c:pt idx="55">
                  <c:v>10.619688</c:v>
                </c:pt>
                <c:pt idx="56">
                  <c:v>10.479561</c:v>
                </c:pt>
                <c:pt idx="57">
                  <c:v>11.586888</c:v>
                </c:pt>
                <c:pt idx="58">
                  <c:v>13.963846999999999</c:v>
                </c:pt>
                <c:pt idx="59">
                  <c:v>13.639654</c:v>
                </c:pt>
                <c:pt idx="60">
                  <c:v>14.980639</c:v>
                </c:pt>
                <c:pt idx="61">
                  <c:v>13.410406999999999</c:v>
                </c:pt>
                <c:pt idx="62">
                  <c:v>12.910859</c:v>
                </c:pt>
                <c:pt idx="63">
                  <c:v>13.01253</c:v>
                </c:pt>
                <c:pt idx="64">
                  <c:v>12.712539</c:v>
                </c:pt>
                <c:pt idx="65">
                  <c:v>13.193801000000001</c:v>
                </c:pt>
                <c:pt idx="66">
                  <c:v>11.792916999999999</c:v>
                </c:pt>
                <c:pt idx="67">
                  <c:v>11.107303</c:v>
                </c:pt>
                <c:pt idx="68">
                  <c:v>9.5012951000000001</c:v>
                </c:pt>
                <c:pt idx="69">
                  <c:v>9.5874480999999996</c:v>
                </c:pt>
                <c:pt idx="70">
                  <c:v>8.7790774999999996</c:v>
                </c:pt>
                <c:pt idx="71">
                  <c:v>8.4480696000000002</c:v>
                </c:pt>
                <c:pt idx="72">
                  <c:v>9.9870300000000007</c:v>
                </c:pt>
                <c:pt idx="73">
                  <c:v>9.1569661999999994</c:v>
                </c:pt>
                <c:pt idx="74">
                  <c:v>10.008348</c:v>
                </c:pt>
                <c:pt idx="75">
                  <c:v>10.483458000000001</c:v>
                </c:pt>
                <c:pt idx="76">
                  <c:v>9.4050092999999997</c:v>
                </c:pt>
                <c:pt idx="77">
                  <c:v>11.072597999999999</c:v>
                </c:pt>
                <c:pt idx="78">
                  <c:v>10.602458</c:v>
                </c:pt>
                <c:pt idx="79">
                  <c:v>11.026788</c:v>
                </c:pt>
                <c:pt idx="80">
                  <c:v>11.512259999999999</c:v>
                </c:pt>
                <c:pt idx="81">
                  <c:v>12.220962999999999</c:v>
                </c:pt>
                <c:pt idx="82">
                  <c:v>12.967293</c:v>
                </c:pt>
                <c:pt idx="83">
                  <c:v>13.139938000000001</c:v>
                </c:pt>
                <c:pt idx="84">
                  <c:v>14.095673</c:v>
                </c:pt>
                <c:pt idx="85">
                  <c:v>14.180453</c:v>
                </c:pt>
                <c:pt idx="86">
                  <c:v>12.78406</c:v>
                </c:pt>
                <c:pt idx="87">
                  <c:v>14.005617000000001</c:v>
                </c:pt>
                <c:pt idx="88">
                  <c:v>13.285311999999999</c:v>
                </c:pt>
                <c:pt idx="89">
                  <c:v>12.447240000000001</c:v>
                </c:pt>
                <c:pt idx="90">
                  <c:v>11.129066</c:v>
                </c:pt>
                <c:pt idx="91">
                  <c:v>9.7341689999999996</c:v>
                </c:pt>
                <c:pt idx="92">
                  <c:v>10.056387000000001</c:v>
                </c:pt>
                <c:pt idx="93">
                  <c:v>9.1677303000000006</c:v>
                </c:pt>
                <c:pt idx="94">
                  <c:v>8.6124010000000002</c:v>
                </c:pt>
                <c:pt idx="95">
                  <c:v>8.0728798000000008</c:v>
                </c:pt>
                <c:pt idx="96">
                  <c:v>9.7040024000000003</c:v>
                </c:pt>
                <c:pt idx="97">
                  <c:v>9.5854567999999993</c:v>
                </c:pt>
                <c:pt idx="98">
                  <c:v>9.1110410999999996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C44-4FCF-B507-FB2C7832E510}"/>
            </c:ext>
          </c:extLst>
        </c:ser>
        <c:ser>
          <c:idx val="4"/>
          <c:order val="4"/>
          <c:tx>
            <c:strRef>
              <c:f>'IP3'!$AV$2</c:f>
              <c:strCache>
                <c:ptCount val="1"/>
                <c:pt idx="0">
                  <c:v>+7dBm</c:v>
                </c:pt>
              </c:strCache>
              <c:extLst xmlns:c15="http://schemas.microsoft.com/office/drawing/2012/chart"/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'IP3'!$AU$5:$AU$103</c:f>
              <c:numCache>
                <c:formatCode>General</c:formatCode>
                <c:ptCount val="99"/>
                <c:pt idx="0">
                  <c:v>8</c:v>
                </c:pt>
                <c:pt idx="1">
                  <c:v>8.5816326530612006</c:v>
                </c:pt>
                <c:pt idx="2">
                  <c:v>9.1632653061223994</c:v>
                </c:pt>
                <c:pt idx="3">
                  <c:v>9.7448979591837013</c:v>
                </c:pt>
                <c:pt idx="4">
                  <c:v>10.326530612245001</c:v>
                </c:pt>
                <c:pt idx="5">
                  <c:v>10.908163265305999</c:v>
                </c:pt>
                <c:pt idx="6">
                  <c:v>11.489795918367001</c:v>
                </c:pt>
                <c:pt idx="7">
                  <c:v>12.071428571429001</c:v>
                </c:pt>
                <c:pt idx="8">
                  <c:v>12.653061224489999</c:v>
                </c:pt>
                <c:pt idx="9">
                  <c:v>13.234693877551001</c:v>
                </c:pt>
                <c:pt idx="10">
                  <c:v>13.816326530611999</c:v>
                </c:pt>
                <c:pt idx="11">
                  <c:v>14.397959183673001</c:v>
                </c:pt>
                <c:pt idx="12">
                  <c:v>14.979591836735</c:v>
                </c:pt>
                <c:pt idx="13">
                  <c:v>15.561224489796</c:v>
                </c:pt>
                <c:pt idx="14">
                  <c:v>16.142857142857</c:v>
                </c:pt>
                <c:pt idx="15">
                  <c:v>16.724489795918</c:v>
                </c:pt>
                <c:pt idx="16">
                  <c:v>17.306122448979998</c:v>
                </c:pt>
                <c:pt idx="17">
                  <c:v>17.887755102041002</c:v>
                </c:pt>
                <c:pt idx="18">
                  <c:v>18.469387755102002</c:v>
                </c:pt>
                <c:pt idx="19">
                  <c:v>19.051020408162998</c:v>
                </c:pt>
                <c:pt idx="20">
                  <c:v>19.632653061223998</c:v>
                </c:pt>
                <c:pt idx="21">
                  <c:v>20.214285714286</c:v>
                </c:pt>
                <c:pt idx="22">
                  <c:v>20.795918367346999</c:v>
                </c:pt>
                <c:pt idx="23">
                  <c:v>21.377551020407999</c:v>
                </c:pt>
                <c:pt idx="24">
                  <c:v>21.959183673469003</c:v>
                </c:pt>
                <c:pt idx="25">
                  <c:v>22.540816326530997</c:v>
                </c:pt>
                <c:pt idx="26">
                  <c:v>23.122448979592001</c:v>
                </c:pt>
                <c:pt idx="27">
                  <c:v>23.704081632653001</c:v>
                </c:pt>
                <c:pt idx="28">
                  <c:v>24.285714285714</c:v>
                </c:pt>
                <c:pt idx="29">
                  <c:v>24.867346938776002</c:v>
                </c:pt>
                <c:pt idx="30">
                  <c:v>25.448979591837002</c:v>
                </c:pt>
                <c:pt idx="31">
                  <c:v>26.030612244897998</c:v>
                </c:pt>
                <c:pt idx="32">
                  <c:v>26.612244897958998</c:v>
                </c:pt>
                <c:pt idx="33">
                  <c:v>27.193877551020002</c:v>
                </c:pt>
                <c:pt idx="34">
                  <c:v>27.775510204082</c:v>
                </c:pt>
                <c:pt idx="35">
                  <c:v>28.357142857143003</c:v>
                </c:pt>
                <c:pt idx="36">
                  <c:v>28.938775510204</c:v>
                </c:pt>
                <c:pt idx="37">
                  <c:v>29.520408163265</c:v>
                </c:pt>
                <c:pt idx="38">
                  <c:v>30.102040816327001</c:v>
                </c:pt>
                <c:pt idx="39">
                  <c:v>30.683673469388001</c:v>
                </c:pt>
                <c:pt idx="40">
                  <c:v>31.265306122449001</c:v>
                </c:pt>
                <c:pt idx="41">
                  <c:v>31.846938775509997</c:v>
                </c:pt>
                <c:pt idx="42">
                  <c:v>32.428571428570997</c:v>
                </c:pt>
                <c:pt idx="43">
                  <c:v>33.010204081632999</c:v>
                </c:pt>
                <c:pt idx="44">
                  <c:v>33.591836734693999</c:v>
                </c:pt>
                <c:pt idx="45">
                  <c:v>34.173469387754999</c:v>
                </c:pt>
                <c:pt idx="46">
                  <c:v>34.755102040815999</c:v>
                </c:pt>
                <c:pt idx="47">
                  <c:v>35.336734693878</c:v>
                </c:pt>
                <c:pt idx="48">
                  <c:v>35.918367346939</c:v>
                </c:pt>
                <c:pt idx="49">
                  <c:v>36.5</c:v>
                </c:pt>
                <c:pt idx="50">
                  <c:v>37.081632653061</c:v>
                </c:pt>
                <c:pt idx="51">
                  <c:v>37.663265306122</c:v>
                </c:pt>
                <c:pt idx="52">
                  <c:v>38.244897959184001</c:v>
                </c:pt>
                <c:pt idx="53">
                  <c:v>38.826530612245001</c:v>
                </c:pt>
                <c:pt idx="54">
                  <c:v>39.408163265306001</c:v>
                </c:pt>
                <c:pt idx="55">
                  <c:v>39.989795918366994</c:v>
                </c:pt>
                <c:pt idx="56">
                  <c:v>40.571428571429003</c:v>
                </c:pt>
                <c:pt idx="57">
                  <c:v>41.153061224489996</c:v>
                </c:pt>
                <c:pt idx="58">
                  <c:v>41.734693877551003</c:v>
                </c:pt>
                <c:pt idx="59">
                  <c:v>42.316326530612002</c:v>
                </c:pt>
                <c:pt idx="60">
                  <c:v>42.897959183672995</c:v>
                </c:pt>
                <c:pt idx="61">
                  <c:v>43.479591836735004</c:v>
                </c:pt>
                <c:pt idx="62">
                  <c:v>44.061224489795997</c:v>
                </c:pt>
                <c:pt idx="63">
                  <c:v>44.642857142857004</c:v>
                </c:pt>
                <c:pt idx="64">
                  <c:v>45.224489795917997</c:v>
                </c:pt>
                <c:pt idx="65">
                  <c:v>45.806122448980005</c:v>
                </c:pt>
                <c:pt idx="66">
                  <c:v>46.387755102040998</c:v>
                </c:pt>
                <c:pt idx="67">
                  <c:v>46.969387755101998</c:v>
                </c:pt>
                <c:pt idx="68">
                  <c:v>47.551020408163005</c:v>
                </c:pt>
                <c:pt idx="69">
                  <c:v>48.132653061223998</c:v>
                </c:pt>
                <c:pt idx="70">
                  <c:v>48.714285714286007</c:v>
                </c:pt>
                <c:pt idx="71">
                  <c:v>49.295918367346999</c:v>
                </c:pt>
                <c:pt idx="72">
                  <c:v>49.877551020407999</c:v>
                </c:pt>
                <c:pt idx="73">
                  <c:v>50.459183673468999</c:v>
                </c:pt>
                <c:pt idx="74">
                  <c:v>51.040816326531001</c:v>
                </c:pt>
                <c:pt idx="75">
                  <c:v>51.622448979592001</c:v>
                </c:pt>
                <c:pt idx="76">
                  <c:v>52.204081632653001</c:v>
                </c:pt>
                <c:pt idx="77">
                  <c:v>52.785714285713993</c:v>
                </c:pt>
                <c:pt idx="78">
                  <c:v>53.367346938776002</c:v>
                </c:pt>
                <c:pt idx="79">
                  <c:v>53.948979591836995</c:v>
                </c:pt>
                <c:pt idx="80">
                  <c:v>54.530612244898002</c:v>
                </c:pt>
                <c:pt idx="81">
                  <c:v>55.112244897959002</c:v>
                </c:pt>
                <c:pt idx="82">
                  <c:v>55.693877551019995</c:v>
                </c:pt>
                <c:pt idx="83">
                  <c:v>56.275510204082003</c:v>
                </c:pt>
                <c:pt idx="84">
                  <c:v>56.857142857142996</c:v>
                </c:pt>
                <c:pt idx="85">
                  <c:v>57.438775510204003</c:v>
                </c:pt>
                <c:pt idx="86">
                  <c:v>58.020408163264996</c:v>
                </c:pt>
                <c:pt idx="87">
                  <c:v>58.602040816327005</c:v>
                </c:pt>
                <c:pt idx="88">
                  <c:v>59.183673469387998</c:v>
                </c:pt>
                <c:pt idx="89">
                  <c:v>59.765306122448997</c:v>
                </c:pt>
                <c:pt idx="90">
                  <c:v>60.346938775510004</c:v>
                </c:pt>
                <c:pt idx="91">
                  <c:v>60.928571428570997</c:v>
                </c:pt>
                <c:pt idx="92">
                  <c:v>61.510204081633006</c:v>
                </c:pt>
                <c:pt idx="93">
                  <c:v>62.091836734693999</c:v>
                </c:pt>
                <c:pt idx="94">
                  <c:v>62.673469387754999</c:v>
                </c:pt>
                <c:pt idx="95">
                  <c:v>63.255102040815999</c:v>
                </c:pt>
                <c:pt idx="96">
                  <c:v>63.836734693878</c:v>
                </c:pt>
                <c:pt idx="97">
                  <c:v>64.418367346939007</c:v>
                </c:pt>
                <c:pt idx="98">
                  <c:v>65</c:v>
                </c:pt>
              </c:numCache>
              <c:extLst xmlns:c15="http://schemas.microsoft.com/office/drawing/2012/chart"/>
            </c:numRef>
          </c:xVal>
          <c:yVal>
            <c:numRef>
              <c:f>'IP3'!$AV$5:$AV$103</c:f>
              <c:numCache>
                <c:formatCode>General</c:formatCode>
                <c:ptCount val="99"/>
                <c:pt idx="0">
                  <c:v>1.6354785000000001</c:v>
                </c:pt>
                <c:pt idx="1">
                  <c:v>0.85556131999999996</c:v>
                </c:pt>
                <c:pt idx="2">
                  <c:v>4.5297121999999996</c:v>
                </c:pt>
                <c:pt idx="3">
                  <c:v>4.3714905000000002</c:v>
                </c:pt>
                <c:pt idx="4">
                  <c:v>7.7385491999999996</c:v>
                </c:pt>
                <c:pt idx="5">
                  <c:v>11.423079</c:v>
                </c:pt>
                <c:pt idx="6">
                  <c:v>14.284253</c:v>
                </c:pt>
                <c:pt idx="7">
                  <c:v>15.875747</c:v>
                </c:pt>
                <c:pt idx="8">
                  <c:v>16.908297999999998</c:v>
                </c:pt>
                <c:pt idx="9">
                  <c:v>16.411307999999998</c:v>
                </c:pt>
                <c:pt idx="10">
                  <c:v>18.002844</c:v>
                </c:pt>
                <c:pt idx="11">
                  <c:v>23.318396</c:v>
                </c:pt>
                <c:pt idx="12">
                  <c:v>24.401783000000002</c:v>
                </c:pt>
                <c:pt idx="13">
                  <c:v>22.008986</c:v>
                </c:pt>
                <c:pt idx="14">
                  <c:v>18.652332000000001</c:v>
                </c:pt>
                <c:pt idx="15">
                  <c:v>16.008934</c:v>
                </c:pt>
                <c:pt idx="16">
                  <c:v>13.973186</c:v>
                </c:pt>
                <c:pt idx="17">
                  <c:v>12.911581999999999</c:v>
                </c:pt>
                <c:pt idx="18">
                  <c:v>11.442780000000001</c:v>
                </c:pt>
                <c:pt idx="19">
                  <c:v>9.7361889000000001</c:v>
                </c:pt>
                <c:pt idx="20">
                  <c:v>8.9362621000000004</c:v>
                </c:pt>
                <c:pt idx="21">
                  <c:v>8.3058033000000009</c:v>
                </c:pt>
                <c:pt idx="22">
                  <c:v>7.2268762999999998</c:v>
                </c:pt>
                <c:pt idx="23">
                  <c:v>6.0946936999999997</c:v>
                </c:pt>
                <c:pt idx="24">
                  <c:v>5.7968535000000001</c:v>
                </c:pt>
                <c:pt idx="25">
                  <c:v>6.1942019000000004</c:v>
                </c:pt>
                <c:pt idx="26">
                  <c:v>6.4702624999999996</c:v>
                </c:pt>
                <c:pt idx="27">
                  <c:v>7.6512351000000001</c:v>
                </c:pt>
                <c:pt idx="28">
                  <c:v>9.0698852999999993</c:v>
                </c:pt>
                <c:pt idx="29">
                  <c:v>11.09272</c:v>
                </c:pt>
                <c:pt idx="30">
                  <c:v>11.19505</c:v>
                </c:pt>
                <c:pt idx="31">
                  <c:v>9.6132363999999999</c:v>
                </c:pt>
                <c:pt idx="32">
                  <c:v>10.31385</c:v>
                </c:pt>
                <c:pt idx="33">
                  <c:v>11.522798999999999</c:v>
                </c:pt>
                <c:pt idx="34">
                  <c:v>11.405310999999999</c:v>
                </c:pt>
                <c:pt idx="35">
                  <c:v>11.080375999999999</c:v>
                </c:pt>
                <c:pt idx="36">
                  <c:v>11.200447</c:v>
                </c:pt>
                <c:pt idx="37">
                  <c:v>12.439894000000001</c:v>
                </c:pt>
                <c:pt idx="38">
                  <c:v>11.932755999999999</c:v>
                </c:pt>
                <c:pt idx="39">
                  <c:v>11.247920000000001</c:v>
                </c:pt>
                <c:pt idx="40">
                  <c:v>11.152474</c:v>
                </c:pt>
                <c:pt idx="41">
                  <c:v>12.877378</c:v>
                </c:pt>
                <c:pt idx="42">
                  <c:v>15.519582</c:v>
                </c:pt>
                <c:pt idx="43">
                  <c:v>18.717417000000001</c:v>
                </c:pt>
                <c:pt idx="44">
                  <c:v>17.822281</c:v>
                </c:pt>
                <c:pt idx="45">
                  <c:v>12.143794</c:v>
                </c:pt>
                <c:pt idx="46">
                  <c:v>9.8998746999999998</c:v>
                </c:pt>
                <c:pt idx="47">
                  <c:v>10.145225</c:v>
                </c:pt>
                <c:pt idx="48">
                  <c:v>10.289490000000001</c:v>
                </c:pt>
                <c:pt idx="49">
                  <c:v>11.746021000000001</c:v>
                </c:pt>
                <c:pt idx="50">
                  <c:v>10.671958999999999</c:v>
                </c:pt>
                <c:pt idx="51">
                  <c:v>11.779286000000001</c:v>
                </c:pt>
                <c:pt idx="52">
                  <c:v>13.269041</c:v>
                </c:pt>
                <c:pt idx="53">
                  <c:v>14.784096</c:v>
                </c:pt>
                <c:pt idx="54">
                  <c:v>11.836708</c:v>
                </c:pt>
                <c:pt idx="55">
                  <c:v>10.695817</c:v>
                </c:pt>
                <c:pt idx="56">
                  <c:v>10.616561000000001</c:v>
                </c:pt>
                <c:pt idx="57">
                  <c:v>11.733337000000001</c:v>
                </c:pt>
                <c:pt idx="58">
                  <c:v>13.583113000000001</c:v>
                </c:pt>
                <c:pt idx="59">
                  <c:v>13.294017999999999</c:v>
                </c:pt>
                <c:pt idx="60">
                  <c:v>14.232068</c:v>
                </c:pt>
                <c:pt idx="61">
                  <c:v>13.1495</c:v>
                </c:pt>
                <c:pt idx="62">
                  <c:v>13.128363</c:v>
                </c:pt>
                <c:pt idx="63">
                  <c:v>13.466241</c:v>
                </c:pt>
                <c:pt idx="64">
                  <c:v>12.553307999999999</c:v>
                </c:pt>
                <c:pt idx="65">
                  <c:v>12.74846</c:v>
                </c:pt>
                <c:pt idx="66">
                  <c:v>11.379251</c:v>
                </c:pt>
                <c:pt idx="67">
                  <c:v>10.934212</c:v>
                </c:pt>
                <c:pt idx="68">
                  <c:v>9.5930548000000009</c:v>
                </c:pt>
                <c:pt idx="69">
                  <c:v>9.8021115999999999</c:v>
                </c:pt>
                <c:pt idx="70">
                  <c:v>9.0172749000000003</c:v>
                </c:pt>
                <c:pt idx="71">
                  <c:v>8.7217350000000007</c:v>
                </c:pt>
                <c:pt idx="72">
                  <c:v>10.340935</c:v>
                </c:pt>
                <c:pt idx="73">
                  <c:v>9.1073655999999996</c:v>
                </c:pt>
                <c:pt idx="74">
                  <c:v>10.028021000000001</c:v>
                </c:pt>
                <c:pt idx="75">
                  <c:v>10.57361</c:v>
                </c:pt>
                <c:pt idx="76">
                  <c:v>9.4851712999999993</c:v>
                </c:pt>
                <c:pt idx="77">
                  <c:v>11.172497999999999</c:v>
                </c:pt>
                <c:pt idx="78">
                  <c:v>10.838801999999999</c:v>
                </c:pt>
                <c:pt idx="79">
                  <c:v>11.859499</c:v>
                </c:pt>
                <c:pt idx="80">
                  <c:v>12.400741</c:v>
                </c:pt>
                <c:pt idx="81">
                  <c:v>12.886623</c:v>
                </c:pt>
                <c:pt idx="82">
                  <c:v>13.582015999999999</c:v>
                </c:pt>
                <c:pt idx="83">
                  <c:v>13.206142</c:v>
                </c:pt>
                <c:pt idx="84">
                  <c:v>13.420569</c:v>
                </c:pt>
                <c:pt idx="85">
                  <c:v>13.390453000000001</c:v>
                </c:pt>
                <c:pt idx="86">
                  <c:v>12.090194</c:v>
                </c:pt>
                <c:pt idx="87">
                  <c:v>13.303906</c:v>
                </c:pt>
                <c:pt idx="88">
                  <c:v>11.170674999999999</c:v>
                </c:pt>
                <c:pt idx="89">
                  <c:v>11.154263</c:v>
                </c:pt>
                <c:pt idx="90">
                  <c:v>9.8275976000000007</c:v>
                </c:pt>
                <c:pt idx="91">
                  <c:v>8.8667344999999997</c:v>
                </c:pt>
                <c:pt idx="92">
                  <c:v>9.0524386999999997</c:v>
                </c:pt>
                <c:pt idx="93">
                  <c:v>8.4813718999999992</c:v>
                </c:pt>
                <c:pt idx="94">
                  <c:v>7.8932338</c:v>
                </c:pt>
                <c:pt idx="95">
                  <c:v>7.6690721999999996</c:v>
                </c:pt>
                <c:pt idx="96">
                  <c:v>9.0410594999999994</c:v>
                </c:pt>
                <c:pt idx="97">
                  <c:v>8.1247644000000001</c:v>
                </c:pt>
                <c:pt idx="98">
                  <c:v>9.2052422000000007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BC44-4FCF-B507-FB2C7832E510}"/>
            </c:ext>
          </c:extLst>
        </c:ser>
        <c:ser>
          <c:idx val="5"/>
          <c:order val="5"/>
          <c:tx>
            <c:strRef>
              <c:f>'IP3'!$AY$2</c:f>
              <c:strCache>
                <c:ptCount val="1"/>
                <c:pt idx="0">
                  <c:v>+5dBm</c:v>
                </c:pt>
              </c:strCache>
            </c:strRef>
          </c:tx>
          <c:spPr>
            <a:ln cap="rnd"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'IP3'!$AX$5:$AX$103</c:f>
              <c:numCache>
                <c:formatCode>General</c:formatCode>
                <c:ptCount val="99"/>
                <c:pt idx="0">
                  <c:v>8</c:v>
                </c:pt>
                <c:pt idx="1">
                  <c:v>8.5816326530612006</c:v>
                </c:pt>
                <c:pt idx="2">
                  <c:v>9.1632653061223994</c:v>
                </c:pt>
                <c:pt idx="3">
                  <c:v>9.7448979591837013</c:v>
                </c:pt>
                <c:pt idx="4">
                  <c:v>10.326530612245001</c:v>
                </c:pt>
                <c:pt idx="5">
                  <c:v>10.908163265305999</c:v>
                </c:pt>
                <c:pt idx="6">
                  <c:v>11.489795918367001</c:v>
                </c:pt>
                <c:pt idx="7">
                  <c:v>12.071428571429001</c:v>
                </c:pt>
                <c:pt idx="8">
                  <c:v>12.653061224489999</c:v>
                </c:pt>
                <c:pt idx="9">
                  <c:v>13.234693877551001</c:v>
                </c:pt>
                <c:pt idx="10">
                  <c:v>13.816326530611999</c:v>
                </c:pt>
                <c:pt idx="11">
                  <c:v>14.397959183673001</c:v>
                </c:pt>
                <c:pt idx="12">
                  <c:v>14.979591836735</c:v>
                </c:pt>
                <c:pt idx="13">
                  <c:v>15.561224489796</c:v>
                </c:pt>
                <c:pt idx="14">
                  <c:v>16.142857142857</c:v>
                </c:pt>
                <c:pt idx="15">
                  <c:v>16.724489795918</c:v>
                </c:pt>
                <c:pt idx="16">
                  <c:v>17.306122448979998</c:v>
                </c:pt>
                <c:pt idx="17">
                  <c:v>17.887755102041002</c:v>
                </c:pt>
                <c:pt idx="18">
                  <c:v>18.469387755102002</c:v>
                </c:pt>
                <c:pt idx="19">
                  <c:v>19.051020408162998</c:v>
                </c:pt>
                <c:pt idx="20">
                  <c:v>19.632653061223998</c:v>
                </c:pt>
                <c:pt idx="21">
                  <c:v>20.214285714286</c:v>
                </c:pt>
                <c:pt idx="22">
                  <c:v>20.795918367346999</c:v>
                </c:pt>
                <c:pt idx="23">
                  <c:v>21.377551020407999</c:v>
                </c:pt>
                <c:pt idx="24">
                  <c:v>21.959183673469003</c:v>
                </c:pt>
                <c:pt idx="25">
                  <c:v>22.540816326530997</c:v>
                </c:pt>
                <c:pt idx="26">
                  <c:v>23.122448979592001</c:v>
                </c:pt>
                <c:pt idx="27">
                  <c:v>23.704081632653001</c:v>
                </c:pt>
                <c:pt idx="28">
                  <c:v>24.285714285714</c:v>
                </c:pt>
                <c:pt idx="29">
                  <c:v>24.867346938776002</c:v>
                </c:pt>
                <c:pt idx="30">
                  <c:v>25.448979591837002</c:v>
                </c:pt>
                <c:pt idx="31">
                  <c:v>26.030612244897998</c:v>
                </c:pt>
                <c:pt idx="32">
                  <c:v>26.612244897958998</c:v>
                </c:pt>
                <c:pt idx="33">
                  <c:v>27.193877551020002</c:v>
                </c:pt>
                <c:pt idx="34">
                  <c:v>27.775510204082</c:v>
                </c:pt>
                <c:pt idx="35">
                  <c:v>28.357142857143003</c:v>
                </c:pt>
                <c:pt idx="36">
                  <c:v>28.938775510204</c:v>
                </c:pt>
                <c:pt idx="37">
                  <c:v>29.520408163265</c:v>
                </c:pt>
                <c:pt idx="38">
                  <c:v>30.102040816327001</c:v>
                </c:pt>
                <c:pt idx="39">
                  <c:v>30.683673469388001</c:v>
                </c:pt>
                <c:pt idx="40">
                  <c:v>31.265306122449001</c:v>
                </c:pt>
                <c:pt idx="41">
                  <c:v>31.846938775509997</c:v>
                </c:pt>
                <c:pt idx="42">
                  <c:v>32.428571428570997</c:v>
                </c:pt>
                <c:pt idx="43">
                  <c:v>33.010204081632999</c:v>
                </c:pt>
                <c:pt idx="44">
                  <c:v>33.591836734693999</c:v>
                </c:pt>
                <c:pt idx="45">
                  <c:v>34.173469387754999</c:v>
                </c:pt>
                <c:pt idx="46">
                  <c:v>34.755102040815999</c:v>
                </c:pt>
                <c:pt idx="47">
                  <c:v>35.336734693878</c:v>
                </c:pt>
                <c:pt idx="48">
                  <c:v>35.918367346939</c:v>
                </c:pt>
                <c:pt idx="49">
                  <c:v>36.5</c:v>
                </c:pt>
                <c:pt idx="50">
                  <c:v>37.081632653061</c:v>
                </c:pt>
                <c:pt idx="51">
                  <c:v>37.663265306122</c:v>
                </c:pt>
                <c:pt idx="52">
                  <c:v>38.244897959184001</c:v>
                </c:pt>
                <c:pt idx="53">
                  <c:v>38.826530612245001</c:v>
                </c:pt>
                <c:pt idx="54">
                  <c:v>39.408163265306001</c:v>
                </c:pt>
                <c:pt idx="55">
                  <c:v>39.989795918366994</c:v>
                </c:pt>
                <c:pt idx="56">
                  <c:v>40.571428571429003</c:v>
                </c:pt>
                <c:pt idx="57">
                  <c:v>41.153061224489996</c:v>
                </c:pt>
                <c:pt idx="58">
                  <c:v>41.734693877551003</c:v>
                </c:pt>
                <c:pt idx="59">
                  <c:v>42.316326530612002</c:v>
                </c:pt>
                <c:pt idx="60">
                  <c:v>42.897959183672995</c:v>
                </c:pt>
                <c:pt idx="61">
                  <c:v>43.479591836735004</c:v>
                </c:pt>
                <c:pt idx="62">
                  <c:v>44.061224489795997</c:v>
                </c:pt>
                <c:pt idx="63">
                  <c:v>44.642857142857004</c:v>
                </c:pt>
                <c:pt idx="64">
                  <c:v>45.224489795917997</c:v>
                </c:pt>
                <c:pt idx="65">
                  <c:v>45.806122448980005</c:v>
                </c:pt>
                <c:pt idx="66">
                  <c:v>46.387755102040998</c:v>
                </c:pt>
                <c:pt idx="67">
                  <c:v>46.969387755101998</c:v>
                </c:pt>
                <c:pt idx="68">
                  <c:v>47.551020408163005</c:v>
                </c:pt>
                <c:pt idx="69">
                  <c:v>48.132653061223998</c:v>
                </c:pt>
                <c:pt idx="70">
                  <c:v>48.714285714286007</c:v>
                </c:pt>
                <c:pt idx="71">
                  <c:v>49.295918367346999</c:v>
                </c:pt>
                <c:pt idx="72">
                  <c:v>49.877551020407999</c:v>
                </c:pt>
                <c:pt idx="73">
                  <c:v>50.459183673468999</c:v>
                </c:pt>
                <c:pt idx="74">
                  <c:v>51.040816326531001</c:v>
                </c:pt>
                <c:pt idx="75">
                  <c:v>51.622448979592001</c:v>
                </c:pt>
                <c:pt idx="76">
                  <c:v>52.204081632653001</c:v>
                </c:pt>
                <c:pt idx="77">
                  <c:v>52.785714285713993</c:v>
                </c:pt>
                <c:pt idx="78">
                  <c:v>53.367346938776002</c:v>
                </c:pt>
                <c:pt idx="79">
                  <c:v>53.948979591836995</c:v>
                </c:pt>
                <c:pt idx="80">
                  <c:v>54.530612244898002</c:v>
                </c:pt>
                <c:pt idx="81">
                  <c:v>55.112244897959002</c:v>
                </c:pt>
                <c:pt idx="82">
                  <c:v>55.693877551019995</c:v>
                </c:pt>
                <c:pt idx="83">
                  <c:v>56.275510204082003</c:v>
                </c:pt>
                <c:pt idx="84">
                  <c:v>56.857142857142996</c:v>
                </c:pt>
                <c:pt idx="85">
                  <c:v>57.438775510204003</c:v>
                </c:pt>
                <c:pt idx="86">
                  <c:v>58.020408163264996</c:v>
                </c:pt>
                <c:pt idx="87">
                  <c:v>58.602040816327005</c:v>
                </c:pt>
                <c:pt idx="88">
                  <c:v>59.183673469387998</c:v>
                </c:pt>
                <c:pt idx="89">
                  <c:v>59.765306122448997</c:v>
                </c:pt>
                <c:pt idx="90">
                  <c:v>60.346938775510004</c:v>
                </c:pt>
                <c:pt idx="91">
                  <c:v>60.928571428570997</c:v>
                </c:pt>
                <c:pt idx="92">
                  <c:v>61.510204081633006</c:v>
                </c:pt>
                <c:pt idx="93">
                  <c:v>62.091836734693999</c:v>
                </c:pt>
                <c:pt idx="94">
                  <c:v>62.673469387754999</c:v>
                </c:pt>
                <c:pt idx="95">
                  <c:v>63.255102040815999</c:v>
                </c:pt>
                <c:pt idx="96">
                  <c:v>63.836734693878</c:v>
                </c:pt>
                <c:pt idx="97">
                  <c:v>64.418367346939007</c:v>
                </c:pt>
                <c:pt idx="98">
                  <c:v>65</c:v>
                </c:pt>
              </c:numCache>
            </c:numRef>
          </c:xVal>
          <c:yVal>
            <c:numRef>
              <c:f>'IP3'!$AY$5:$AY$103</c:f>
              <c:numCache>
                <c:formatCode>General</c:formatCode>
                <c:ptCount val="99"/>
                <c:pt idx="0">
                  <c:v>-2.8806050000000001</c:v>
                </c:pt>
                <c:pt idx="1">
                  <c:v>-2.0775108000000002</c:v>
                </c:pt>
                <c:pt idx="2">
                  <c:v>-0.92506253999999999</c:v>
                </c:pt>
                <c:pt idx="3">
                  <c:v>5.0277919999999998</c:v>
                </c:pt>
                <c:pt idx="4">
                  <c:v>4.6194353000000001</c:v>
                </c:pt>
                <c:pt idx="5">
                  <c:v>9.7767037999999999</c:v>
                </c:pt>
                <c:pt idx="6">
                  <c:v>9.7040843999999993</c:v>
                </c:pt>
                <c:pt idx="7">
                  <c:v>10.991198000000001</c:v>
                </c:pt>
                <c:pt idx="8">
                  <c:v>14.291942000000001</c:v>
                </c:pt>
                <c:pt idx="9">
                  <c:v>13.512496000000001</c:v>
                </c:pt>
                <c:pt idx="10">
                  <c:v>12.951592</c:v>
                </c:pt>
                <c:pt idx="11">
                  <c:v>16.827566000000001</c:v>
                </c:pt>
                <c:pt idx="12">
                  <c:v>20.318425999999999</c:v>
                </c:pt>
                <c:pt idx="13">
                  <c:v>17.526501</c:v>
                </c:pt>
                <c:pt idx="14">
                  <c:v>16.901405</c:v>
                </c:pt>
                <c:pt idx="15">
                  <c:v>14.893264</c:v>
                </c:pt>
                <c:pt idx="16">
                  <c:v>13.460291</c:v>
                </c:pt>
                <c:pt idx="17">
                  <c:v>12.301861000000001</c:v>
                </c:pt>
                <c:pt idx="18">
                  <c:v>11.112648</c:v>
                </c:pt>
                <c:pt idx="19">
                  <c:v>9.4253607000000006</c:v>
                </c:pt>
                <c:pt idx="20">
                  <c:v>8.6769198999999997</c:v>
                </c:pt>
                <c:pt idx="21">
                  <c:v>7.8050851999999997</c:v>
                </c:pt>
                <c:pt idx="22">
                  <c:v>6.6564379000000002</c:v>
                </c:pt>
                <c:pt idx="23">
                  <c:v>5.5047287999999996</c:v>
                </c:pt>
                <c:pt idx="24">
                  <c:v>5.2194928999999997</c:v>
                </c:pt>
                <c:pt idx="25">
                  <c:v>5.5742326000000002</c:v>
                </c:pt>
                <c:pt idx="26">
                  <c:v>5.8176478999999999</c:v>
                </c:pt>
                <c:pt idx="27">
                  <c:v>6.9684147999999997</c:v>
                </c:pt>
                <c:pt idx="28">
                  <c:v>8.3906469000000001</c:v>
                </c:pt>
                <c:pt idx="29">
                  <c:v>10.308389999999999</c:v>
                </c:pt>
                <c:pt idx="30">
                  <c:v>10.016245</c:v>
                </c:pt>
                <c:pt idx="31">
                  <c:v>8.6593418</c:v>
                </c:pt>
                <c:pt idx="32">
                  <c:v>9.8028355000000005</c:v>
                </c:pt>
                <c:pt idx="33">
                  <c:v>11.353147</c:v>
                </c:pt>
                <c:pt idx="34">
                  <c:v>11.408778999999999</c:v>
                </c:pt>
                <c:pt idx="35">
                  <c:v>11.051458999999999</c:v>
                </c:pt>
                <c:pt idx="36">
                  <c:v>11.192474000000001</c:v>
                </c:pt>
                <c:pt idx="37">
                  <c:v>11.782411</c:v>
                </c:pt>
                <c:pt idx="38">
                  <c:v>11.309647</c:v>
                </c:pt>
                <c:pt idx="39">
                  <c:v>10.953547</c:v>
                </c:pt>
                <c:pt idx="40">
                  <c:v>10.7689</c:v>
                </c:pt>
                <c:pt idx="41">
                  <c:v>12.089807</c:v>
                </c:pt>
                <c:pt idx="42">
                  <c:v>14.198406</c:v>
                </c:pt>
                <c:pt idx="43">
                  <c:v>16.921572000000001</c:v>
                </c:pt>
                <c:pt idx="44">
                  <c:v>22.750463</c:v>
                </c:pt>
                <c:pt idx="45">
                  <c:v>12.789892999999999</c:v>
                </c:pt>
                <c:pt idx="46">
                  <c:v>9.7354287999999993</c:v>
                </c:pt>
                <c:pt idx="47">
                  <c:v>9.9113140000000008</c:v>
                </c:pt>
                <c:pt idx="48">
                  <c:v>9.7569655999999991</c:v>
                </c:pt>
                <c:pt idx="49">
                  <c:v>11.498248999999999</c:v>
                </c:pt>
                <c:pt idx="50">
                  <c:v>10.654835</c:v>
                </c:pt>
                <c:pt idx="51">
                  <c:v>11.954492999999999</c:v>
                </c:pt>
                <c:pt idx="52">
                  <c:v>13.986999000000001</c:v>
                </c:pt>
                <c:pt idx="53">
                  <c:v>16.536701000000001</c:v>
                </c:pt>
                <c:pt idx="54">
                  <c:v>11.778115</c:v>
                </c:pt>
                <c:pt idx="55">
                  <c:v>10.813726000000001</c:v>
                </c:pt>
                <c:pt idx="56">
                  <c:v>10.754571</c:v>
                </c:pt>
                <c:pt idx="57">
                  <c:v>12.079401000000001</c:v>
                </c:pt>
                <c:pt idx="58">
                  <c:v>13.534749</c:v>
                </c:pt>
                <c:pt idx="59">
                  <c:v>13.216780999999999</c:v>
                </c:pt>
                <c:pt idx="60">
                  <c:v>13.492777</c:v>
                </c:pt>
                <c:pt idx="61">
                  <c:v>12.522683000000001</c:v>
                </c:pt>
                <c:pt idx="62">
                  <c:v>12.775311</c:v>
                </c:pt>
                <c:pt idx="63">
                  <c:v>13.370668</c:v>
                </c:pt>
                <c:pt idx="64">
                  <c:v>12.021316000000001</c:v>
                </c:pt>
                <c:pt idx="65">
                  <c:v>11.866878</c:v>
                </c:pt>
                <c:pt idx="66">
                  <c:v>10.530284999999999</c:v>
                </c:pt>
                <c:pt idx="67">
                  <c:v>10.235822000000001</c:v>
                </c:pt>
                <c:pt idx="68">
                  <c:v>9.0053844000000005</c:v>
                </c:pt>
                <c:pt idx="69">
                  <c:v>9.3092355999999992</c:v>
                </c:pt>
                <c:pt idx="70">
                  <c:v>8.5164556999999999</c:v>
                </c:pt>
                <c:pt idx="71">
                  <c:v>8.5365161999999994</c:v>
                </c:pt>
                <c:pt idx="72">
                  <c:v>10.101903</c:v>
                </c:pt>
                <c:pt idx="73">
                  <c:v>8.4758644000000007</c:v>
                </c:pt>
                <c:pt idx="74">
                  <c:v>9.5310039999999994</c:v>
                </c:pt>
                <c:pt idx="75">
                  <c:v>10.221717</c:v>
                </c:pt>
                <c:pt idx="76">
                  <c:v>9.2897014999999996</c:v>
                </c:pt>
                <c:pt idx="77">
                  <c:v>11.124508000000001</c:v>
                </c:pt>
                <c:pt idx="78">
                  <c:v>10.943386</c:v>
                </c:pt>
                <c:pt idx="79">
                  <c:v>12.511448</c:v>
                </c:pt>
                <c:pt idx="80">
                  <c:v>12.798187</c:v>
                </c:pt>
                <c:pt idx="81">
                  <c:v>13.159926</c:v>
                </c:pt>
                <c:pt idx="82">
                  <c:v>14.027236</c:v>
                </c:pt>
                <c:pt idx="83">
                  <c:v>13.2174</c:v>
                </c:pt>
                <c:pt idx="84">
                  <c:v>13.356320999999999</c:v>
                </c:pt>
                <c:pt idx="85">
                  <c:v>13.107670000000001</c:v>
                </c:pt>
                <c:pt idx="86">
                  <c:v>11.84441</c:v>
                </c:pt>
                <c:pt idx="87">
                  <c:v>13.076385999999999</c:v>
                </c:pt>
                <c:pt idx="88">
                  <c:v>10.63317</c:v>
                </c:pt>
                <c:pt idx="89">
                  <c:v>10.636037</c:v>
                </c:pt>
                <c:pt idx="90">
                  <c:v>9.3882960999999998</c:v>
                </c:pt>
                <c:pt idx="91">
                  <c:v>8.4965620000000008</c:v>
                </c:pt>
                <c:pt idx="92">
                  <c:v>8.6685286000000001</c:v>
                </c:pt>
                <c:pt idx="93">
                  <c:v>8.1063460999999997</c:v>
                </c:pt>
                <c:pt idx="94">
                  <c:v>7.5223212000000004</c:v>
                </c:pt>
                <c:pt idx="95">
                  <c:v>7.9304509000000003</c:v>
                </c:pt>
                <c:pt idx="96">
                  <c:v>8.8690680999999998</c:v>
                </c:pt>
                <c:pt idx="97">
                  <c:v>7.8610677999999998</c:v>
                </c:pt>
                <c:pt idx="98">
                  <c:v>11.117132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86-4F72-A0E2-E7E0C92C2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'IP3'!$AJ$2</c15:sqref>
                        </c15:formulaRef>
                      </c:ext>
                    </c:extLst>
                    <c:strCache>
                      <c:ptCount val="1"/>
                      <c:pt idx="0">
                        <c:v>+15dBm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'IP3'!$AI$5:$AI$103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8</c:v>
                      </c:pt>
                      <c:pt idx="1">
                        <c:v>8.5816326530612006</c:v>
                      </c:pt>
                      <c:pt idx="2">
                        <c:v>9.1632653061223994</c:v>
                      </c:pt>
                      <c:pt idx="3">
                        <c:v>9.7448979591837013</c:v>
                      </c:pt>
                      <c:pt idx="4">
                        <c:v>10.326530612245001</c:v>
                      </c:pt>
                      <c:pt idx="5">
                        <c:v>10.908163265305999</c:v>
                      </c:pt>
                      <c:pt idx="6">
                        <c:v>11.489795918367001</c:v>
                      </c:pt>
                      <c:pt idx="7">
                        <c:v>12.071428571429001</c:v>
                      </c:pt>
                      <c:pt idx="8">
                        <c:v>12.653061224489999</c:v>
                      </c:pt>
                      <c:pt idx="9">
                        <c:v>13.234693877551001</c:v>
                      </c:pt>
                      <c:pt idx="10">
                        <c:v>13.816326530611999</c:v>
                      </c:pt>
                      <c:pt idx="11">
                        <c:v>14.397959183673001</c:v>
                      </c:pt>
                      <c:pt idx="12">
                        <c:v>14.979591836735</c:v>
                      </c:pt>
                      <c:pt idx="13">
                        <c:v>15.561224489796</c:v>
                      </c:pt>
                      <c:pt idx="14">
                        <c:v>16.142857142857</c:v>
                      </c:pt>
                      <c:pt idx="15">
                        <c:v>16.724489795918</c:v>
                      </c:pt>
                      <c:pt idx="16">
                        <c:v>17.306122448979998</c:v>
                      </c:pt>
                      <c:pt idx="17">
                        <c:v>17.887755102041002</c:v>
                      </c:pt>
                      <c:pt idx="18">
                        <c:v>18.469387755102002</c:v>
                      </c:pt>
                      <c:pt idx="19">
                        <c:v>19.051020408162998</c:v>
                      </c:pt>
                      <c:pt idx="20">
                        <c:v>19.632653061223998</c:v>
                      </c:pt>
                      <c:pt idx="21">
                        <c:v>20.214285714286</c:v>
                      </c:pt>
                      <c:pt idx="22">
                        <c:v>20.795918367346999</c:v>
                      </c:pt>
                      <c:pt idx="23">
                        <c:v>21.377551020407999</c:v>
                      </c:pt>
                      <c:pt idx="24">
                        <c:v>21.959183673469003</c:v>
                      </c:pt>
                      <c:pt idx="25">
                        <c:v>22.540816326530997</c:v>
                      </c:pt>
                      <c:pt idx="26">
                        <c:v>23.122448979592001</c:v>
                      </c:pt>
                      <c:pt idx="27">
                        <c:v>23.704081632653001</c:v>
                      </c:pt>
                      <c:pt idx="28">
                        <c:v>24.285714285714</c:v>
                      </c:pt>
                      <c:pt idx="29">
                        <c:v>24.867346938776002</c:v>
                      </c:pt>
                      <c:pt idx="30">
                        <c:v>25.448979591837002</c:v>
                      </c:pt>
                      <c:pt idx="31">
                        <c:v>26.030612244897998</c:v>
                      </c:pt>
                      <c:pt idx="32">
                        <c:v>26.612244897958998</c:v>
                      </c:pt>
                      <c:pt idx="33">
                        <c:v>27.193877551020002</c:v>
                      </c:pt>
                      <c:pt idx="34">
                        <c:v>27.775510204082</c:v>
                      </c:pt>
                      <c:pt idx="35">
                        <c:v>28.357142857143003</c:v>
                      </c:pt>
                      <c:pt idx="36">
                        <c:v>28.938775510204</c:v>
                      </c:pt>
                      <c:pt idx="37">
                        <c:v>29.520408163265</c:v>
                      </c:pt>
                      <c:pt idx="38">
                        <c:v>30.102040816327001</c:v>
                      </c:pt>
                      <c:pt idx="39">
                        <c:v>30.683673469388001</c:v>
                      </c:pt>
                      <c:pt idx="40">
                        <c:v>31.265306122449001</c:v>
                      </c:pt>
                      <c:pt idx="41">
                        <c:v>31.846938775509997</c:v>
                      </c:pt>
                      <c:pt idx="42">
                        <c:v>32.428571428570997</c:v>
                      </c:pt>
                      <c:pt idx="43">
                        <c:v>33.010204081632999</c:v>
                      </c:pt>
                      <c:pt idx="44">
                        <c:v>33.591836734693999</c:v>
                      </c:pt>
                      <c:pt idx="45">
                        <c:v>34.173469387754999</c:v>
                      </c:pt>
                      <c:pt idx="46">
                        <c:v>34.755102040815999</c:v>
                      </c:pt>
                      <c:pt idx="47">
                        <c:v>35.336734693878</c:v>
                      </c:pt>
                      <c:pt idx="48">
                        <c:v>35.918367346939</c:v>
                      </c:pt>
                      <c:pt idx="49">
                        <c:v>36.5</c:v>
                      </c:pt>
                      <c:pt idx="50">
                        <c:v>37.081632653061</c:v>
                      </c:pt>
                      <c:pt idx="51">
                        <c:v>37.663265306122</c:v>
                      </c:pt>
                      <c:pt idx="52">
                        <c:v>38.244897959184001</c:v>
                      </c:pt>
                      <c:pt idx="53">
                        <c:v>38.826530612245001</c:v>
                      </c:pt>
                      <c:pt idx="54">
                        <c:v>39.408163265306001</c:v>
                      </c:pt>
                      <c:pt idx="55">
                        <c:v>39.989795918366994</c:v>
                      </c:pt>
                      <c:pt idx="56">
                        <c:v>40.571428571429003</c:v>
                      </c:pt>
                      <c:pt idx="57">
                        <c:v>41.153061224489996</c:v>
                      </c:pt>
                      <c:pt idx="58">
                        <c:v>41.734693877551003</c:v>
                      </c:pt>
                      <c:pt idx="59">
                        <c:v>42.316326530612002</c:v>
                      </c:pt>
                      <c:pt idx="60">
                        <c:v>42.897959183672995</c:v>
                      </c:pt>
                      <c:pt idx="61">
                        <c:v>43.479591836735004</c:v>
                      </c:pt>
                      <c:pt idx="62">
                        <c:v>44.061224489795997</c:v>
                      </c:pt>
                      <c:pt idx="63">
                        <c:v>44.642857142857004</c:v>
                      </c:pt>
                      <c:pt idx="64">
                        <c:v>45.224489795917997</c:v>
                      </c:pt>
                      <c:pt idx="65">
                        <c:v>45.806122448980005</c:v>
                      </c:pt>
                      <c:pt idx="66">
                        <c:v>46.387755102040998</c:v>
                      </c:pt>
                      <c:pt idx="67">
                        <c:v>46.969387755101998</c:v>
                      </c:pt>
                      <c:pt idx="68">
                        <c:v>47.551020408163005</c:v>
                      </c:pt>
                      <c:pt idx="69">
                        <c:v>48.132653061223998</c:v>
                      </c:pt>
                      <c:pt idx="70">
                        <c:v>48.714285714286007</c:v>
                      </c:pt>
                      <c:pt idx="71">
                        <c:v>49.295918367346999</c:v>
                      </c:pt>
                      <c:pt idx="72">
                        <c:v>49.877551020407999</c:v>
                      </c:pt>
                      <c:pt idx="73">
                        <c:v>50.459183673468999</c:v>
                      </c:pt>
                      <c:pt idx="74">
                        <c:v>51.040816326531001</c:v>
                      </c:pt>
                      <c:pt idx="75">
                        <c:v>51.622448979592001</c:v>
                      </c:pt>
                      <c:pt idx="76">
                        <c:v>52.204081632653001</c:v>
                      </c:pt>
                      <c:pt idx="77">
                        <c:v>52.785714285713993</c:v>
                      </c:pt>
                      <c:pt idx="78">
                        <c:v>53.367346938776002</c:v>
                      </c:pt>
                      <c:pt idx="79">
                        <c:v>53.948979591836995</c:v>
                      </c:pt>
                      <c:pt idx="80">
                        <c:v>54.530612244898002</c:v>
                      </c:pt>
                      <c:pt idx="81">
                        <c:v>55.112244897959002</c:v>
                      </c:pt>
                      <c:pt idx="82">
                        <c:v>55.693877551019995</c:v>
                      </c:pt>
                      <c:pt idx="83">
                        <c:v>56.275510204082003</c:v>
                      </c:pt>
                      <c:pt idx="84">
                        <c:v>56.857142857142996</c:v>
                      </c:pt>
                      <c:pt idx="85">
                        <c:v>57.438775510204003</c:v>
                      </c:pt>
                      <c:pt idx="86">
                        <c:v>58.020408163264996</c:v>
                      </c:pt>
                      <c:pt idx="87">
                        <c:v>58.602040816327005</c:v>
                      </c:pt>
                      <c:pt idx="88">
                        <c:v>59.183673469387998</c:v>
                      </c:pt>
                      <c:pt idx="89">
                        <c:v>59.765306122448997</c:v>
                      </c:pt>
                      <c:pt idx="90">
                        <c:v>60.346938775510004</c:v>
                      </c:pt>
                      <c:pt idx="91">
                        <c:v>60.928571428570997</c:v>
                      </c:pt>
                      <c:pt idx="92">
                        <c:v>61.510204081633006</c:v>
                      </c:pt>
                      <c:pt idx="93">
                        <c:v>62.091836734693999</c:v>
                      </c:pt>
                      <c:pt idx="94">
                        <c:v>62.673469387754999</c:v>
                      </c:pt>
                      <c:pt idx="95">
                        <c:v>63.255102040815999</c:v>
                      </c:pt>
                      <c:pt idx="96">
                        <c:v>63.836734693878</c:v>
                      </c:pt>
                      <c:pt idx="97">
                        <c:v>64.418367346939007</c:v>
                      </c:pt>
                      <c:pt idx="98">
                        <c:v>65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'IP3'!$AJ$5:$AJ$103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BC44-4FCF-B507-FB2C7832E510}"/>
                  </c:ext>
                </c:extLst>
              </c15:ser>
            </c15:filteredScatterSeries>
          </c:ext>
        </c:extLst>
      </c:scatterChart>
      <c:valAx>
        <c:axId val="111626496"/>
        <c:scaling>
          <c:orientation val="minMax"/>
          <c:max val="64"/>
          <c:min val="1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5"/>
      </c:valAx>
      <c:valAx>
        <c:axId val="111657344"/>
        <c:scaling>
          <c:orientation val="minMax"/>
          <c:max val="25"/>
          <c:min val="-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9714451102651046"/>
          <c:y val="0.49787769584357505"/>
          <c:w val="0.19632955521060069"/>
          <c:h val="0.3045913531641877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Output IP3 vs LO Power (dBm)</a:t>
            </a:r>
            <a:r>
              <a:rPr lang="en-US" sz="1000" baseline="30000"/>
              <a:t>1-4</a:t>
            </a:r>
            <a:endParaRPr lang="en-US" sz="1000" baseline="0"/>
          </a:p>
        </c:rich>
      </c:tx>
      <c:layout>
        <c:manualLayout>
          <c:xMode val="edge"/>
          <c:yMode val="edge"/>
          <c:x val="0.21693191207151147"/>
          <c:y val="9.479717813051145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3229665736227416E-2"/>
          <c:w val="0.76542713682528862"/>
          <c:h val="0.71601778944298633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'IP3'!$M$2</c:f>
              <c:strCache>
                <c:ptCount val="1"/>
                <c:pt idx="0">
                  <c:v>+13dBm</c:v>
                </c:pt>
              </c:strCache>
            </c:strRef>
          </c:tx>
          <c:spPr>
            <a:ln cmpd="sng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'IP3'!$L$5:$L$103</c:f>
              <c:numCache>
                <c:formatCode>General</c:formatCode>
                <c:ptCount val="99"/>
                <c:pt idx="0">
                  <c:v>8</c:v>
                </c:pt>
                <c:pt idx="1">
                  <c:v>8.5816326530612006</c:v>
                </c:pt>
                <c:pt idx="2">
                  <c:v>9.1632653061223994</c:v>
                </c:pt>
                <c:pt idx="3">
                  <c:v>9.7448979591837013</c:v>
                </c:pt>
                <c:pt idx="4">
                  <c:v>10.326530612245001</c:v>
                </c:pt>
                <c:pt idx="5">
                  <c:v>10.908163265305999</c:v>
                </c:pt>
                <c:pt idx="6">
                  <c:v>11.489795918367001</c:v>
                </c:pt>
                <c:pt idx="7">
                  <c:v>12.071428571429001</c:v>
                </c:pt>
                <c:pt idx="8">
                  <c:v>12.653061224489999</c:v>
                </c:pt>
                <c:pt idx="9">
                  <c:v>13.234693877551001</c:v>
                </c:pt>
                <c:pt idx="10">
                  <c:v>13.816326530611999</c:v>
                </c:pt>
                <c:pt idx="11">
                  <c:v>14.397959183673001</c:v>
                </c:pt>
                <c:pt idx="12">
                  <c:v>14.979591836735</c:v>
                </c:pt>
                <c:pt idx="13">
                  <c:v>15.561224489796</c:v>
                </c:pt>
                <c:pt idx="14">
                  <c:v>16.142857142857</c:v>
                </c:pt>
                <c:pt idx="15">
                  <c:v>16.724489795918</c:v>
                </c:pt>
                <c:pt idx="16">
                  <c:v>17.306122448979998</c:v>
                </c:pt>
                <c:pt idx="17">
                  <c:v>17.887755102041002</c:v>
                </c:pt>
                <c:pt idx="18">
                  <c:v>18.469387755102002</c:v>
                </c:pt>
                <c:pt idx="19">
                  <c:v>19.051020408162998</c:v>
                </c:pt>
                <c:pt idx="20">
                  <c:v>19.632653061223998</c:v>
                </c:pt>
                <c:pt idx="21">
                  <c:v>20.214285714286</c:v>
                </c:pt>
                <c:pt idx="22">
                  <c:v>20.795918367346999</c:v>
                </c:pt>
                <c:pt idx="23">
                  <c:v>21.377551020407999</c:v>
                </c:pt>
                <c:pt idx="24">
                  <c:v>21.959183673469003</c:v>
                </c:pt>
                <c:pt idx="25">
                  <c:v>22.540816326530997</c:v>
                </c:pt>
                <c:pt idx="26">
                  <c:v>23.122448979592001</c:v>
                </c:pt>
                <c:pt idx="27">
                  <c:v>23.704081632653001</c:v>
                </c:pt>
                <c:pt idx="28">
                  <c:v>24.285714285714</c:v>
                </c:pt>
                <c:pt idx="29">
                  <c:v>24.867346938776002</c:v>
                </c:pt>
                <c:pt idx="30">
                  <c:v>25.448979591837002</c:v>
                </c:pt>
                <c:pt idx="31">
                  <c:v>26.030612244897998</c:v>
                </c:pt>
                <c:pt idx="32">
                  <c:v>26.612244897958998</c:v>
                </c:pt>
                <c:pt idx="33">
                  <c:v>27.193877551020002</c:v>
                </c:pt>
                <c:pt idx="34">
                  <c:v>27.775510204082</c:v>
                </c:pt>
                <c:pt idx="35">
                  <c:v>28.357142857143003</c:v>
                </c:pt>
                <c:pt idx="36">
                  <c:v>28.938775510204</c:v>
                </c:pt>
                <c:pt idx="37">
                  <c:v>29.520408163265</c:v>
                </c:pt>
                <c:pt idx="38">
                  <c:v>30.102040816327001</c:v>
                </c:pt>
                <c:pt idx="39">
                  <c:v>30.683673469388001</c:v>
                </c:pt>
                <c:pt idx="40">
                  <c:v>31.265306122449001</c:v>
                </c:pt>
                <c:pt idx="41">
                  <c:v>31.846938775509997</c:v>
                </c:pt>
                <c:pt idx="42">
                  <c:v>32.428571428570997</c:v>
                </c:pt>
                <c:pt idx="43">
                  <c:v>33.010204081632999</c:v>
                </c:pt>
                <c:pt idx="44">
                  <c:v>33.591836734693999</c:v>
                </c:pt>
                <c:pt idx="45">
                  <c:v>34.173469387754999</c:v>
                </c:pt>
                <c:pt idx="46">
                  <c:v>34.755102040815999</c:v>
                </c:pt>
                <c:pt idx="47">
                  <c:v>35.336734693878</c:v>
                </c:pt>
                <c:pt idx="48">
                  <c:v>35.918367346939</c:v>
                </c:pt>
                <c:pt idx="49">
                  <c:v>36.5</c:v>
                </c:pt>
                <c:pt idx="50">
                  <c:v>37.081632653061</c:v>
                </c:pt>
                <c:pt idx="51">
                  <c:v>37.663265306122</c:v>
                </c:pt>
                <c:pt idx="52">
                  <c:v>38.244897959184001</c:v>
                </c:pt>
                <c:pt idx="53">
                  <c:v>38.826530612245001</c:v>
                </c:pt>
                <c:pt idx="54">
                  <c:v>39.408163265306001</c:v>
                </c:pt>
                <c:pt idx="55">
                  <c:v>39.989795918366994</c:v>
                </c:pt>
                <c:pt idx="56">
                  <c:v>40.571428571429003</c:v>
                </c:pt>
                <c:pt idx="57">
                  <c:v>41.153061224489996</c:v>
                </c:pt>
                <c:pt idx="58">
                  <c:v>41.734693877551003</c:v>
                </c:pt>
                <c:pt idx="59">
                  <c:v>42.316326530612002</c:v>
                </c:pt>
                <c:pt idx="60">
                  <c:v>42.897959183672995</c:v>
                </c:pt>
                <c:pt idx="61">
                  <c:v>43.479591836735004</c:v>
                </c:pt>
                <c:pt idx="62">
                  <c:v>44.061224489795997</c:v>
                </c:pt>
                <c:pt idx="63">
                  <c:v>44.642857142857004</c:v>
                </c:pt>
                <c:pt idx="64">
                  <c:v>45.224489795917997</c:v>
                </c:pt>
                <c:pt idx="65">
                  <c:v>45.806122448980005</c:v>
                </c:pt>
                <c:pt idx="66">
                  <c:v>46.387755102040998</c:v>
                </c:pt>
                <c:pt idx="67">
                  <c:v>46.969387755101998</c:v>
                </c:pt>
                <c:pt idx="68">
                  <c:v>47.551020408163005</c:v>
                </c:pt>
                <c:pt idx="69">
                  <c:v>48.132653061223998</c:v>
                </c:pt>
                <c:pt idx="70">
                  <c:v>48.714285714286007</c:v>
                </c:pt>
                <c:pt idx="71">
                  <c:v>49.295918367346999</c:v>
                </c:pt>
                <c:pt idx="72">
                  <c:v>49.877551020407999</c:v>
                </c:pt>
                <c:pt idx="73">
                  <c:v>50.459183673468999</c:v>
                </c:pt>
                <c:pt idx="74">
                  <c:v>51.040816326531001</c:v>
                </c:pt>
                <c:pt idx="75">
                  <c:v>51.622448979592001</c:v>
                </c:pt>
                <c:pt idx="76">
                  <c:v>52.204081632653001</c:v>
                </c:pt>
                <c:pt idx="77">
                  <c:v>52.785714285713993</c:v>
                </c:pt>
                <c:pt idx="78">
                  <c:v>53.367346938776002</c:v>
                </c:pt>
                <c:pt idx="79">
                  <c:v>53.948979591836995</c:v>
                </c:pt>
                <c:pt idx="80">
                  <c:v>54.530612244898002</c:v>
                </c:pt>
                <c:pt idx="81">
                  <c:v>55.112244897959002</c:v>
                </c:pt>
                <c:pt idx="82">
                  <c:v>55.693877551019995</c:v>
                </c:pt>
                <c:pt idx="83">
                  <c:v>56.275510204082003</c:v>
                </c:pt>
                <c:pt idx="84">
                  <c:v>56.857142857142996</c:v>
                </c:pt>
                <c:pt idx="85">
                  <c:v>57.438775510204003</c:v>
                </c:pt>
                <c:pt idx="86">
                  <c:v>58.020408163264996</c:v>
                </c:pt>
                <c:pt idx="87">
                  <c:v>58.602040816327005</c:v>
                </c:pt>
                <c:pt idx="88">
                  <c:v>59.183673469387998</c:v>
                </c:pt>
                <c:pt idx="89">
                  <c:v>59.765306122448997</c:v>
                </c:pt>
                <c:pt idx="90">
                  <c:v>60.346938775510004</c:v>
                </c:pt>
                <c:pt idx="91">
                  <c:v>60.928571428570997</c:v>
                </c:pt>
                <c:pt idx="92">
                  <c:v>61.510204081633006</c:v>
                </c:pt>
                <c:pt idx="93">
                  <c:v>62.091836734693999</c:v>
                </c:pt>
                <c:pt idx="94">
                  <c:v>62.673469387754999</c:v>
                </c:pt>
                <c:pt idx="95">
                  <c:v>63.255102040815999</c:v>
                </c:pt>
                <c:pt idx="96">
                  <c:v>63.836734693878</c:v>
                </c:pt>
                <c:pt idx="97">
                  <c:v>64.418367346939007</c:v>
                </c:pt>
                <c:pt idx="98">
                  <c:v>65</c:v>
                </c:pt>
              </c:numCache>
            </c:numRef>
          </c:xVal>
          <c:yVal>
            <c:numRef>
              <c:f>'IP3'!$N$5:$N$103</c:f>
              <c:numCache>
                <c:formatCode>General</c:formatCode>
                <c:ptCount val="99"/>
                <c:pt idx="0">
                  <c:v>-71.174476999999996</c:v>
                </c:pt>
                <c:pt idx="1">
                  <c:v>-59.579456</c:v>
                </c:pt>
                <c:pt idx="2">
                  <c:v>-54.448070999999999</c:v>
                </c:pt>
                <c:pt idx="3">
                  <c:v>-51.618481000000003</c:v>
                </c:pt>
                <c:pt idx="4">
                  <c:v>-44.911560000000001</c:v>
                </c:pt>
                <c:pt idx="5">
                  <c:v>-41.358378999999999</c:v>
                </c:pt>
                <c:pt idx="6">
                  <c:v>-36.983378999999999</c:v>
                </c:pt>
                <c:pt idx="7">
                  <c:v>-27.870370999999999</c:v>
                </c:pt>
                <c:pt idx="8">
                  <c:v>-26.189485999999999</c:v>
                </c:pt>
                <c:pt idx="9">
                  <c:v>-18.865190999999999</c:v>
                </c:pt>
                <c:pt idx="10">
                  <c:v>-18.515722</c:v>
                </c:pt>
                <c:pt idx="11">
                  <c:v>-11.757999999999999</c:v>
                </c:pt>
                <c:pt idx="12">
                  <c:v>-4.2789377999999996</c:v>
                </c:pt>
                <c:pt idx="13">
                  <c:v>-0.23035096999999999</c:v>
                </c:pt>
                <c:pt idx="14">
                  <c:v>-0.52262127000000003</c:v>
                </c:pt>
                <c:pt idx="15">
                  <c:v>-1.2330551000000001</c:v>
                </c:pt>
                <c:pt idx="16">
                  <c:v>-1.8430960000000001</c:v>
                </c:pt>
                <c:pt idx="17">
                  <c:v>-1.5690227999999999</c:v>
                </c:pt>
                <c:pt idx="18">
                  <c:v>-1.7900798</c:v>
                </c:pt>
                <c:pt idx="19">
                  <c:v>-1.0831947</c:v>
                </c:pt>
                <c:pt idx="20">
                  <c:v>-1.0107900999999999</c:v>
                </c:pt>
                <c:pt idx="21">
                  <c:v>0.50779194000000005</c:v>
                </c:pt>
                <c:pt idx="22">
                  <c:v>1.5373319000000001</c:v>
                </c:pt>
                <c:pt idx="23">
                  <c:v>2.7630601000000001</c:v>
                </c:pt>
                <c:pt idx="24">
                  <c:v>2.817256</c:v>
                </c:pt>
                <c:pt idx="25">
                  <c:v>3.4114463000000002</c:v>
                </c:pt>
                <c:pt idx="26">
                  <c:v>2.7736166</c:v>
                </c:pt>
                <c:pt idx="27">
                  <c:v>3.4896962999999999</c:v>
                </c:pt>
                <c:pt idx="28">
                  <c:v>3.9988575000000002</c:v>
                </c:pt>
                <c:pt idx="29">
                  <c:v>4.1052546999999997</c:v>
                </c:pt>
                <c:pt idx="30">
                  <c:v>5.4146671</c:v>
                </c:pt>
                <c:pt idx="31">
                  <c:v>6.2760854000000004</c:v>
                </c:pt>
                <c:pt idx="32">
                  <c:v>6.2138200000000001</c:v>
                </c:pt>
                <c:pt idx="33">
                  <c:v>7.173305</c:v>
                </c:pt>
                <c:pt idx="34">
                  <c:v>7.1966533999999998</c:v>
                </c:pt>
                <c:pt idx="35">
                  <c:v>6.0346736999999999</c:v>
                </c:pt>
                <c:pt idx="36">
                  <c:v>5.8776970000000004</c:v>
                </c:pt>
                <c:pt idx="37">
                  <c:v>6.3591404000000002</c:v>
                </c:pt>
                <c:pt idx="38">
                  <c:v>6.5884552000000003</c:v>
                </c:pt>
                <c:pt idx="39">
                  <c:v>8.0197877999999996</c:v>
                </c:pt>
                <c:pt idx="40">
                  <c:v>10.167074</c:v>
                </c:pt>
                <c:pt idx="41">
                  <c:v>14.498405999999999</c:v>
                </c:pt>
                <c:pt idx="42">
                  <c:v>10.978391999999999</c:v>
                </c:pt>
                <c:pt idx="43">
                  <c:v>9.9249401000000006</c:v>
                </c:pt>
                <c:pt idx="44">
                  <c:v>10.823</c:v>
                </c:pt>
                <c:pt idx="45">
                  <c:v>8.4535379000000006</c:v>
                </c:pt>
                <c:pt idx="46">
                  <c:v>6.2565985</c:v>
                </c:pt>
                <c:pt idx="47">
                  <c:v>5.6359344</c:v>
                </c:pt>
                <c:pt idx="48">
                  <c:v>5.6517233999999998</c:v>
                </c:pt>
                <c:pt idx="49">
                  <c:v>5.5614809999999997</c:v>
                </c:pt>
                <c:pt idx="50">
                  <c:v>5.0930647999999996</c:v>
                </c:pt>
                <c:pt idx="51">
                  <c:v>4.3887929999999997</c:v>
                </c:pt>
                <c:pt idx="52">
                  <c:v>4.2875056000000002</c:v>
                </c:pt>
                <c:pt idx="53">
                  <c:v>4.2533484000000001</c:v>
                </c:pt>
                <c:pt idx="54">
                  <c:v>3.1734714999999998</c:v>
                </c:pt>
                <c:pt idx="55">
                  <c:v>2.3285561000000001</c:v>
                </c:pt>
                <c:pt idx="56">
                  <c:v>2.5247606999999999</c:v>
                </c:pt>
                <c:pt idx="57">
                  <c:v>2.9925201000000001</c:v>
                </c:pt>
                <c:pt idx="58">
                  <c:v>3.8643234</c:v>
                </c:pt>
                <c:pt idx="59">
                  <c:v>3.2922161000000001</c:v>
                </c:pt>
                <c:pt idx="60">
                  <c:v>3.2300935000000002</c:v>
                </c:pt>
                <c:pt idx="61">
                  <c:v>2.9095708999999998</c:v>
                </c:pt>
                <c:pt idx="62">
                  <c:v>3.0768434999999998</c:v>
                </c:pt>
                <c:pt idx="63">
                  <c:v>4.2708325</c:v>
                </c:pt>
                <c:pt idx="64">
                  <c:v>4.7706299000000003</c:v>
                </c:pt>
                <c:pt idx="65">
                  <c:v>4.9160522999999996</c:v>
                </c:pt>
                <c:pt idx="66">
                  <c:v>3.9250406999999998</c:v>
                </c:pt>
                <c:pt idx="67">
                  <c:v>3.6286782999999998</c:v>
                </c:pt>
                <c:pt idx="68">
                  <c:v>2.770349</c:v>
                </c:pt>
                <c:pt idx="69">
                  <c:v>3.1885878999999999</c:v>
                </c:pt>
                <c:pt idx="70">
                  <c:v>3.6583101999999998</c:v>
                </c:pt>
                <c:pt idx="71">
                  <c:v>2.4276083000000002</c:v>
                </c:pt>
                <c:pt idx="72">
                  <c:v>6.1280785</c:v>
                </c:pt>
                <c:pt idx="73">
                  <c:v>2.0514562000000001</c:v>
                </c:pt>
                <c:pt idx="74">
                  <c:v>1.8226631</c:v>
                </c:pt>
                <c:pt idx="75">
                  <c:v>2.0785279000000001</c:v>
                </c:pt>
                <c:pt idx="76">
                  <c:v>1.3875523999999999</c:v>
                </c:pt>
                <c:pt idx="77">
                  <c:v>2.9445394999999999</c:v>
                </c:pt>
                <c:pt idx="78">
                  <c:v>4.9434705000000001</c:v>
                </c:pt>
                <c:pt idx="79">
                  <c:v>5.0124706999999997</c:v>
                </c:pt>
                <c:pt idx="80">
                  <c:v>5.6011237999999999</c:v>
                </c:pt>
                <c:pt idx="81">
                  <c:v>4.9046387999999999</c:v>
                </c:pt>
                <c:pt idx="82">
                  <c:v>4.9943670999999998</c:v>
                </c:pt>
                <c:pt idx="83">
                  <c:v>4.5853352999999997</c:v>
                </c:pt>
                <c:pt idx="84">
                  <c:v>2.8215631999999999</c:v>
                </c:pt>
                <c:pt idx="85">
                  <c:v>1.3189389</c:v>
                </c:pt>
                <c:pt idx="86">
                  <c:v>-0.42396861000000002</c:v>
                </c:pt>
                <c:pt idx="87">
                  <c:v>-0.37797396999999999</c:v>
                </c:pt>
                <c:pt idx="88">
                  <c:v>-0.26303124</c:v>
                </c:pt>
                <c:pt idx="89">
                  <c:v>-0.53497642000000001</c:v>
                </c:pt>
                <c:pt idx="90">
                  <c:v>0.73911594999999997</c:v>
                </c:pt>
                <c:pt idx="91">
                  <c:v>-0.79146636000000004</c:v>
                </c:pt>
                <c:pt idx="92">
                  <c:v>-0.29861331000000002</c:v>
                </c:pt>
                <c:pt idx="93">
                  <c:v>0.43858861999999998</c:v>
                </c:pt>
                <c:pt idx="94">
                  <c:v>-1.7176066999999999</c:v>
                </c:pt>
                <c:pt idx="95">
                  <c:v>-3.0610194000000002</c:v>
                </c:pt>
                <c:pt idx="96">
                  <c:v>-5.1164474000000002</c:v>
                </c:pt>
                <c:pt idx="97">
                  <c:v>-2.7534863999999999</c:v>
                </c:pt>
                <c:pt idx="98">
                  <c:v>-2.8963101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8D3-46DB-8728-589B19E1958A}"/>
            </c:ext>
          </c:extLst>
        </c:ser>
        <c:ser>
          <c:idx val="2"/>
          <c:order val="2"/>
          <c:tx>
            <c:strRef>
              <c:f>'IP3'!$P$2</c:f>
              <c:strCache>
                <c:ptCount val="1"/>
                <c:pt idx="0">
                  <c:v>+11dBm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'IP3'!$O$5:$O$103</c:f>
              <c:numCache>
                <c:formatCode>General</c:formatCode>
                <c:ptCount val="99"/>
                <c:pt idx="0">
                  <c:v>8</c:v>
                </c:pt>
                <c:pt idx="1">
                  <c:v>8.5816326530612006</c:v>
                </c:pt>
                <c:pt idx="2">
                  <c:v>9.1632653061223994</c:v>
                </c:pt>
                <c:pt idx="3">
                  <c:v>9.7448979591837013</c:v>
                </c:pt>
                <c:pt idx="4">
                  <c:v>10.326530612245001</c:v>
                </c:pt>
                <c:pt idx="5">
                  <c:v>10.908163265305999</c:v>
                </c:pt>
                <c:pt idx="6">
                  <c:v>11.489795918367001</c:v>
                </c:pt>
                <c:pt idx="7">
                  <c:v>12.071428571429001</c:v>
                </c:pt>
                <c:pt idx="8">
                  <c:v>12.653061224489999</c:v>
                </c:pt>
                <c:pt idx="9">
                  <c:v>13.234693877551001</c:v>
                </c:pt>
                <c:pt idx="10">
                  <c:v>13.816326530611999</c:v>
                </c:pt>
                <c:pt idx="11">
                  <c:v>14.397959183673001</c:v>
                </c:pt>
                <c:pt idx="12">
                  <c:v>14.979591836735</c:v>
                </c:pt>
                <c:pt idx="13">
                  <c:v>15.561224489796</c:v>
                </c:pt>
                <c:pt idx="14">
                  <c:v>16.142857142857</c:v>
                </c:pt>
                <c:pt idx="15">
                  <c:v>16.724489795918</c:v>
                </c:pt>
                <c:pt idx="16">
                  <c:v>17.306122448979998</c:v>
                </c:pt>
                <c:pt idx="17">
                  <c:v>17.887755102041002</c:v>
                </c:pt>
                <c:pt idx="18">
                  <c:v>18.469387755102002</c:v>
                </c:pt>
                <c:pt idx="19">
                  <c:v>19.051020408162998</c:v>
                </c:pt>
                <c:pt idx="20">
                  <c:v>19.632653061223998</c:v>
                </c:pt>
                <c:pt idx="21">
                  <c:v>20.214285714286</c:v>
                </c:pt>
                <c:pt idx="22">
                  <c:v>20.795918367346999</c:v>
                </c:pt>
                <c:pt idx="23">
                  <c:v>21.377551020407999</c:v>
                </c:pt>
                <c:pt idx="24">
                  <c:v>21.959183673469003</c:v>
                </c:pt>
                <c:pt idx="25">
                  <c:v>22.540816326530997</c:v>
                </c:pt>
                <c:pt idx="26">
                  <c:v>23.122448979592001</c:v>
                </c:pt>
                <c:pt idx="27">
                  <c:v>23.704081632653001</c:v>
                </c:pt>
                <c:pt idx="28">
                  <c:v>24.285714285714</c:v>
                </c:pt>
                <c:pt idx="29">
                  <c:v>24.867346938776002</c:v>
                </c:pt>
                <c:pt idx="30">
                  <c:v>25.448979591837002</c:v>
                </c:pt>
                <c:pt idx="31">
                  <c:v>26.030612244897998</c:v>
                </c:pt>
                <c:pt idx="32">
                  <c:v>26.612244897958998</c:v>
                </c:pt>
                <c:pt idx="33">
                  <c:v>27.193877551020002</c:v>
                </c:pt>
                <c:pt idx="34">
                  <c:v>27.775510204082</c:v>
                </c:pt>
                <c:pt idx="35">
                  <c:v>28.357142857143003</c:v>
                </c:pt>
                <c:pt idx="36">
                  <c:v>28.938775510204</c:v>
                </c:pt>
                <c:pt idx="37">
                  <c:v>29.520408163265</c:v>
                </c:pt>
                <c:pt idx="38">
                  <c:v>30.102040816327001</c:v>
                </c:pt>
                <c:pt idx="39">
                  <c:v>30.683673469388001</c:v>
                </c:pt>
                <c:pt idx="40">
                  <c:v>31.265306122449001</c:v>
                </c:pt>
                <c:pt idx="41">
                  <c:v>31.846938775509997</c:v>
                </c:pt>
                <c:pt idx="42">
                  <c:v>32.428571428570997</c:v>
                </c:pt>
                <c:pt idx="43">
                  <c:v>33.010204081632999</c:v>
                </c:pt>
                <c:pt idx="44">
                  <c:v>33.591836734693999</c:v>
                </c:pt>
                <c:pt idx="45">
                  <c:v>34.173469387754999</c:v>
                </c:pt>
                <c:pt idx="46">
                  <c:v>34.755102040815999</c:v>
                </c:pt>
                <c:pt idx="47">
                  <c:v>35.336734693878</c:v>
                </c:pt>
                <c:pt idx="48">
                  <c:v>35.918367346939</c:v>
                </c:pt>
                <c:pt idx="49">
                  <c:v>36.5</c:v>
                </c:pt>
                <c:pt idx="50">
                  <c:v>37.081632653061</c:v>
                </c:pt>
                <c:pt idx="51">
                  <c:v>37.663265306122</c:v>
                </c:pt>
                <c:pt idx="52">
                  <c:v>38.244897959184001</c:v>
                </c:pt>
                <c:pt idx="53">
                  <c:v>38.826530612245001</c:v>
                </c:pt>
                <c:pt idx="54">
                  <c:v>39.408163265306001</c:v>
                </c:pt>
                <c:pt idx="55">
                  <c:v>39.989795918366994</c:v>
                </c:pt>
                <c:pt idx="56">
                  <c:v>40.571428571429003</c:v>
                </c:pt>
                <c:pt idx="57">
                  <c:v>41.153061224489996</c:v>
                </c:pt>
                <c:pt idx="58">
                  <c:v>41.734693877551003</c:v>
                </c:pt>
                <c:pt idx="59">
                  <c:v>42.316326530612002</c:v>
                </c:pt>
                <c:pt idx="60">
                  <c:v>42.897959183672995</c:v>
                </c:pt>
                <c:pt idx="61">
                  <c:v>43.479591836735004</c:v>
                </c:pt>
                <c:pt idx="62">
                  <c:v>44.061224489795997</c:v>
                </c:pt>
                <c:pt idx="63">
                  <c:v>44.642857142857004</c:v>
                </c:pt>
                <c:pt idx="64">
                  <c:v>45.224489795917997</c:v>
                </c:pt>
                <c:pt idx="65">
                  <c:v>45.806122448980005</c:v>
                </c:pt>
                <c:pt idx="66">
                  <c:v>46.387755102040998</c:v>
                </c:pt>
                <c:pt idx="67">
                  <c:v>46.969387755101998</c:v>
                </c:pt>
                <c:pt idx="68">
                  <c:v>47.551020408163005</c:v>
                </c:pt>
                <c:pt idx="69">
                  <c:v>48.132653061223998</c:v>
                </c:pt>
                <c:pt idx="70">
                  <c:v>48.714285714286007</c:v>
                </c:pt>
                <c:pt idx="71">
                  <c:v>49.295918367346999</c:v>
                </c:pt>
                <c:pt idx="72">
                  <c:v>49.877551020407999</c:v>
                </c:pt>
                <c:pt idx="73">
                  <c:v>50.459183673468999</c:v>
                </c:pt>
                <c:pt idx="74">
                  <c:v>51.040816326531001</c:v>
                </c:pt>
                <c:pt idx="75">
                  <c:v>51.622448979592001</c:v>
                </c:pt>
                <c:pt idx="76">
                  <c:v>52.204081632653001</c:v>
                </c:pt>
                <c:pt idx="77">
                  <c:v>52.785714285713993</c:v>
                </c:pt>
                <c:pt idx="78">
                  <c:v>53.367346938776002</c:v>
                </c:pt>
                <c:pt idx="79">
                  <c:v>53.948979591836995</c:v>
                </c:pt>
                <c:pt idx="80">
                  <c:v>54.530612244898002</c:v>
                </c:pt>
                <c:pt idx="81">
                  <c:v>55.112244897959002</c:v>
                </c:pt>
                <c:pt idx="82">
                  <c:v>55.693877551019995</c:v>
                </c:pt>
                <c:pt idx="83">
                  <c:v>56.275510204082003</c:v>
                </c:pt>
                <c:pt idx="84">
                  <c:v>56.857142857142996</c:v>
                </c:pt>
                <c:pt idx="85">
                  <c:v>57.438775510204003</c:v>
                </c:pt>
                <c:pt idx="86">
                  <c:v>58.020408163264996</c:v>
                </c:pt>
                <c:pt idx="87">
                  <c:v>58.602040816327005</c:v>
                </c:pt>
                <c:pt idx="88">
                  <c:v>59.183673469387998</c:v>
                </c:pt>
                <c:pt idx="89">
                  <c:v>59.765306122448997</c:v>
                </c:pt>
                <c:pt idx="90">
                  <c:v>60.346938775510004</c:v>
                </c:pt>
                <c:pt idx="91">
                  <c:v>60.928571428570997</c:v>
                </c:pt>
                <c:pt idx="92">
                  <c:v>61.510204081633006</c:v>
                </c:pt>
                <c:pt idx="93">
                  <c:v>62.091836734693999</c:v>
                </c:pt>
                <c:pt idx="94">
                  <c:v>62.673469387754999</c:v>
                </c:pt>
                <c:pt idx="95">
                  <c:v>63.255102040815999</c:v>
                </c:pt>
                <c:pt idx="96">
                  <c:v>63.836734693878</c:v>
                </c:pt>
                <c:pt idx="97">
                  <c:v>64.418367346939007</c:v>
                </c:pt>
                <c:pt idx="98">
                  <c:v>65</c:v>
                </c:pt>
              </c:numCache>
            </c:numRef>
          </c:xVal>
          <c:yVal>
            <c:numRef>
              <c:f>'IP3'!$Q$5:$Q$103</c:f>
              <c:numCache>
                <c:formatCode>General</c:formatCode>
                <c:ptCount val="99"/>
                <c:pt idx="0">
                  <c:v>-66.048919999999995</c:v>
                </c:pt>
                <c:pt idx="1">
                  <c:v>-64.552338000000006</c:v>
                </c:pt>
                <c:pt idx="2">
                  <c:v>-57.697158999999999</c:v>
                </c:pt>
                <c:pt idx="3">
                  <c:v>-55.958087999999996</c:v>
                </c:pt>
                <c:pt idx="4">
                  <c:v>-51.630721999999999</c:v>
                </c:pt>
                <c:pt idx="5">
                  <c:v>-48.502986999999997</c:v>
                </c:pt>
                <c:pt idx="6">
                  <c:v>-43.837527999999999</c:v>
                </c:pt>
                <c:pt idx="7">
                  <c:v>-36.238087</c:v>
                </c:pt>
                <c:pt idx="8">
                  <c:v>-34.226723</c:v>
                </c:pt>
                <c:pt idx="9">
                  <c:v>-24.281611999999999</c:v>
                </c:pt>
                <c:pt idx="10">
                  <c:v>-24.474018000000001</c:v>
                </c:pt>
                <c:pt idx="11">
                  <c:v>-18.222297999999999</c:v>
                </c:pt>
                <c:pt idx="12">
                  <c:v>-10.861734999999999</c:v>
                </c:pt>
                <c:pt idx="13">
                  <c:v>-4.1226086999999998</c:v>
                </c:pt>
                <c:pt idx="14">
                  <c:v>-2.9708673999999999</c:v>
                </c:pt>
                <c:pt idx="15">
                  <c:v>-2.9380299999999999</c:v>
                </c:pt>
                <c:pt idx="16">
                  <c:v>-3.1266080999999999</c:v>
                </c:pt>
                <c:pt idx="17">
                  <c:v>-2.4575442999999999</c:v>
                </c:pt>
                <c:pt idx="18">
                  <c:v>-2.6015226999999999</c:v>
                </c:pt>
                <c:pt idx="19">
                  <c:v>-1.9826277000000001</c:v>
                </c:pt>
                <c:pt idx="20">
                  <c:v>-1.7922368</c:v>
                </c:pt>
                <c:pt idx="21">
                  <c:v>-4.0432584000000001E-2</c:v>
                </c:pt>
                <c:pt idx="22">
                  <c:v>1.0059677</c:v>
                </c:pt>
                <c:pt idx="23">
                  <c:v>2.345005</c:v>
                </c:pt>
                <c:pt idx="24">
                  <c:v>2.445694</c:v>
                </c:pt>
                <c:pt idx="25">
                  <c:v>3.1016089999999998</c:v>
                </c:pt>
                <c:pt idx="26">
                  <c:v>2.4263045999999999</c:v>
                </c:pt>
                <c:pt idx="27">
                  <c:v>3.3648416999999999</c:v>
                </c:pt>
                <c:pt idx="28">
                  <c:v>3.9805807999999998</c:v>
                </c:pt>
                <c:pt idx="29">
                  <c:v>4.3098025</c:v>
                </c:pt>
                <c:pt idx="30">
                  <c:v>5.8437586000000001</c:v>
                </c:pt>
                <c:pt idx="31">
                  <c:v>6.8821135</c:v>
                </c:pt>
                <c:pt idx="32">
                  <c:v>6.5691370999999998</c:v>
                </c:pt>
                <c:pt idx="33">
                  <c:v>8.1342812000000002</c:v>
                </c:pt>
                <c:pt idx="34">
                  <c:v>8.1719264999999996</c:v>
                </c:pt>
                <c:pt idx="35">
                  <c:v>6.8321227999999996</c:v>
                </c:pt>
                <c:pt idx="36">
                  <c:v>6.3107265999999997</c:v>
                </c:pt>
                <c:pt idx="37">
                  <c:v>6.1653637999999997</c:v>
                </c:pt>
                <c:pt idx="38">
                  <c:v>6.6367617000000001</c:v>
                </c:pt>
                <c:pt idx="39">
                  <c:v>7.4984975</c:v>
                </c:pt>
                <c:pt idx="40">
                  <c:v>8.4910630999999999</c:v>
                </c:pt>
                <c:pt idx="41">
                  <c:v>9.8445549000000003</c:v>
                </c:pt>
                <c:pt idx="42">
                  <c:v>7.9913540000000003</c:v>
                </c:pt>
                <c:pt idx="43">
                  <c:v>7.7434826000000001</c:v>
                </c:pt>
                <c:pt idx="44">
                  <c:v>9.1660050999999996</c:v>
                </c:pt>
                <c:pt idx="45">
                  <c:v>7.4963303000000003</c:v>
                </c:pt>
                <c:pt idx="46">
                  <c:v>5.6119117999999997</c:v>
                </c:pt>
                <c:pt idx="47">
                  <c:v>4.9978552000000001</c:v>
                </c:pt>
                <c:pt idx="48">
                  <c:v>5.2103337999999999</c:v>
                </c:pt>
                <c:pt idx="49">
                  <c:v>5.3394022000000003</c:v>
                </c:pt>
                <c:pt idx="50">
                  <c:v>4.8314561999999999</c:v>
                </c:pt>
                <c:pt idx="51">
                  <c:v>4.0904674999999999</c:v>
                </c:pt>
                <c:pt idx="52">
                  <c:v>3.9986157000000002</c:v>
                </c:pt>
                <c:pt idx="53">
                  <c:v>3.9313099</c:v>
                </c:pt>
                <c:pt idx="54">
                  <c:v>2.9104855000000001</c:v>
                </c:pt>
                <c:pt idx="55">
                  <c:v>2.1367886</c:v>
                </c:pt>
                <c:pt idx="56">
                  <c:v>2.1953985999999999</c:v>
                </c:pt>
                <c:pt idx="57">
                  <c:v>2.6685401999999998</c:v>
                </c:pt>
                <c:pt idx="58">
                  <c:v>3.6554324999999999</c:v>
                </c:pt>
                <c:pt idx="59">
                  <c:v>3.1580211999999999</c:v>
                </c:pt>
                <c:pt idx="60">
                  <c:v>3.3474202000000002</c:v>
                </c:pt>
                <c:pt idx="61">
                  <c:v>2.9993045</c:v>
                </c:pt>
                <c:pt idx="62">
                  <c:v>3.0722057999999999</c:v>
                </c:pt>
                <c:pt idx="63">
                  <c:v>3.6488383</c:v>
                </c:pt>
                <c:pt idx="64">
                  <c:v>3.7343883999999998</c:v>
                </c:pt>
                <c:pt idx="65">
                  <c:v>4.0419520999999996</c:v>
                </c:pt>
                <c:pt idx="66">
                  <c:v>3.4333513</c:v>
                </c:pt>
                <c:pt idx="67">
                  <c:v>3.1860518</c:v>
                </c:pt>
                <c:pt idx="68">
                  <c:v>2.2641654</c:v>
                </c:pt>
                <c:pt idx="69">
                  <c:v>2.5556041999999999</c:v>
                </c:pt>
                <c:pt idx="70">
                  <c:v>2.7795087999999999</c:v>
                </c:pt>
                <c:pt idx="71">
                  <c:v>1.8672788</c:v>
                </c:pt>
                <c:pt idx="72">
                  <c:v>5.2559132999999996</c:v>
                </c:pt>
                <c:pt idx="73">
                  <c:v>1.7677928000000001</c:v>
                </c:pt>
                <c:pt idx="74">
                  <c:v>1.7220011</c:v>
                </c:pt>
                <c:pt idx="75">
                  <c:v>1.8915701</c:v>
                </c:pt>
                <c:pt idx="76">
                  <c:v>0.61763840999999997</c:v>
                </c:pt>
                <c:pt idx="77">
                  <c:v>1.7442131000000001</c:v>
                </c:pt>
                <c:pt idx="78">
                  <c:v>3.1563604000000001</c:v>
                </c:pt>
                <c:pt idx="79">
                  <c:v>3.7824871999999998</c:v>
                </c:pt>
                <c:pt idx="80">
                  <c:v>4.3081335999999997</c:v>
                </c:pt>
                <c:pt idx="81">
                  <c:v>3.5829599000000001</c:v>
                </c:pt>
                <c:pt idx="82">
                  <c:v>3.5057982999999999</c:v>
                </c:pt>
                <c:pt idx="83">
                  <c:v>3.4027797999999998</c:v>
                </c:pt>
                <c:pt idx="84">
                  <c:v>2.1252412999999999</c:v>
                </c:pt>
                <c:pt idx="85">
                  <c:v>1.3365868000000001</c:v>
                </c:pt>
                <c:pt idx="86">
                  <c:v>0.47613021999999999</c:v>
                </c:pt>
                <c:pt idx="87">
                  <c:v>0.74342560999999996</c:v>
                </c:pt>
                <c:pt idx="88">
                  <c:v>-0.37361773999999998</c:v>
                </c:pt>
                <c:pt idx="89">
                  <c:v>-0.44249251000000001</c:v>
                </c:pt>
                <c:pt idx="90">
                  <c:v>-0.32958680000000001</c:v>
                </c:pt>
                <c:pt idx="91">
                  <c:v>-1.3663392000000001</c:v>
                </c:pt>
                <c:pt idx="92">
                  <c:v>-0.75072950000000005</c:v>
                </c:pt>
                <c:pt idx="93">
                  <c:v>1.6213995000000001</c:v>
                </c:pt>
                <c:pt idx="94">
                  <c:v>-1.6253411</c:v>
                </c:pt>
                <c:pt idx="95">
                  <c:v>-3.0636112999999998</c:v>
                </c:pt>
                <c:pt idx="96">
                  <c:v>-3.4733467</c:v>
                </c:pt>
                <c:pt idx="97">
                  <c:v>-0.95624244000000003</c:v>
                </c:pt>
                <c:pt idx="98">
                  <c:v>-3.4288552000000001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8D3-46DB-8728-589B19E1958A}"/>
            </c:ext>
          </c:extLst>
        </c:ser>
        <c:ser>
          <c:idx val="3"/>
          <c:order val="3"/>
          <c:tx>
            <c:strRef>
              <c:f>'IP3'!$S$2</c:f>
              <c:strCache>
                <c:ptCount val="1"/>
                <c:pt idx="0">
                  <c:v>+9dBm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'IP3'!$R$5:$R$103</c:f>
              <c:numCache>
                <c:formatCode>General</c:formatCode>
                <c:ptCount val="99"/>
                <c:pt idx="0">
                  <c:v>8</c:v>
                </c:pt>
                <c:pt idx="1">
                  <c:v>8.5816326530612006</c:v>
                </c:pt>
                <c:pt idx="2">
                  <c:v>9.1632653061223994</c:v>
                </c:pt>
                <c:pt idx="3">
                  <c:v>9.7448979591837013</c:v>
                </c:pt>
                <c:pt idx="4">
                  <c:v>10.326530612245001</c:v>
                </c:pt>
                <c:pt idx="5">
                  <c:v>10.908163265305999</c:v>
                </c:pt>
                <c:pt idx="6">
                  <c:v>11.489795918367001</c:v>
                </c:pt>
                <c:pt idx="7">
                  <c:v>12.071428571429001</c:v>
                </c:pt>
                <c:pt idx="8">
                  <c:v>12.653061224489999</c:v>
                </c:pt>
                <c:pt idx="9">
                  <c:v>13.234693877551001</c:v>
                </c:pt>
                <c:pt idx="10">
                  <c:v>13.816326530611999</c:v>
                </c:pt>
                <c:pt idx="11">
                  <c:v>14.397959183673001</c:v>
                </c:pt>
                <c:pt idx="12">
                  <c:v>14.979591836735</c:v>
                </c:pt>
                <c:pt idx="13">
                  <c:v>15.561224489796</c:v>
                </c:pt>
                <c:pt idx="14">
                  <c:v>16.142857142857</c:v>
                </c:pt>
                <c:pt idx="15">
                  <c:v>16.724489795918</c:v>
                </c:pt>
                <c:pt idx="16">
                  <c:v>17.306122448979998</c:v>
                </c:pt>
                <c:pt idx="17">
                  <c:v>17.887755102041002</c:v>
                </c:pt>
                <c:pt idx="18">
                  <c:v>18.469387755102002</c:v>
                </c:pt>
                <c:pt idx="19">
                  <c:v>19.051020408162998</c:v>
                </c:pt>
                <c:pt idx="20">
                  <c:v>19.632653061223998</c:v>
                </c:pt>
                <c:pt idx="21">
                  <c:v>20.214285714286</c:v>
                </c:pt>
                <c:pt idx="22">
                  <c:v>20.795918367346999</c:v>
                </c:pt>
                <c:pt idx="23">
                  <c:v>21.377551020407999</c:v>
                </c:pt>
                <c:pt idx="24">
                  <c:v>21.959183673469003</c:v>
                </c:pt>
                <c:pt idx="25">
                  <c:v>22.540816326530997</c:v>
                </c:pt>
                <c:pt idx="26">
                  <c:v>23.122448979592001</c:v>
                </c:pt>
                <c:pt idx="27">
                  <c:v>23.704081632653001</c:v>
                </c:pt>
                <c:pt idx="28">
                  <c:v>24.285714285714</c:v>
                </c:pt>
                <c:pt idx="29">
                  <c:v>24.867346938776002</c:v>
                </c:pt>
                <c:pt idx="30">
                  <c:v>25.448979591837002</c:v>
                </c:pt>
                <c:pt idx="31">
                  <c:v>26.030612244897998</c:v>
                </c:pt>
                <c:pt idx="32">
                  <c:v>26.612244897958998</c:v>
                </c:pt>
                <c:pt idx="33">
                  <c:v>27.193877551020002</c:v>
                </c:pt>
                <c:pt idx="34">
                  <c:v>27.775510204082</c:v>
                </c:pt>
                <c:pt idx="35">
                  <c:v>28.357142857143003</c:v>
                </c:pt>
                <c:pt idx="36">
                  <c:v>28.938775510204</c:v>
                </c:pt>
                <c:pt idx="37">
                  <c:v>29.520408163265</c:v>
                </c:pt>
                <c:pt idx="38">
                  <c:v>30.102040816327001</c:v>
                </c:pt>
                <c:pt idx="39">
                  <c:v>30.683673469388001</c:v>
                </c:pt>
                <c:pt idx="40">
                  <c:v>31.265306122449001</c:v>
                </c:pt>
                <c:pt idx="41">
                  <c:v>31.846938775509997</c:v>
                </c:pt>
                <c:pt idx="42">
                  <c:v>32.428571428570997</c:v>
                </c:pt>
                <c:pt idx="43">
                  <c:v>33.010204081632999</c:v>
                </c:pt>
                <c:pt idx="44">
                  <c:v>33.591836734693999</c:v>
                </c:pt>
                <c:pt idx="45">
                  <c:v>34.173469387754999</c:v>
                </c:pt>
                <c:pt idx="46">
                  <c:v>34.755102040815999</c:v>
                </c:pt>
                <c:pt idx="47">
                  <c:v>35.336734693878</c:v>
                </c:pt>
                <c:pt idx="48">
                  <c:v>35.918367346939</c:v>
                </c:pt>
                <c:pt idx="49">
                  <c:v>36.5</c:v>
                </c:pt>
                <c:pt idx="50">
                  <c:v>37.081632653061</c:v>
                </c:pt>
                <c:pt idx="51">
                  <c:v>37.663265306122</c:v>
                </c:pt>
                <c:pt idx="52">
                  <c:v>38.244897959184001</c:v>
                </c:pt>
                <c:pt idx="53">
                  <c:v>38.826530612245001</c:v>
                </c:pt>
                <c:pt idx="54">
                  <c:v>39.408163265306001</c:v>
                </c:pt>
                <c:pt idx="55">
                  <c:v>39.989795918366994</c:v>
                </c:pt>
                <c:pt idx="56">
                  <c:v>40.571428571429003</c:v>
                </c:pt>
                <c:pt idx="57">
                  <c:v>41.153061224489996</c:v>
                </c:pt>
                <c:pt idx="58">
                  <c:v>41.734693877551003</c:v>
                </c:pt>
                <c:pt idx="59">
                  <c:v>42.316326530612002</c:v>
                </c:pt>
                <c:pt idx="60">
                  <c:v>42.897959183672995</c:v>
                </c:pt>
                <c:pt idx="61">
                  <c:v>43.479591836735004</c:v>
                </c:pt>
                <c:pt idx="62">
                  <c:v>44.061224489795997</c:v>
                </c:pt>
                <c:pt idx="63">
                  <c:v>44.642857142857004</c:v>
                </c:pt>
                <c:pt idx="64">
                  <c:v>45.224489795917997</c:v>
                </c:pt>
                <c:pt idx="65">
                  <c:v>45.806122448980005</c:v>
                </c:pt>
                <c:pt idx="66">
                  <c:v>46.387755102040998</c:v>
                </c:pt>
                <c:pt idx="67">
                  <c:v>46.969387755101998</c:v>
                </c:pt>
                <c:pt idx="68">
                  <c:v>47.551020408163005</c:v>
                </c:pt>
                <c:pt idx="69">
                  <c:v>48.132653061223998</c:v>
                </c:pt>
                <c:pt idx="70">
                  <c:v>48.714285714286007</c:v>
                </c:pt>
                <c:pt idx="71">
                  <c:v>49.295918367346999</c:v>
                </c:pt>
                <c:pt idx="72">
                  <c:v>49.877551020407999</c:v>
                </c:pt>
                <c:pt idx="73">
                  <c:v>50.459183673468999</c:v>
                </c:pt>
                <c:pt idx="74">
                  <c:v>51.040816326531001</c:v>
                </c:pt>
                <c:pt idx="75">
                  <c:v>51.622448979592001</c:v>
                </c:pt>
                <c:pt idx="76">
                  <c:v>52.204081632653001</c:v>
                </c:pt>
                <c:pt idx="77">
                  <c:v>52.785714285713993</c:v>
                </c:pt>
                <c:pt idx="78">
                  <c:v>53.367346938776002</c:v>
                </c:pt>
                <c:pt idx="79">
                  <c:v>53.948979591836995</c:v>
                </c:pt>
                <c:pt idx="80">
                  <c:v>54.530612244898002</c:v>
                </c:pt>
                <c:pt idx="81">
                  <c:v>55.112244897959002</c:v>
                </c:pt>
                <c:pt idx="82">
                  <c:v>55.693877551019995</c:v>
                </c:pt>
                <c:pt idx="83">
                  <c:v>56.275510204082003</c:v>
                </c:pt>
                <c:pt idx="84">
                  <c:v>56.857142857142996</c:v>
                </c:pt>
                <c:pt idx="85">
                  <c:v>57.438775510204003</c:v>
                </c:pt>
                <c:pt idx="86">
                  <c:v>58.020408163264996</c:v>
                </c:pt>
                <c:pt idx="87">
                  <c:v>58.602040816327005</c:v>
                </c:pt>
                <c:pt idx="88">
                  <c:v>59.183673469387998</c:v>
                </c:pt>
                <c:pt idx="89">
                  <c:v>59.765306122448997</c:v>
                </c:pt>
                <c:pt idx="90">
                  <c:v>60.346938775510004</c:v>
                </c:pt>
                <c:pt idx="91">
                  <c:v>60.928571428570997</c:v>
                </c:pt>
                <c:pt idx="92">
                  <c:v>61.510204081633006</c:v>
                </c:pt>
                <c:pt idx="93">
                  <c:v>62.091836734693999</c:v>
                </c:pt>
                <c:pt idx="94">
                  <c:v>62.673469387754999</c:v>
                </c:pt>
                <c:pt idx="95">
                  <c:v>63.255102040815999</c:v>
                </c:pt>
                <c:pt idx="96">
                  <c:v>63.836734693878</c:v>
                </c:pt>
                <c:pt idx="97">
                  <c:v>64.418367346939007</c:v>
                </c:pt>
                <c:pt idx="98">
                  <c:v>65</c:v>
                </c:pt>
              </c:numCache>
            </c:numRef>
          </c:xVal>
          <c:yVal>
            <c:numRef>
              <c:f>'IP3'!$T$5:$T$103</c:f>
              <c:numCache>
                <c:formatCode>General</c:formatCode>
                <c:ptCount val="99"/>
                <c:pt idx="0">
                  <c:v>-75.571021999999999</c:v>
                </c:pt>
                <c:pt idx="1">
                  <c:v>-67.743515000000002</c:v>
                </c:pt>
                <c:pt idx="2">
                  <c:v>-67.517089999999996</c:v>
                </c:pt>
                <c:pt idx="3">
                  <c:v>-61.565815000000001</c:v>
                </c:pt>
                <c:pt idx="4">
                  <c:v>-49.673431000000001</c:v>
                </c:pt>
                <c:pt idx="5">
                  <c:v>-52.731349999999999</c:v>
                </c:pt>
                <c:pt idx="6">
                  <c:v>-49.960773000000003</c:v>
                </c:pt>
                <c:pt idx="7">
                  <c:v>-42.605365999999997</c:v>
                </c:pt>
                <c:pt idx="8">
                  <c:v>-41.074043000000003</c:v>
                </c:pt>
                <c:pt idx="9">
                  <c:v>-31.015778999999998</c:v>
                </c:pt>
                <c:pt idx="10">
                  <c:v>-30.009585999999999</c:v>
                </c:pt>
                <c:pt idx="11">
                  <c:v>-23.416613000000002</c:v>
                </c:pt>
                <c:pt idx="12">
                  <c:v>-16.127421999999999</c:v>
                </c:pt>
                <c:pt idx="13">
                  <c:v>-9.0523328999999997</c:v>
                </c:pt>
                <c:pt idx="14">
                  <c:v>-6.2959246999999996</c:v>
                </c:pt>
                <c:pt idx="15">
                  <c:v>-5.1580938999999999</c:v>
                </c:pt>
                <c:pt idx="16">
                  <c:v>-4.8865904999999996</c:v>
                </c:pt>
                <c:pt idx="17">
                  <c:v>-3.7051511000000001</c:v>
                </c:pt>
                <c:pt idx="18">
                  <c:v>-3.7015913</c:v>
                </c:pt>
                <c:pt idx="19">
                  <c:v>-2.9855741999999998</c:v>
                </c:pt>
                <c:pt idx="20">
                  <c:v>-2.6204162000000002</c:v>
                </c:pt>
                <c:pt idx="21">
                  <c:v>-0.67788506000000004</c:v>
                </c:pt>
                <c:pt idx="22">
                  <c:v>0.41072628</c:v>
                </c:pt>
                <c:pt idx="23">
                  <c:v>1.8263483</c:v>
                </c:pt>
                <c:pt idx="24">
                  <c:v>2.0057087</c:v>
                </c:pt>
                <c:pt idx="25">
                  <c:v>2.7097313000000001</c:v>
                </c:pt>
                <c:pt idx="26">
                  <c:v>1.9907671</c:v>
                </c:pt>
                <c:pt idx="27">
                  <c:v>3.1454073999999999</c:v>
                </c:pt>
                <c:pt idx="28">
                  <c:v>3.8088565000000001</c:v>
                </c:pt>
                <c:pt idx="29">
                  <c:v>4.4583501999999999</c:v>
                </c:pt>
                <c:pt idx="30">
                  <c:v>6.351521</c:v>
                </c:pt>
                <c:pt idx="31">
                  <c:v>7.1778874000000004</c:v>
                </c:pt>
                <c:pt idx="32">
                  <c:v>6.7124857999999996</c:v>
                </c:pt>
                <c:pt idx="33">
                  <c:v>9.0668612</c:v>
                </c:pt>
                <c:pt idx="34">
                  <c:v>8.8353404999999992</c:v>
                </c:pt>
                <c:pt idx="35">
                  <c:v>7.4674535000000004</c:v>
                </c:pt>
                <c:pt idx="36">
                  <c:v>6.5126615000000001</c:v>
                </c:pt>
                <c:pt idx="37">
                  <c:v>5.8317337</c:v>
                </c:pt>
                <c:pt idx="38">
                  <c:v>6.6094127</c:v>
                </c:pt>
                <c:pt idx="39">
                  <c:v>7.0366001000000002</c:v>
                </c:pt>
                <c:pt idx="40">
                  <c:v>7.2654791000000003</c:v>
                </c:pt>
                <c:pt idx="41">
                  <c:v>7.3515271999999996</c:v>
                </c:pt>
                <c:pt idx="42">
                  <c:v>5.8124203999999997</c:v>
                </c:pt>
                <c:pt idx="43">
                  <c:v>6.1796527000000001</c:v>
                </c:pt>
                <c:pt idx="44">
                  <c:v>7.3973475000000004</c:v>
                </c:pt>
                <c:pt idx="45">
                  <c:v>6.6633285999999998</c:v>
                </c:pt>
                <c:pt idx="46">
                  <c:v>5.1695962</c:v>
                </c:pt>
                <c:pt idx="47">
                  <c:v>4.8587160000000003</c:v>
                </c:pt>
                <c:pt idx="48">
                  <c:v>5.0769285999999996</c:v>
                </c:pt>
                <c:pt idx="49">
                  <c:v>5.2360715999999998</c:v>
                </c:pt>
                <c:pt idx="50">
                  <c:v>4.8417415999999998</c:v>
                </c:pt>
                <c:pt idx="51">
                  <c:v>3.9731858</c:v>
                </c:pt>
                <c:pt idx="52">
                  <c:v>3.7416482000000002</c:v>
                </c:pt>
                <c:pt idx="53">
                  <c:v>3.7742121000000002</c:v>
                </c:pt>
                <c:pt idx="54">
                  <c:v>2.5690837000000002</c:v>
                </c:pt>
                <c:pt idx="55">
                  <c:v>1.8996537</c:v>
                </c:pt>
                <c:pt idx="56">
                  <c:v>1.7826420000000001</c:v>
                </c:pt>
                <c:pt idx="57">
                  <c:v>2.1534073</c:v>
                </c:pt>
                <c:pt idx="58">
                  <c:v>3.2659897999999998</c:v>
                </c:pt>
                <c:pt idx="59">
                  <c:v>2.9089285999999999</c:v>
                </c:pt>
                <c:pt idx="60">
                  <c:v>3.2821609999999999</c:v>
                </c:pt>
                <c:pt idx="61">
                  <c:v>3.2079632</c:v>
                </c:pt>
                <c:pt idx="62">
                  <c:v>3.1201715000000001</c:v>
                </c:pt>
                <c:pt idx="63">
                  <c:v>3.5882342</c:v>
                </c:pt>
                <c:pt idx="64">
                  <c:v>3.2644682</c:v>
                </c:pt>
                <c:pt idx="65">
                  <c:v>3.4533801</c:v>
                </c:pt>
                <c:pt idx="66">
                  <c:v>2.8058912999999999</c:v>
                </c:pt>
                <c:pt idx="67">
                  <c:v>2.7051454000000001</c:v>
                </c:pt>
                <c:pt idx="68">
                  <c:v>1.7740400999999999</c:v>
                </c:pt>
                <c:pt idx="69">
                  <c:v>2.0570135000000001</c:v>
                </c:pt>
                <c:pt idx="70">
                  <c:v>2.2790338999999999</c:v>
                </c:pt>
                <c:pt idx="71">
                  <c:v>1.5262662</c:v>
                </c:pt>
                <c:pt idx="72">
                  <c:v>4.8216108999999996</c:v>
                </c:pt>
                <c:pt idx="73">
                  <c:v>1.5704659999999999</c:v>
                </c:pt>
                <c:pt idx="74">
                  <c:v>1.7344588000000001</c:v>
                </c:pt>
                <c:pt idx="75">
                  <c:v>1.7807823</c:v>
                </c:pt>
                <c:pt idx="76">
                  <c:v>0.29987511</c:v>
                </c:pt>
                <c:pt idx="77">
                  <c:v>0.94737399</c:v>
                </c:pt>
                <c:pt idx="78">
                  <c:v>1.5029882999999999</c:v>
                </c:pt>
                <c:pt idx="79">
                  <c:v>1.8694866999999999</c:v>
                </c:pt>
                <c:pt idx="80">
                  <c:v>2.2360286999999999</c:v>
                </c:pt>
                <c:pt idx="81">
                  <c:v>1.8612663</c:v>
                </c:pt>
                <c:pt idx="82">
                  <c:v>1.5152953</c:v>
                </c:pt>
                <c:pt idx="83">
                  <c:v>1.4996512</c:v>
                </c:pt>
                <c:pt idx="84">
                  <c:v>0.84446149999999998</c:v>
                </c:pt>
                <c:pt idx="85">
                  <c:v>0.79640538000000005</c:v>
                </c:pt>
                <c:pt idx="86">
                  <c:v>0.75729853000000003</c:v>
                </c:pt>
                <c:pt idx="87">
                  <c:v>1.7453658999999999</c:v>
                </c:pt>
                <c:pt idx="88">
                  <c:v>0.53916936999999998</c:v>
                </c:pt>
                <c:pt idx="89">
                  <c:v>1.1437246000000001</c:v>
                </c:pt>
                <c:pt idx="90">
                  <c:v>1.0103812000000001</c:v>
                </c:pt>
                <c:pt idx="91">
                  <c:v>-0.32800489999999999</c:v>
                </c:pt>
                <c:pt idx="92">
                  <c:v>0.30429329999999999</c:v>
                </c:pt>
                <c:pt idx="93">
                  <c:v>1.6729096999999999</c:v>
                </c:pt>
                <c:pt idx="94">
                  <c:v>-0.89728063000000002</c:v>
                </c:pt>
                <c:pt idx="95">
                  <c:v>-2.7045314</c:v>
                </c:pt>
                <c:pt idx="96">
                  <c:v>-3.1328070000000001</c:v>
                </c:pt>
                <c:pt idx="97">
                  <c:v>-1.3917664999999999</c:v>
                </c:pt>
                <c:pt idx="98">
                  <c:v>-3.5235436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8D3-46DB-8728-589B19E1958A}"/>
            </c:ext>
          </c:extLst>
        </c:ser>
        <c:ser>
          <c:idx val="4"/>
          <c:order val="4"/>
          <c:tx>
            <c:strRef>
              <c:f>'IP3'!$V$2</c:f>
              <c:strCache>
                <c:ptCount val="1"/>
                <c:pt idx="0">
                  <c:v>+7dBm</c:v>
                </c:pt>
              </c:strCache>
              <c:extLst xmlns:c15="http://schemas.microsoft.com/office/drawing/2012/chart"/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'IP3'!$U$5:$U$104</c:f>
              <c:numCache>
                <c:formatCode>General</c:formatCode>
                <c:ptCount val="100"/>
                <c:pt idx="0">
                  <c:v>8</c:v>
                </c:pt>
                <c:pt idx="1">
                  <c:v>8.5816326530612006</c:v>
                </c:pt>
                <c:pt idx="2">
                  <c:v>9.1632653061223994</c:v>
                </c:pt>
                <c:pt idx="3">
                  <c:v>9.7448979591837013</c:v>
                </c:pt>
                <c:pt idx="4">
                  <c:v>10.326530612245001</c:v>
                </c:pt>
                <c:pt idx="5">
                  <c:v>10.908163265305999</c:v>
                </c:pt>
                <c:pt idx="6">
                  <c:v>11.489795918367001</c:v>
                </c:pt>
                <c:pt idx="7">
                  <c:v>12.071428571429001</c:v>
                </c:pt>
                <c:pt idx="8">
                  <c:v>12.653061224489999</c:v>
                </c:pt>
                <c:pt idx="9">
                  <c:v>13.234693877551001</c:v>
                </c:pt>
                <c:pt idx="10">
                  <c:v>13.816326530611999</c:v>
                </c:pt>
                <c:pt idx="11">
                  <c:v>14.397959183673001</c:v>
                </c:pt>
                <c:pt idx="12">
                  <c:v>14.979591836735</c:v>
                </c:pt>
                <c:pt idx="13">
                  <c:v>15.561224489796</c:v>
                </c:pt>
                <c:pt idx="14">
                  <c:v>16.142857142857</c:v>
                </c:pt>
                <c:pt idx="15">
                  <c:v>16.724489795918</c:v>
                </c:pt>
                <c:pt idx="16">
                  <c:v>17.306122448979998</c:v>
                </c:pt>
                <c:pt idx="17">
                  <c:v>17.887755102041002</c:v>
                </c:pt>
                <c:pt idx="18">
                  <c:v>18.469387755102002</c:v>
                </c:pt>
                <c:pt idx="19">
                  <c:v>19.051020408162998</c:v>
                </c:pt>
                <c:pt idx="20">
                  <c:v>19.632653061223998</c:v>
                </c:pt>
                <c:pt idx="21">
                  <c:v>20.214285714286</c:v>
                </c:pt>
                <c:pt idx="22">
                  <c:v>20.795918367346999</c:v>
                </c:pt>
                <c:pt idx="23">
                  <c:v>21.377551020407999</c:v>
                </c:pt>
                <c:pt idx="24">
                  <c:v>21.959183673469003</c:v>
                </c:pt>
                <c:pt idx="25">
                  <c:v>22.540816326530997</c:v>
                </c:pt>
                <c:pt idx="26">
                  <c:v>23.122448979592001</c:v>
                </c:pt>
                <c:pt idx="27">
                  <c:v>23.704081632653001</c:v>
                </c:pt>
                <c:pt idx="28">
                  <c:v>24.285714285714</c:v>
                </c:pt>
                <c:pt idx="29">
                  <c:v>24.867346938776002</c:v>
                </c:pt>
                <c:pt idx="30">
                  <c:v>25.448979591837002</c:v>
                </c:pt>
                <c:pt idx="31">
                  <c:v>26.030612244897998</c:v>
                </c:pt>
                <c:pt idx="32">
                  <c:v>26.612244897958998</c:v>
                </c:pt>
                <c:pt idx="33">
                  <c:v>27.193877551020002</c:v>
                </c:pt>
                <c:pt idx="34">
                  <c:v>27.775510204082</c:v>
                </c:pt>
                <c:pt idx="35">
                  <c:v>28.357142857143003</c:v>
                </c:pt>
                <c:pt idx="36">
                  <c:v>28.938775510204</c:v>
                </c:pt>
                <c:pt idx="37">
                  <c:v>29.520408163265</c:v>
                </c:pt>
                <c:pt idx="38">
                  <c:v>30.102040816327001</c:v>
                </c:pt>
                <c:pt idx="39">
                  <c:v>30.683673469388001</c:v>
                </c:pt>
                <c:pt idx="40">
                  <c:v>31.265306122449001</c:v>
                </c:pt>
                <c:pt idx="41">
                  <c:v>31.846938775509997</c:v>
                </c:pt>
                <c:pt idx="42">
                  <c:v>32.428571428570997</c:v>
                </c:pt>
                <c:pt idx="43">
                  <c:v>33.010204081632999</c:v>
                </c:pt>
                <c:pt idx="44">
                  <c:v>33.591836734693999</c:v>
                </c:pt>
                <c:pt idx="45">
                  <c:v>34.173469387754999</c:v>
                </c:pt>
                <c:pt idx="46">
                  <c:v>34.755102040815999</c:v>
                </c:pt>
                <c:pt idx="47">
                  <c:v>35.336734693878</c:v>
                </c:pt>
                <c:pt idx="48">
                  <c:v>35.918367346939</c:v>
                </c:pt>
                <c:pt idx="49">
                  <c:v>36.5</c:v>
                </c:pt>
                <c:pt idx="50">
                  <c:v>37.081632653061</c:v>
                </c:pt>
                <c:pt idx="51">
                  <c:v>37.663265306122</c:v>
                </c:pt>
                <c:pt idx="52">
                  <c:v>38.244897959184001</c:v>
                </c:pt>
                <c:pt idx="53">
                  <c:v>38.826530612245001</c:v>
                </c:pt>
                <c:pt idx="54">
                  <c:v>39.408163265306001</c:v>
                </c:pt>
                <c:pt idx="55">
                  <c:v>39.989795918366994</c:v>
                </c:pt>
                <c:pt idx="56">
                  <c:v>40.571428571429003</c:v>
                </c:pt>
                <c:pt idx="57">
                  <c:v>41.153061224489996</c:v>
                </c:pt>
                <c:pt idx="58">
                  <c:v>41.734693877551003</c:v>
                </c:pt>
                <c:pt idx="59">
                  <c:v>42.316326530612002</c:v>
                </c:pt>
                <c:pt idx="60">
                  <c:v>42.897959183672995</c:v>
                </c:pt>
                <c:pt idx="61">
                  <c:v>43.479591836735004</c:v>
                </c:pt>
                <c:pt idx="62">
                  <c:v>44.061224489795997</c:v>
                </c:pt>
                <c:pt idx="63">
                  <c:v>44.642857142857004</c:v>
                </c:pt>
                <c:pt idx="64">
                  <c:v>45.224489795917997</c:v>
                </c:pt>
                <c:pt idx="65">
                  <c:v>45.806122448980005</c:v>
                </c:pt>
                <c:pt idx="66">
                  <c:v>46.387755102040998</c:v>
                </c:pt>
                <c:pt idx="67">
                  <c:v>46.969387755101998</c:v>
                </c:pt>
                <c:pt idx="68">
                  <c:v>47.551020408163005</c:v>
                </c:pt>
                <c:pt idx="69">
                  <c:v>48.132653061223998</c:v>
                </c:pt>
                <c:pt idx="70">
                  <c:v>48.714285714286007</c:v>
                </c:pt>
                <c:pt idx="71">
                  <c:v>49.295918367346999</c:v>
                </c:pt>
                <c:pt idx="72">
                  <c:v>49.877551020407999</c:v>
                </c:pt>
                <c:pt idx="73">
                  <c:v>50.459183673468999</c:v>
                </c:pt>
                <c:pt idx="74">
                  <c:v>51.040816326531001</c:v>
                </c:pt>
                <c:pt idx="75">
                  <c:v>51.622448979592001</c:v>
                </c:pt>
                <c:pt idx="76">
                  <c:v>52.204081632653001</c:v>
                </c:pt>
                <c:pt idx="77">
                  <c:v>52.785714285713993</c:v>
                </c:pt>
                <c:pt idx="78">
                  <c:v>53.367346938776002</c:v>
                </c:pt>
                <c:pt idx="79">
                  <c:v>53.948979591836995</c:v>
                </c:pt>
                <c:pt idx="80">
                  <c:v>54.530612244898002</c:v>
                </c:pt>
                <c:pt idx="81">
                  <c:v>55.112244897959002</c:v>
                </c:pt>
                <c:pt idx="82">
                  <c:v>55.693877551019995</c:v>
                </c:pt>
                <c:pt idx="83">
                  <c:v>56.275510204082003</c:v>
                </c:pt>
                <c:pt idx="84">
                  <c:v>56.857142857142996</c:v>
                </c:pt>
                <c:pt idx="85">
                  <c:v>57.438775510204003</c:v>
                </c:pt>
                <c:pt idx="86">
                  <c:v>58.020408163264996</c:v>
                </c:pt>
                <c:pt idx="87">
                  <c:v>58.602040816327005</c:v>
                </c:pt>
                <c:pt idx="88">
                  <c:v>59.183673469387998</c:v>
                </c:pt>
                <c:pt idx="89">
                  <c:v>59.765306122448997</c:v>
                </c:pt>
                <c:pt idx="90">
                  <c:v>60.346938775510004</c:v>
                </c:pt>
                <c:pt idx="91">
                  <c:v>60.928571428570997</c:v>
                </c:pt>
                <c:pt idx="92">
                  <c:v>61.510204081633006</c:v>
                </c:pt>
                <c:pt idx="93">
                  <c:v>62.091836734693999</c:v>
                </c:pt>
                <c:pt idx="94">
                  <c:v>62.673469387754999</c:v>
                </c:pt>
                <c:pt idx="95">
                  <c:v>63.255102040815999</c:v>
                </c:pt>
                <c:pt idx="96">
                  <c:v>63.836734693878</c:v>
                </c:pt>
                <c:pt idx="97">
                  <c:v>64.418367346939007</c:v>
                </c:pt>
                <c:pt idx="98">
                  <c:v>65</c:v>
                </c:pt>
              </c:numCache>
              <c:extLst xmlns:c15="http://schemas.microsoft.com/office/drawing/2012/chart"/>
            </c:numRef>
          </c:xVal>
          <c:yVal>
            <c:numRef>
              <c:f>'IP3'!$W$5:$W$103</c:f>
              <c:numCache>
                <c:formatCode>General</c:formatCode>
                <c:ptCount val="99"/>
                <c:pt idx="0">
                  <c:v>-77.031165999999999</c:v>
                </c:pt>
                <c:pt idx="1">
                  <c:v>-77.839966000000004</c:v>
                </c:pt>
                <c:pt idx="2">
                  <c:v>-70.617583999999994</c:v>
                </c:pt>
                <c:pt idx="3">
                  <c:v>-66.539482000000007</c:v>
                </c:pt>
                <c:pt idx="4">
                  <c:v>-61.942405999999998</c:v>
                </c:pt>
                <c:pt idx="5">
                  <c:v>-55.733707000000003</c:v>
                </c:pt>
                <c:pt idx="6">
                  <c:v>-54.542552999999998</c:v>
                </c:pt>
                <c:pt idx="7">
                  <c:v>-48.468651000000001</c:v>
                </c:pt>
                <c:pt idx="8">
                  <c:v>-46.880619000000003</c:v>
                </c:pt>
                <c:pt idx="9">
                  <c:v>-37.263503999999998</c:v>
                </c:pt>
                <c:pt idx="10">
                  <c:v>-35.632961000000002</c:v>
                </c:pt>
                <c:pt idx="11">
                  <c:v>-29.011331999999999</c:v>
                </c:pt>
                <c:pt idx="12">
                  <c:v>-21.370868999999999</c:v>
                </c:pt>
                <c:pt idx="13">
                  <c:v>-13.539584</c:v>
                </c:pt>
                <c:pt idx="14">
                  <c:v>-9.8909854999999993</c:v>
                </c:pt>
                <c:pt idx="15">
                  <c:v>-7.4076494999999998</c:v>
                </c:pt>
                <c:pt idx="16">
                  <c:v>-6.8147254000000004</c:v>
                </c:pt>
                <c:pt idx="17">
                  <c:v>-5.3203259000000003</c:v>
                </c:pt>
                <c:pt idx="18">
                  <c:v>-5.0852174999999997</c:v>
                </c:pt>
                <c:pt idx="19">
                  <c:v>-4.0406537</c:v>
                </c:pt>
                <c:pt idx="20">
                  <c:v>-3.4779737000000002</c:v>
                </c:pt>
                <c:pt idx="21">
                  <c:v>-1.4147457999999999</c:v>
                </c:pt>
                <c:pt idx="22">
                  <c:v>-0.28293949000000002</c:v>
                </c:pt>
                <c:pt idx="23">
                  <c:v>1.2115469000000001</c:v>
                </c:pt>
                <c:pt idx="24">
                  <c:v>1.4599038</c:v>
                </c:pt>
                <c:pt idx="25">
                  <c:v>2.2320576000000001</c:v>
                </c:pt>
                <c:pt idx="26">
                  <c:v>1.4314662</c:v>
                </c:pt>
                <c:pt idx="27">
                  <c:v>2.7647948000000002</c:v>
                </c:pt>
                <c:pt idx="28">
                  <c:v>3.4586028999999998</c:v>
                </c:pt>
                <c:pt idx="29">
                  <c:v>4.3321991000000004</c:v>
                </c:pt>
                <c:pt idx="30">
                  <c:v>6.2189112</c:v>
                </c:pt>
                <c:pt idx="31">
                  <c:v>7.0957569999999999</c:v>
                </c:pt>
                <c:pt idx="32">
                  <c:v>6.5202993999999999</c:v>
                </c:pt>
                <c:pt idx="33">
                  <c:v>8.7912759999999999</c:v>
                </c:pt>
                <c:pt idx="34">
                  <c:v>8.7458048000000002</c:v>
                </c:pt>
                <c:pt idx="35">
                  <c:v>7.4409852000000001</c:v>
                </c:pt>
                <c:pt idx="36">
                  <c:v>6.2582149999999999</c:v>
                </c:pt>
                <c:pt idx="37">
                  <c:v>5.0680652000000004</c:v>
                </c:pt>
                <c:pt idx="38">
                  <c:v>6.0635656999999998</c:v>
                </c:pt>
                <c:pt idx="39">
                  <c:v>6.0843711000000003</c:v>
                </c:pt>
                <c:pt idx="40">
                  <c:v>5.9092726999999998</c:v>
                </c:pt>
                <c:pt idx="41">
                  <c:v>5.3927525999999997</c:v>
                </c:pt>
                <c:pt idx="42">
                  <c:v>4.4648618999999998</c:v>
                </c:pt>
                <c:pt idx="43">
                  <c:v>5.4762320999999998</c:v>
                </c:pt>
                <c:pt idx="44">
                  <c:v>7.1462135</c:v>
                </c:pt>
                <c:pt idx="45">
                  <c:v>7.1772121999999996</c:v>
                </c:pt>
                <c:pt idx="46">
                  <c:v>5.4948249000000002</c:v>
                </c:pt>
                <c:pt idx="47">
                  <c:v>5.4934653999999998</c:v>
                </c:pt>
                <c:pt idx="48">
                  <c:v>5.4172025000000001</c:v>
                </c:pt>
                <c:pt idx="49">
                  <c:v>5.3716159000000001</c:v>
                </c:pt>
                <c:pt idx="50">
                  <c:v>4.8854012000000004</c:v>
                </c:pt>
                <c:pt idx="51">
                  <c:v>3.9104828999999999</c:v>
                </c:pt>
                <c:pt idx="52">
                  <c:v>3.5890287999999999</c:v>
                </c:pt>
                <c:pt idx="53">
                  <c:v>3.6166467999999998</c:v>
                </c:pt>
                <c:pt idx="54">
                  <c:v>2.3114599999999998</c:v>
                </c:pt>
                <c:pt idx="55">
                  <c:v>1.6965319999999999</c:v>
                </c:pt>
                <c:pt idx="56">
                  <c:v>1.2853124</c:v>
                </c:pt>
                <c:pt idx="57">
                  <c:v>1.5025215000000001</c:v>
                </c:pt>
                <c:pt idx="58">
                  <c:v>2.6781929</c:v>
                </c:pt>
                <c:pt idx="59">
                  <c:v>2.2758314999999998</c:v>
                </c:pt>
                <c:pt idx="60">
                  <c:v>2.8841052</c:v>
                </c:pt>
                <c:pt idx="61">
                  <c:v>3.1445278999999999</c:v>
                </c:pt>
                <c:pt idx="62">
                  <c:v>3.0101233000000001</c:v>
                </c:pt>
                <c:pt idx="63">
                  <c:v>3.6518188</c:v>
                </c:pt>
                <c:pt idx="64">
                  <c:v>3.0650780000000002</c:v>
                </c:pt>
                <c:pt idx="65">
                  <c:v>3.2654195000000001</c:v>
                </c:pt>
                <c:pt idx="66">
                  <c:v>2.4629989000000001</c:v>
                </c:pt>
                <c:pt idx="67">
                  <c:v>2.3186239999999998</c:v>
                </c:pt>
                <c:pt idx="68">
                  <c:v>1.5423062999999999</c:v>
                </c:pt>
                <c:pt idx="69">
                  <c:v>1.8990629000000001</c:v>
                </c:pt>
                <c:pt idx="70">
                  <c:v>2.1413739000000001</c:v>
                </c:pt>
                <c:pt idx="71">
                  <c:v>1.2033598000000001</c:v>
                </c:pt>
                <c:pt idx="72">
                  <c:v>4.2367916000000001</c:v>
                </c:pt>
                <c:pt idx="73">
                  <c:v>1.3225701999999999</c:v>
                </c:pt>
                <c:pt idx="74">
                  <c:v>1.4783257000000001</c:v>
                </c:pt>
                <c:pt idx="75">
                  <c:v>1.5098224</c:v>
                </c:pt>
                <c:pt idx="76">
                  <c:v>7.1953028000000002E-2</c:v>
                </c:pt>
                <c:pt idx="77">
                  <c:v>0.44053366999999999</c:v>
                </c:pt>
                <c:pt idx="78">
                  <c:v>0.42080595999999998</c:v>
                </c:pt>
                <c:pt idx="79">
                  <c:v>0.18757164000000001</c:v>
                </c:pt>
                <c:pt idx="80">
                  <c:v>0.34254003</c:v>
                </c:pt>
                <c:pt idx="81">
                  <c:v>0.16835918999999999</c:v>
                </c:pt>
                <c:pt idx="82">
                  <c:v>-0.33169714</c:v>
                </c:pt>
                <c:pt idx="83">
                  <c:v>-0.12228683999999999</c:v>
                </c:pt>
                <c:pt idx="84">
                  <c:v>-0.17452639</c:v>
                </c:pt>
                <c:pt idx="85">
                  <c:v>0.20859887999999999</c:v>
                </c:pt>
                <c:pt idx="86">
                  <c:v>0.71557504000000005</c:v>
                </c:pt>
                <c:pt idx="87">
                  <c:v>2.4095867000000002</c:v>
                </c:pt>
                <c:pt idx="88">
                  <c:v>1.3711679999999999</c:v>
                </c:pt>
                <c:pt idx="89">
                  <c:v>2.3255176999999998</c:v>
                </c:pt>
                <c:pt idx="90">
                  <c:v>2.3545476999999999</c:v>
                </c:pt>
                <c:pt idx="91">
                  <c:v>0.51754993000000005</c:v>
                </c:pt>
                <c:pt idx="92">
                  <c:v>1.4730383</c:v>
                </c:pt>
                <c:pt idx="93">
                  <c:v>1.0586609</c:v>
                </c:pt>
                <c:pt idx="94">
                  <c:v>-0.96878474999999997</c:v>
                </c:pt>
                <c:pt idx="95">
                  <c:v>-2.5215595</c:v>
                </c:pt>
                <c:pt idx="96">
                  <c:v>-3.3970432000000002</c:v>
                </c:pt>
                <c:pt idx="97">
                  <c:v>-1.4681976000000001</c:v>
                </c:pt>
                <c:pt idx="98">
                  <c:v>-3.4482860999999998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9-98D3-46DB-8728-589B19E1958A}"/>
            </c:ext>
          </c:extLst>
        </c:ser>
        <c:ser>
          <c:idx val="5"/>
          <c:order val="5"/>
          <c:tx>
            <c:strRef>
              <c:f>'IP3'!$Y$2</c:f>
              <c:strCache>
                <c:ptCount val="1"/>
                <c:pt idx="0">
                  <c:v>+5dBm</c:v>
                </c:pt>
              </c:strCache>
            </c:strRef>
          </c:tx>
          <c:spPr>
            <a:ln cap="rnd"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'IP3'!$X$5:$X$103</c:f>
              <c:numCache>
                <c:formatCode>General</c:formatCode>
                <c:ptCount val="99"/>
                <c:pt idx="0">
                  <c:v>8</c:v>
                </c:pt>
                <c:pt idx="1">
                  <c:v>8.5816326530612006</c:v>
                </c:pt>
                <c:pt idx="2">
                  <c:v>9.1632653061223994</c:v>
                </c:pt>
                <c:pt idx="3">
                  <c:v>9.7448979591837013</c:v>
                </c:pt>
                <c:pt idx="4">
                  <c:v>10.326530612245001</c:v>
                </c:pt>
                <c:pt idx="5">
                  <c:v>10.908163265305999</c:v>
                </c:pt>
                <c:pt idx="6">
                  <c:v>11.489795918367001</c:v>
                </c:pt>
                <c:pt idx="7">
                  <c:v>12.071428571429001</c:v>
                </c:pt>
                <c:pt idx="8">
                  <c:v>12.653061224489999</c:v>
                </c:pt>
                <c:pt idx="9">
                  <c:v>13.234693877551001</c:v>
                </c:pt>
                <c:pt idx="10">
                  <c:v>13.816326530611999</c:v>
                </c:pt>
                <c:pt idx="11">
                  <c:v>14.397959183673001</c:v>
                </c:pt>
                <c:pt idx="12">
                  <c:v>14.979591836735</c:v>
                </c:pt>
                <c:pt idx="13">
                  <c:v>15.561224489796</c:v>
                </c:pt>
                <c:pt idx="14">
                  <c:v>16.142857142857</c:v>
                </c:pt>
                <c:pt idx="15">
                  <c:v>16.724489795918</c:v>
                </c:pt>
                <c:pt idx="16">
                  <c:v>17.306122448979998</c:v>
                </c:pt>
                <c:pt idx="17">
                  <c:v>17.887755102041002</c:v>
                </c:pt>
                <c:pt idx="18">
                  <c:v>18.469387755102002</c:v>
                </c:pt>
                <c:pt idx="19">
                  <c:v>19.051020408162998</c:v>
                </c:pt>
                <c:pt idx="20">
                  <c:v>19.632653061223998</c:v>
                </c:pt>
                <c:pt idx="21">
                  <c:v>20.214285714286</c:v>
                </c:pt>
                <c:pt idx="22">
                  <c:v>20.795918367346999</c:v>
                </c:pt>
                <c:pt idx="23">
                  <c:v>21.377551020407999</c:v>
                </c:pt>
                <c:pt idx="24">
                  <c:v>21.959183673469003</c:v>
                </c:pt>
                <c:pt idx="25">
                  <c:v>22.540816326530997</c:v>
                </c:pt>
                <c:pt idx="26">
                  <c:v>23.122448979592001</c:v>
                </c:pt>
                <c:pt idx="27">
                  <c:v>23.704081632653001</c:v>
                </c:pt>
                <c:pt idx="28">
                  <c:v>24.285714285714</c:v>
                </c:pt>
                <c:pt idx="29">
                  <c:v>24.867346938776002</c:v>
                </c:pt>
                <c:pt idx="30">
                  <c:v>25.448979591837002</c:v>
                </c:pt>
                <c:pt idx="31">
                  <c:v>26.030612244897998</c:v>
                </c:pt>
                <c:pt idx="32">
                  <c:v>26.612244897958998</c:v>
                </c:pt>
                <c:pt idx="33">
                  <c:v>27.193877551020002</c:v>
                </c:pt>
                <c:pt idx="34">
                  <c:v>27.775510204082</c:v>
                </c:pt>
                <c:pt idx="35">
                  <c:v>28.357142857143003</c:v>
                </c:pt>
                <c:pt idx="36">
                  <c:v>28.938775510204</c:v>
                </c:pt>
                <c:pt idx="37">
                  <c:v>29.520408163265</c:v>
                </c:pt>
                <c:pt idx="38">
                  <c:v>30.102040816327001</c:v>
                </c:pt>
                <c:pt idx="39">
                  <c:v>30.683673469388001</c:v>
                </c:pt>
                <c:pt idx="40">
                  <c:v>31.265306122449001</c:v>
                </c:pt>
                <c:pt idx="41">
                  <c:v>31.846938775509997</c:v>
                </c:pt>
                <c:pt idx="42">
                  <c:v>32.428571428570997</c:v>
                </c:pt>
                <c:pt idx="43">
                  <c:v>33.010204081632999</c:v>
                </c:pt>
                <c:pt idx="44">
                  <c:v>33.591836734693999</c:v>
                </c:pt>
                <c:pt idx="45">
                  <c:v>34.173469387754999</c:v>
                </c:pt>
                <c:pt idx="46">
                  <c:v>34.755102040815999</c:v>
                </c:pt>
                <c:pt idx="47">
                  <c:v>35.336734693878</c:v>
                </c:pt>
                <c:pt idx="48">
                  <c:v>35.918367346939</c:v>
                </c:pt>
                <c:pt idx="49">
                  <c:v>36.5</c:v>
                </c:pt>
                <c:pt idx="50">
                  <c:v>37.081632653061</c:v>
                </c:pt>
                <c:pt idx="51">
                  <c:v>37.663265306122</c:v>
                </c:pt>
                <c:pt idx="52">
                  <c:v>38.244897959184001</c:v>
                </c:pt>
                <c:pt idx="53">
                  <c:v>38.826530612245001</c:v>
                </c:pt>
                <c:pt idx="54">
                  <c:v>39.408163265306001</c:v>
                </c:pt>
                <c:pt idx="55">
                  <c:v>39.989795918366994</c:v>
                </c:pt>
                <c:pt idx="56">
                  <c:v>40.571428571429003</c:v>
                </c:pt>
                <c:pt idx="57">
                  <c:v>41.153061224489996</c:v>
                </c:pt>
                <c:pt idx="58">
                  <c:v>41.734693877551003</c:v>
                </c:pt>
                <c:pt idx="59">
                  <c:v>42.316326530612002</c:v>
                </c:pt>
                <c:pt idx="60">
                  <c:v>42.897959183672995</c:v>
                </c:pt>
                <c:pt idx="61">
                  <c:v>43.479591836735004</c:v>
                </c:pt>
                <c:pt idx="62">
                  <c:v>44.061224489795997</c:v>
                </c:pt>
                <c:pt idx="63">
                  <c:v>44.642857142857004</c:v>
                </c:pt>
                <c:pt idx="64">
                  <c:v>45.224489795917997</c:v>
                </c:pt>
                <c:pt idx="65">
                  <c:v>45.806122448980005</c:v>
                </c:pt>
                <c:pt idx="66">
                  <c:v>46.387755102040998</c:v>
                </c:pt>
                <c:pt idx="67">
                  <c:v>46.969387755101998</c:v>
                </c:pt>
                <c:pt idx="68">
                  <c:v>47.551020408163005</c:v>
                </c:pt>
                <c:pt idx="69">
                  <c:v>48.132653061223998</c:v>
                </c:pt>
                <c:pt idx="70">
                  <c:v>48.714285714286007</c:v>
                </c:pt>
                <c:pt idx="71">
                  <c:v>49.295918367346999</c:v>
                </c:pt>
                <c:pt idx="72">
                  <c:v>49.877551020407999</c:v>
                </c:pt>
                <c:pt idx="73">
                  <c:v>50.459183673468999</c:v>
                </c:pt>
                <c:pt idx="74">
                  <c:v>51.040816326531001</c:v>
                </c:pt>
                <c:pt idx="75">
                  <c:v>51.622448979592001</c:v>
                </c:pt>
                <c:pt idx="76">
                  <c:v>52.204081632653001</c:v>
                </c:pt>
                <c:pt idx="77">
                  <c:v>52.785714285713993</c:v>
                </c:pt>
                <c:pt idx="78">
                  <c:v>53.367346938776002</c:v>
                </c:pt>
                <c:pt idx="79">
                  <c:v>53.948979591836995</c:v>
                </c:pt>
                <c:pt idx="80">
                  <c:v>54.530612244898002</c:v>
                </c:pt>
                <c:pt idx="81">
                  <c:v>55.112244897959002</c:v>
                </c:pt>
                <c:pt idx="82">
                  <c:v>55.693877551019995</c:v>
                </c:pt>
                <c:pt idx="83">
                  <c:v>56.275510204082003</c:v>
                </c:pt>
                <c:pt idx="84">
                  <c:v>56.857142857142996</c:v>
                </c:pt>
                <c:pt idx="85">
                  <c:v>57.438775510204003</c:v>
                </c:pt>
                <c:pt idx="86">
                  <c:v>58.020408163264996</c:v>
                </c:pt>
                <c:pt idx="87">
                  <c:v>58.602040816327005</c:v>
                </c:pt>
                <c:pt idx="88">
                  <c:v>59.183673469387998</c:v>
                </c:pt>
                <c:pt idx="89">
                  <c:v>59.765306122448997</c:v>
                </c:pt>
                <c:pt idx="90">
                  <c:v>60.346938775510004</c:v>
                </c:pt>
                <c:pt idx="91">
                  <c:v>60.928571428570997</c:v>
                </c:pt>
                <c:pt idx="92">
                  <c:v>61.510204081633006</c:v>
                </c:pt>
                <c:pt idx="93">
                  <c:v>62.091836734693999</c:v>
                </c:pt>
                <c:pt idx="94">
                  <c:v>62.673469387754999</c:v>
                </c:pt>
                <c:pt idx="95">
                  <c:v>63.255102040815999</c:v>
                </c:pt>
                <c:pt idx="96">
                  <c:v>63.836734693878</c:v>
                </c:pt>
                <c:pt idx="97">
                  <c:v>64.418367346939007</c:v>
                </c:pt>
                <c:pt idx="98">
                  <c:v>65</c:v>
                </c:pt>
              </c:numCache>
            </c:numRef>
          </c:xVal>
          <c:yVal>
            <c:numRef>
              <c:f>'IP3'!$Z$5:$Z$103</c:f>
              <c:numCache>
                <c:formatCode>General</c:formatCode>
                <c:ptCount val="99"/>
                <c:pt idx="0">
                  <c:v>-85.536536999999996</c:v>
                </c:pt>
                <c:pt idx="1">
                  <c:v>-78.587524000000002</c:v>
                </c:pt>
                <c:pt idx="2">
                  <c:v>-73.848151999999999</c:v>
                </c:pt>
                <c:pt idx="3">
                  <c:v>-67.862724</c:v>
                </c:pt>
                <c:pt idx="4">
                  <c:v>-65.092087000000006</c:v>
                </c:pt>
                <c:pt idx="5">
                  <c:v>-60.645404999999997</c:v>
                </c:pt>
                <c:pt idx="6">
                  <c:v>-57.702781999999999</c:v>
                </c:pt>
                <c:pt idx="7">
                  <c:v>-52.453754000000004</c:v>
                </c:pt>
                <c:pt idx="8">
                  <c:v>-51.297794000000003</c:v>
                </c:pt>
                <c:pt idx="9">
                  <c:v>-42.788746000000003</c:v>
                </c:pt>
                <c:pt idx="10">
                  <c:v>-40.889771000000003</c:v>
                </c:pt>
                <c:pt idx="11">
                  <c:v>-34.923935</c:v>
                </c:pt>
                <c:pt idx="12">
                  <c:v>-27.674479999999999</c:v>
                </c:pt>
                <c:pt idx="13">
                  <c:v>-19.217934</c:v>
                </c:pt>
                <c:pt idx="14">
                  <c:v>-14.865971</c:v>
                </c:pt>
                <c:pt idx="15">
                  <c:v>-9.8117771000000005</c:v>
                </c:pt>
                <c:pt idx="16">
                  <c:v>-8.6630306000000008</c:v>
                </c:pt>
                <c:pt idx="17">
                  <c:v>-7.0726136999999998</c:v>
                </c:pt>
                <c:pt idx="18">
                  <c:v>-6.6271095000000004</c:v>
                </c:pt>
                <c:pt idx="19">
                  <c:v>-5.1393408999999997</c:v>
                </c:pt>
                <c:pt idx="20">
                  <c:v>-4.3543601000000001</c:v>
                </c:pt>
                <c:pt idx="21">
                  <c:v>-2.2473277999999999</c:v>
                </c:pt>
                <c:pt idx="22">
                  <c:v>-1.0776436</c:v>
                </c:pt>
                <c:pt idx="23">
                  <c:v>0.49451706000000001</c:v>
                </c:pt>
                <c:pt idx="24">
                  <c:v>0.82865489000000003</c:v>
                </c:pt>
                <c:pt idx="25">
                  <c:v>1.5805123999999999</c:v>
                </c:pt>
                <c:pt idx="26">
                  <c:v>0.84650188999999998</c:v>
                </c:pt>
                <c:pt idx="27">
                  <c:v>2.3170009</c:v>
                </c:pt>
                <c:pt idx="28">
                  <c:v>2.9880559</c:v>
                </c:pt>
                <c:pt idx="29">
                  <c:v>3.8984869</c:v>
                </c:pt>
                <c:pt idx="30">
                  <c:v>5.4594773999999999</c:v>
                </c:pt>
                <c:pt idx="31">
                  <c:v>6.1524491000000001</c:v>
                </c:pt>
                <c:pt idx="32">
                  <c:v>5.6410079</c:v>
                </c:pt>
                <c:pt idx="33">
                  <c:v>7.5766033999999998</c:v>
                </c:pt>
                <c:pt idx="34">
                  <c:v>7.5477642999999999</c:v>
                </c:pt>
                <c:pt idx="35">
                  <c:v>6.3716153999999996</c:v>
                </c:pt>
                <c:pt idx="36">
                  <c:v>4.6579360999999997</c:v>
                </c:pt>
                <c:pt idx="37">
                  <c:v>3.7256353</c:v>
                </c:pt>
                <c:pt idx="38">
                  <c:v>5.1620439999999999</c:v>
                </c:pt>
                <c:pt idx="39">
                  <c:v>4.6353816999999999</c:v>
                </c:pt>
                <c:pt idx="40">
                  <c:v>4.5055556000000001</c:v>
                </c:pt>
                <c:pt idx="41">
                  <c:v>4.2857079999999996</c:v>
                </c:pt>
                <c:pt idx="42">
                  <c:v>4.7606077000000004</c:v>
                </c:pt>
                <c:pt idx="43">
                  <c:v>5.9083342999999999</c:v>
                </c:pt>
                <c:pt idx="44">
                  <c:v>8.2158422000000009</c:v>
                </c:pt>
                <c:pt idx="45">
                  <c:v>9.7844362</c:v>
                </c:pt>
                <c:pt idx="46">
                  <c:v>7.6715374000000001</c:v>
                </c:pt>
                <c:pt idx="47">
                  <c:v>6.6487755999999996</c:v>
                </c:pt>
                <c:pt idx="48">
                  <c:v>6.1379317999999996</c:v>
                </c:pt>
                <c:pt idx="49">
                  <c:v>5.5274729999999996</c:v>
                </c:pt>
                <c:pt idx="50">
                  <c:v>4.8614639999999998</c:v>
                </c:pt>
                <c:pt idx="51">
                  <c:v>3.6036462999999999</c:v>
                </c:pt>
                <c:pt idx="52">
                  <c:v>3.1672883000000001</c:v>
                </c:pt>
                <c:pt idx="53">
                  <c:v>3.3076530000000002</c:v>
                </c:pt>
                <c:pt idx="54">
                  <c:v>1.6870574</c:v>
                </c:pt>
                <c:pt idx="55">
                  <c:v>1.1050781999999999</c:v>
                </c:pt>
                <c:pt idx="56">
                  <c:v>0.37213155999999997</c:v>
                </c:pt>
                <c:pt idx="57">
                  <c:v>0.43329361</c:v>
                </c:pt>
                <c:pt idx="58">
                  <c:v>1.7491416</c:v>
                </c:pt>
                <c:pt idx="59">
                  <c:v>1.3200213999999999</c:v>
                </c:pt>
                <c:pt idx="60">
                  <c:v>1.9468018</c:v>
                </c:pt>
                <c:pt idx="61">
                  <c:v>2.3639220999999999</c:v>
                </c:pt>
                <c:pt idx="62">
                  <c:v>2.0108508999999999</c:v>
                </c:pt>
                <c:pt idx="63">
                  <c:v>3.0626693</c:v>
                </c:pt>
                <c:pt idx="64">
                  <c:v>2.4821038</c:v>
                </c:pt>
                <c:pt idx="65">
                  <c:v>2.7949297</c:v>
                </c:pt>
                <c:pt idx="66">
                  <c:v>2.0057630999999998</c:v>
                </c:pt>
                <c:pt idx="67">
                  <c:v>1.9464037000000001</c:v>
                </c:pt>
                <c:pt idx="68">
                  <c:v>1.1229081000000001</c:v>
                </c:pt>
                <c:pt idx="69">
                  <c:v>1.4582117999999999</c:v>
                </c:pt>
                <c:pt idx="70">
                  <c:v>1.7210695</c:v>
                </c:pt>
                <c:pt idx="71">
                  <c:v>0.84840559999999998</c:v>
                </c:pt>
                <c:pt idx="72">
                  <c:v>3.0358426999999999</c:v>
                </c:pt>
                <c:pt idx="73">
                  <c:v>0.73966651999999999</c:v>
                </c:pt>
                <c:pt idx="74">
                  <c:v>0.85981828000000005</c:v>
                </c:pt>
                <c:pt idx="75">
                  <c:v>0.75257987000000004</c:v>
                </c:pt>
                <c:pt idx="76">
                  <c:v>-0.41242769000000001</c:v>
                </c:pt>
                <c:pt idx="77">
                  <c:v>-0.18460977000000001</c:v>
                </c:pt>
                <c:pt idx="78">
                  <c:v>-0.43408141</c:v>
                </c:pt>
                <c:pt idx="79">
                  <c:v>-1.1852437</c:v>
                </c:pt>
                <c:pt idx="80">
                  <c:v>-1.1450962</c:v>
                </c:pt>
                <c:pt idx="81">
                  <c:v>-1.1291749</c:v>
                </c:pt>
                <c:pt idx="82">
                  <c:v>-1.6807513999999999</c:v>
                </c:pt>
                <c:pt idx="83">
                  <c:v>-1.3198893</c:v>
                </c:pt>
                <c:pt idx="84">
                  <c:v>-1.0057081999999999</c:v>
                </c:pt>
                <c:pt idx="85">
                  <c:v>6.0218975000000001E-2</c:v>
                </c:pt>
                <c:pt idx="86">
                  <c:v>0.79334581000000004</c:v>
                </c:pt>
                <c:pt idx="87">
                  <c:v>2.5426788</c:v>
                </c:pt>
                <c:pt idx="88">
                  <c:v>2.1836614999999999</c:v>
                </c:pt>
                <c:pt idx="89">
                  <c:v>2.4275126</c:v>
                </c:pt>
                <c:pt idx="90">
                  <c:v>8.6819524999999995</c:v>
                </c:pt>
                <c:pt idx="91">
                  <c:v>0.74606382999999998</c:v>
                </c:pt>
                <c:pt idx="92">
                  <c:v>1.2889809999999999</c:v>
                </c:pt>
                <c:pt idx="93">
                  <c:v>0.35351928999999999</c:v>
                </c:pt>
                <c:pt idx="94">
                  <c:v>-1.4411875999999999</c:v>
                </c:pt>
                <c:pt idx="95">
                  <c:v>-2.7710992999999999</c:v>
                </c:pt>
                <c:pt idx="96">
                  <c:v>-3.8850639</c:v>
                </c:pt>
                <c:pt idx="97">
                  <c:v>-1.8789066000000001</c:v>
                </c:pt>
                <c:pt idx="98">
                  <c:v>-3.8372879000000002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9B-4AD2-ABA7-8C083ED02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'IP3'!$J$2</c15:sqref>
                        </c15:formulaRef>
                      </c:ext>
                    </c:extLst>
                    <c:strCache>
                      <c:ptCount val="1"/>
                      <c:pt idx="0">
                        <c:v>+15dBm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'IP3'!$I$5:$I$103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8</c:v>
                      </c:pt>
                      <c:pt idx="1">
                        <c:v>8.5816326530612006</c:v>
                      </c:pt>
                      <c:pt idx="2">
                        <c:v>9.1632653061223994</c:v>
                      </c:pt>
                      <c:pt idx="3">
                        <c:v>9.7448979591837013</c:v>
                      </c:pt>
                      <c:pt idx="4">
                        <c:v>10.326530612245001</c:v>
                      </c:pt>
                      <c:pt idx="5">
                        <c:v>10.908163265305999</c:v>
                      </c:pt>
                      <c:pt idx="6">
                        <c:v>11.489795918367001</c:v>
                      </c:pt>
                      <c:pt idx="7">
                        <c:v>12.071428571429001</c:v>
                      </c:pt>
                      <c:pt idx="8">
                        <c:v>12.653061224489999</c:v>
                      </c:pt>
                      <c:pt idx="9">
                        <c:v>13.234693877551001</c:v>
                      </c:pt>
                      <c:pt idx="10">
                        <c:v>13.816326530611999</c:v>
                      </c:pt>
                      <c:pt idx="11">
                        <c:v>14.397959183673001</c:v>
                      </c:pt>
                      <c:pt idx="12">
                        <c:v>14.979591836735</c:v>
                      </c:pt>
                      <c:pt idx="13">
                        <c:v>15.561224489796</c:v>
                      </c:pt>
                      <c:pt idx="14">
                        <c:v>16.142857142857</c:v>
                      </c:pt>
                      <c:pt idx="15">
                        <c:v>16.724489795918</c:v>
                      </c:pt>
                      <c:pt idx="16">
                        <c:v>17.306122448979998</c:v>
                      </c:pt>
                      <c:pt idx="17">
                        <c:v>17.887755102041002</c:v>
                      </c:pt>
                      <c:pt idx="18">
                        <c:v>18.469387755102002</c:v>
                      </c:pt>
                      <c:pt idx="19">
                        <c:v>19.051020408162998</c:v>
                      </c:pt>
                      <c:pt idx="20">
                        <c:v>19.632653061223998</c:v>
                      </c:pt>
                      <c:pt idx="21">
                        <c:v>20.214285714286</c:v>
                      </c:pt>
                      <c:pt idx="22">
                        <c:v>20.795918367346999</c:v>
                      </c:pt>
                      <c:pt idx="23">
                        <c:v>21.377551020407999</c:v>
                      </c:pt>
                      <c:pt idx="24">
                        <c:v>21.959183673469003</c:v>
                      </c:pt>
                      <c:pt idx="25">
                        <c:v>22.540816326530997</c:v>
                      </c:pt>
                      <c:pt idx="26">
                        <c:v>23.122448979592001</c:v>
                      </c:pt>
                      <c:pt idx="27">
                        <c:v>23.704081632653001</c:v>
                      </c:pt>
                      <c:pt idx="28">
                        <c:v>24.285714285714</c:v>
                      </c:pt>
                      <c:pt idx="29">
                        <c:v>24.867346938776002</c:v>
                      </c:pt>
                      <c:pt idx="30">
                        <c:v>25.448979591837002</c:v>
                      </c:pt>
                      <c:pt idx="31">
                        <c:v>26.030612244897998</c:v>
                      </c:pt>
                      <c:pt idx="32">
                        <c:v>26.612244897958998</c:v>
                      </c:pt>
                      <c:pt idx="33">
                        <c:v>27.193877551020002</c:v>
                      </c:pt>
                      <c:pt idx="34">
                        <c:v>27.775510204082</c:v>
                      </c:pt>
                      <c:pt idx="35">
                        <c:v>28.357142857143003</c:v>
                      </c:pt>
                      <c:pt idx="36">
                        <c:v>28.938775510204</c:v>
                      </c:pt>
                      <c:pt idx="37">
                        <c:v>29.520408163265</c:v>
                      </c:pt>
                      <c:pt idx="38">
                        <c:v>30.102040816327001</c:v>
                      </c:pt>
                      <c:pt idx="39">
                        <c:v>30.683673469388001</c:v>
                      </c:pt>
                      <c:pt idx="40">
                        <c:v>31.265306122449001</c:v>
                      </c:pt>
                      <c:pt idx="41">
                        <c:v>31.846938775509997</c:v>
                      </c:pt>
                      <c:pt idx="42">
                        <c:v>32.428571428570997</c:v>
                      </c:pt>
                      <c:pt idx="43">
                        <c:v>33.010204081632999</c:v>
                      </c:pt>
                      <c:pt idx="44">
                        <c:v>33.591836734693999</c:v>
                      </c:pt>
                      <c:pt idx="45">
                        <c:v>34.173469387754999</c:v>
                      </c:pt>
                      <c:pt idx="46">
                        <c:v>34.755102040815999</c:v>
                      </c:pt>
                      <c:pt idx="47">
                        <c:v>35.336734693878</c:v>
                      </c:pt>
                      <c:pt idx="48">
                        <c:v>35.918367346939</c:v>
                      </c:pt>
                      <c:pt idx="49">
                        <c:v>36.5</c:v>
                      </c:pt>
                      <c:pt idx="50">
                        <c:v>37.081632653061</c:v>
                      </c:pt>
                      <c:pt idx="51">
                        <c:v>37.663265306122</c:v>
                      </c:pt>
                      <c:pt idx="52">
                        <c:v>38.244897959184001</c:v>
                      </c:pt>
                      <c:pt idx="53">
                        <c:v>38.826530612245001</c:v>
                      </c:pt>
                      <c:pt idx="54">
                        <c:v>39.408163265306001</c:v>
                      </c:pt>
                      <c:pt idx="55">
                        <c:v>39.989795918366994</c:v>
                      </c:pt>
                      <c:pt idx="56">
                        <c:v>40.571428571429003</c:v>
                      </c:pt>
                      <c:pt idx="57">
                        <c:v>41.153061224489996</c:v>
                      </c:pt>
                      <c:pt idx="58">
                        <c:v>41.734693877551003</c:v>
                      </c:pt>
                      <c:pt idx="59">
                        <c:v>42.316326530612002</c:v>
                      </c:pt>
                      <c:pt idx="60">
                        <c:v>42.897959183672995</c:v>
                      </c:pt>
                      <c:pt idx="61">
                        <c:v>43.479591836735004</c:v>
                      </c:pt>
                      <c:pt idx="62">
                        <c:v>44.061224489795997</c:v>
                      </c:pt>
                      <c:pt idx="63">
                        <c:v>44.642857142857004</c:v>
                      </c:pt>
                      <c:pt idx="64">
                        <c:v>45.224489795917997</c:v>
                      </c:pt>
                      <c:pt idx="65">
                        <c:v>45.806122448980005</c:v>
                      </c:pt>
                      <c:pt idx="66">
                        <c:v>46.387755102040998</c:v>
                      </c:pt>
                      <c:pt idx="67">
                        <c:v>46.969387755101998</c:v>
                      </c:pt>
                      <c:pt idx="68">
                        <c:v>47.551020408163005</c:v>
                      </c:pt>
                      <c:pt idx="69">
                        <c:v>48.132653061223998</c:v>
                      </c:pt>
                      <c:pt idx="70">
                        <c:v>48.714285714286007</c:v>
                      </c:pt>
                      <c:pt idx="71">
                        <c:v>49.295918367346999</c:v>
                      </c:pt>
                      <c:pt idx="72">
                        <c:v>49.877551020407999</c:v>
                      </c:pt>
                      <c:pt idx="73">
                        <c:v>50.459183673468999</c:v>
                      </c:pt>
                      <c:pt idx="74">
                        <c:v>51.040816326531001</c:v>
                      </c:pt>
                      <c:pt idx="75">
                        <c:v>51.622448979592001</c:v>
                      </c:pt>
                      <c:pt idx="76">
                        <c:v>52.204081632653001</c:v>
                      </c:pt>
                      <c:pt idx="77">
                        <c:v>52.785714285713993</c:v>
                      </c:pt>
                      <c:pt idx="78">
                        <c:v>53.367346938776002</c:v>
                      </c:pt>
                      <c:pt idx="79">
                        <c:v>53.948979591836995</c:v>
                      </c:pt>
                      <c:pt idx="80">
                        <c:v>54.530612244898002</c:v>
                      </c:pt>
                      <c:pt idx="81">
                        <c:v>55.112244897959002</c:v>
                      </c:pt>
                      <c:pt idx="82">
                        <c:v>55.693877551019995</c:v>
                      </c:pt>
                      <c:pt idx="83">
                        <c:v>56.275510204082003</c:v>
                      </c:pt>
                      <c:pt idx="84">
                        <c:v>56.857142857142996</c:v>
                      </c:pt>
                      <c:pt idx="85">
                        <c:v>57.438775510204003</c:v>
                      </c:pt>
                      <c:pt idx="86">
                        <c:v>58.020408163264996</c:v>
                      </c:pt>
                      <c:pt idx="87">
                        <c:v>58.602040816327005</c:v>
                      </c:pt>
                      <c:pt idx="88">
                        <c:v>59.183673469387998</c:v>
                      </c:pt>
                      <c:pt idx="89">
                        <c:v>59.765306122448997</c:v>
                      </c:pt>
                      <c:pt idx="90">
                        <c:v>60.346938775510004</c:v>
                      </c:pt>
                      <c:pt idx="91">
                        <c:v>60.928571428570997</c:v>
                      </c:pt>
                      <c:pt idx="92">
                        <c:v>61.510204081633006</c:v>
                      </c:pt>
                      <c:pt idx="93">
                        <c:v>62.091836734693999</c:v>
                      </c:pt>
                      <c:pt idx="94">
                        <c:v>62.673469387754999</c:v>
                      </c:pt>
                      <c:pt idx="95">
                        <c:v>63.255102040815999</c:v>
                      </c:pt>
                      <c:pt idx="96">
                        <c:v>63.836734693878</c:v>
                      </c:pt>
                      <c:pt idx="97">
                        <c:v>64.418367346939007</c:v>
                      </c:pt>
                      <c:pt idx="98">
                        <c:v>65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'IP3'!$K$5:$K$103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98D3-46DB-8728-589B19E1958A}"/>
                  </c:ext>
                </c:extLst>
              </c15:ser>
            </c15:filteredScatterSeries>
          </c:ext>
        </c:extLst>
      </c:scatterChart>
      <c:valAx>
        <c:axId val="111626496"/>
        <c:scaling>
          <c:orientation val="minMax"/>
          <c:max val="64"/>
          <c:min val="1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5"/>
      </c:valAx>
      <c:valAx>
        <c:axId val="111657344"/>
        <c:scaling>
          <c:orientation val="minMax"/>
          <c:max val="2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518573899175741"/>
          <c:y val="0.50105752405949255"/>
          <c:w val="0.19632951264612125"/>
          <c:h val="0.302898804316127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IP3 (dBm)</a:t>
            </a:r>
            <a:r>
              <a:rPr lang="en-US" sz="1000" baseline="30000"/>
              <a:t>1-4</a:t>
            </a:r>
            <a:endParaRPr lang="en-US" sz="1000" baseline="0"/>
          </a:p>
        </c:rich>
      </c:tx>
      <c:layout>
        <c:manualLayout>
          <c:xMode val="edge"/>
          <c:yMode val="edge"/>
          <c:x val="0.41459703935735731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8</c:v>
                </c:pt>
                <c:pt idx="1">
                  <c:v>8.5816326530612006</c:v>
                </c:pt>
                <c:pt idx="2">
                  <c:v>9.1632653061223994</c:v>
                </c:pt>
                <c:pt idx="3">
                  <c:v>9.7448979591837013</c:v>
                </c:pt>
                <c:pt idx="4">
                  <c:v>10.326530612245001</c:v>
                </c:pt>
                <c:pt idx="5">
                  <c:v>10.908163265305999</c:v>
                </c:pt>
                <c:pt idx="6">
                  <c:v>11.489795918367001</c:v>
                </c:pt>
                <c:pt idx="7">
                  <c:v>12.071428571429001</c:v>
                </c:pt>
                <c:pt idx="8">
                  <c:v>12.653061224489999</c:v>
                </c:pt>
                <c:pt idx="9">
                  <c:v>13.234693877551001</c:v>
                </c:pt>
                <c:pt idx="10">
                  <c:v>13.816326530611999</c:v>
                </c:pt>
                <c:pt idx="11">
                  <c:v>14.397959183673001</c:v>
                </c:pt>
                <c:pt idx="12">
                  <c:v>14.979591836735</c:v>
                </c:pt>
                <c:pt idx="13">
                  <c:v>15.561224489796</c:v>
                </c:pt>
                <c:pt idx="14">
                  <c:v>16.142857142857</c:v>
                </c:pt>
                <c:pt idx="15">
                  <c:v>16.724489795918</c:v>
                </c:pt>
                <c:pt idx="16">
                  <c:v>17.306122448979998</c:v>
                </c:pt>
                <c:pt idx="17">
                  <c:v>17.887755102041002</c:v>
                </c:pt>
                <c:pt idx="18">
                  <c:v>18.469387755102002</c:v>
                </c:pt>
                <c:pt idx="19">
                  <c:v>19.051020408162998</c:v>
                </c:pt>
                <c:pt idx="20">
                  <c:v>19.632653061223998</c:v>
                </c:pt>
                <c:pt idx="21">
                  <c:v>20.214285714286</c:v>
                </c:pt>
                <c:pt idx="22">
                  <c:v>20.795918367346999</c:v>
                </c:pt>
                <c:pt idx="23">
                  <c:v>21.377551020407999</c:v>
                </c:pt>
                <c:pt idx="24">
                  <c:v>21.959183673469003</c:v>
                </c:pt>
                <c:pt idx="25">
                  <c:v>22.540816326530997</c:v>
                </c:pt>
                <c:pt idx="26">
                  <c:v>23.122448979592001</c:v>
                </c:pt>
                <c:pt idx="27">
                  <c:v>23.704081632653001</c:v>
                </c:pt>
                <c:pt idx="28">
                  <c:v>24.285714285714</c:v>
                </c:pt>
                <c:pt idx="29">
                  <c:v>24.867346938776002</c:v>
                </c:pt>
                <c:pt idx="30">
                  <c:v>25.448979591837002</c:v>
                </c:pt>
                <c:pt idx="31">
                  <c:v>26.030612244897998</c:v>
                </c:pt>
                <c:pt idx="32">
                  <c:v>26.612244897958998</c:v>
                </c:pt>
                <c:pt idx="33">
                  <c:v>27.193877551020002</c:v>
                </c:pt>
                <c:pt idx="34">
                  <c:v>27.775510204082</c:v>
                </c:pt>
                <c:pt idx="35">
                  <c:v>28.357142857143003</c:v>
                </c:pt>
                <c:pt idx="36">
                  <c:v>28.938775510204</c:v>
                </c:pt>
                <c:pt idx="37">
                  <c:v>29.520408163265</c:v>
                </c:pt>
                <c:pt idx="38">
                  <c:v>30.102040816327001</c:v>
                </c:pt>
                <c:pt idx="39">
                  <c:v>30.683673469388001</c:v>
                </c:pt>
                <c:pt idx="40">
                  <c:v>31.265306122449001</c:v>
                </c:pt>
                <c:pt idx="41">
                  <c:v>31.846938775509997</c:v>
                </c:pt>
                <c:pt idx="42">
                  <c:v>32.428571428570997</c:v>
                </c:pt>
                <c:pt idx="43">
                  <c:v>33.010204081632999</c:v>
                </c:pt>
                <c:pt idx="44">
                  <c:v>33.591836734693999</c:v>
                </c:pt>
                <c:pt idx="45">
                  <c:v>34.173469387754999</c:v>
                </c:pt>
                <c:pt idx="46">
                  <c:v>34.755102040815999</c:v>
                </c:pt>
                <c:pt idx="47">
                  <c:v>35.336734693878</c:v>
                </c:pt>
                <c:pt idx="48">
                  <c:v>35.918367346939</c:v>
                </c:pt>
                <c:pt idx="49">
                  <c:v>36.5</c:v>
                </c:pt>
                <c:pt idx="50">
                  <c:v>37.081632653061</c:v>
                </c:pt>
                <c:pt idx="51">
                  <c:v>37.663265306122</c:v>
                </c:pt>
                <c:pt idx="52">
                  <c:v>38.244897959184001</c:v>
                </c:pt>
                <c:pt idx="53">
                  <c:v>38.826530612245001</c:v>
                </c:pt>
                <c:pt idx="54">
                  <c:v>39.408163265306001</c:v>
                </c:pt>
                <c:pt idx="55">
                  <c:v>39.989795918366994</c:v>
                </c:pt>
                <c:pt idx="56">
                  <c:v>40.571428571429003</c:v>
                </c:pt>
                <c:pt idx="57">
                  <c:v>41.153061224489996</c:v>
                </c:pt>
                <c:pt idx="58">
                  <c:v>41.734693877551003</c:v>
                </c:pt>
                <c:pt idx="59">
                  <c:v>42.316326530612002</c:v>
                </c:pt>
                <c:pt idx="60">
                  <c:v>42.897959183672995</c:v>
                </c:pt>
                <c:pt idx="61">
                  <c:v>43.479591836735004</c:v>
                </c:pt>
                <c:pt idx="62">
                  <c:v>44.061224489795997</c:v>
                </c:pt>
                <c:pt idx="63">
                  <c:v>44.642857142857004</c:v>
                </c:pt>
                <c:pt idx="64">
                  <c:v>45.224489795917997</c:v>
                </c:pt>
                <c:pt idx="65">
                  <c:v>45.806122448980005</c:v>
                </c:pt>
                <c:pt idx="66">
                  <c:v>46.387755102040998</c:v>
                </c:pt>
                <c:pt idx="67">
                  <c:v>46.969387755101998</c:v>
                </c:pt>
                <c:pt idx="68">
                  <c:v>47.551020408163005</c:v>
                </c:pt>
                <c:pt idx="69">
                  <c:v>48.132653061223998</c:v>
                </c:pt>
                <c:pt idx="70">
                  <c:v>48.714285714286007</c:v>
                </c:pt>
                <c:pt idx="71">
                  <c:v>49.295918367346999</c:v>
                </c:pt>
                <c:pt idx="72">
                  <c:v>49.877551020407999</c:v>
                </c:pt>
                <c:pt idx="73">
                  <c:v>50.459183673468999</c:v>
                </c:pt>
                <c:pt idx="74">
                  <c:v>51.040816326531001</c:v>
                </c:pt>
                <c:pt idx="75">
                  <c:v>51.622448979592001</c:v>
                </c:pt>
                <c:pt idx="76">
                  <c:v>52.204081632653001</c:v>
                </c:pt>
                <c:pt idx="77">
                  <c:v>52.785714285713993</c:v>
                </c:pt>
                <c:pt idx="78">
                  <c:v>53.367346938776002</c:v>
                </c:pt>
                <c:pt idx="79">
                  <c:v>53.948979591836995</c:v>
                </c:pt>
                <c:pt idx="80">
                  <c:v>54.530612244898002</c:v>
                </c:pt>
                <c:pt idx="81">
                  <c:v>55.112244897959002</c:v>
                </c:pt>
                <c:pt idx="82">
                  <c:v>55.693877551019995</c:v>
                </c:pt>
                <c:pt idx="83">
                  <c:v>56.275510204082003</c:v>
                </c:pt>
                <c:pt idx="84">
                  <c:v>56.857142857142996</c:v>
                </c:pt>
                <c:pt idx="85">
                  <c:v>57.438775510204003</c:v>
                </c:pt>
                <c:pt idx="86">
                  <c:v>58.020408163264996</c:v>
                </c:pt>
                <c:pt idx="87">
                  <c:v>58.602040816327005</c:v>
                </c:pt>
                <c:pt idx="88">
                  <c:v>59.183673469387998</c:v>
                </c:pt>
                <c:pt idx="89">
                  <c:v>59.765306122448997</c:v>
                </c:pt>
                <c:pt idx="90">
                  <c:v>60.346938775510004</c:v>
                </c:pt>
                <c:pt idx="91">
                  <c:v>60.928571428570997</c:v>
                </c:pt>
                <c:pt idx="92">
                  <c:v>61.510204081633006</c:v>
                </c:pt>
                <c:pt idx="93">
                  <c:v>62.091836734693999</c:v>
                </c:pt>
                <c:pt idx="94">
                  <c:v>62.673469387754999</c:v>
                </c:pt>
                <c:pt idx="95">
                  <c:v>63.255102040815999</c:v>
                </c:pt>
                <c:pt idx="96">
                  <c:v>63.836734693878</c:v>
                </c:pt>
                <c:pt idx="97">
                  <c:v>64.418367346939007</c:v>
                </c:pt>
                <c:pt idx="98">
                  <c:v>65</c:v>
                </c:pt>
              </c:numCache>
            </c:numRef>
          </c:xVal>
          <c:yVal>
            <c:numRef>
              <c:f>'IP3'!$M$5:$M$103</c:f>
              <c:numCache>
                <c:formatCode>General</c:formatCode>
                <c:ptCount val="99"/>
                <c:pt idx="0">
                  <c:v>-1.2019727</c:v>
                </c:pt>
                <c:pt idx="1">
                  <c:v>3.7436166000000002</c:v>
                </c:pt>
                <c:pt idx="2">
                  <c:v>5.768878</c:v>
                </c:pt>
                <c:pt idx="3">
                  <c:v>3.7764319999999998</c:v>
                </c:pt>
                <c:pt idx="4">
                  <c:v>4.9898176000000003</c:v>
                </c:pt>
                <c:pt idx="5">
                  <c:v>3.8105620999999998</c:v>
                </c:pt>
                <c:pt idx="6">
                  <c:v>3.3296961999999999</c:v>
                </c:pt>
                <c:pt idx="7">
                  <c:v>4.4419807999999996</c:v>
                </c:pt>
                <c:pt idx="8">
                  <c:v>4.7381263000000002</c:v>
                </c:pt>
                <c:pt idx="9">
                  <c:v>5.8134288999999999</c:v>
                </c:pt>
                <c:pt idx="10">
                  <c:v>5.5142030999999996</c:v>
                </c:pt>
                <c:pt idx="11">
                  <c:v>6.8955511999999999</c:v>
                </c:pt>
                <c:pt idx="12">
                  <c:v>10.266176</c:v>
                </c:pt>
                <c:pt idx="13">
                  <c:v>10.828649</c:v>
                </c:pt>
                <c:pt idx="14">
                  <c:v>9.3242626000000008</c:v>
                </c:pt>
                <c:pt idx="15">
                  <c:v>7.2270402999999996</c:v>
                </c:pt>
                <c:pt idx="16">
                  <c:v>6.0710192000000003</c:v>
                </c:pt>
                <c:pt idx="17">
                  <c:v>5.4765606</c:v>
                </c:pt>
                <c:pt idx="18">
                  <c:v>4.9995517999999999</c:v>
                </c:pt>
                <c:pt idx="19">
                  <c:v>5.2088614</c:v>
                </c:pt>
                <c:pt idx="20">
                  <c:v>5.1710544000000001</c:v>
                </c:pt>
                <c:pt idx="21">
                  <c:v>6.5684638</c:v>
                </c:pt>
                <c:pt idx="22">
                  <c:v>7.4794482999999996</c:v>
                </c:pt>
                <c:pt idx="23">
                  <c:v>9.0445509000000008</c:v>
                </c:pt>
                <c:pt idx="24">
                  <c:v>8.7484417000000008</c:v>
                </c:pt>
                <c:pt idx="25">
                  <c:v>9.7062367999999992</c:v>
                </c:pt>
                <c:pt idx="26">
                  <c:v>8.9074202000000007</c:v>
                </c:pt>
                <c:pt idx="27">
                  <c:v>9.9264983999999998</c:v>
                </c:pt>
                <c:pt idx="28">
                  <c:v>10.386729000000001</c:v>
                </c:pt>
                <c:pt idx="29">
                  <c:v>10.549841000000001</c:v>
                </c:pt>
                <c:pt idx="30">
                  <c:v>11.835331999999999</c:v>
                </c:pt>
                <c:pt idx="31">
                  <c:v>13.061287999999999</c:v>
                </c:pt>
                <c:pt idx="32">
                  <c:v>13.172323</c:v>
                </c:pt>
                <c:pt idx="33">
                  <c:v>14.249063</c:v>
                </c:pt>
                <c:pt idx="34">
                  <c:v>14.475327</c:v>
                </c:pt>
                <c:pt idx="35">
                  <c:v>12.951755</c:v>
                </c:pt>
                <c:pt idx="36">
                  <c:v>13.336957</c:v>
                </c:pt>
                <c:pt idx="37">
                  <c:v>13.643544</c:v>
                </c:pt>
                <c:pt idx="38">
                  <c:v>14.082993999999999</c:v>
                </c:pt>
                <c:pt idx="39">
                  <c:v>15.732538999999999</c:v>
                </c:pt>
                <c:pt idx="40">
                  <c:v>17.838524</c:v>
                </c:pt>
                <c:pt idx="41">
                  <c:v>22.02713</c:v>
                </c:pt>
                <c:pt idx="42">
                  <c:v>18.574059999999999</c:v>
                </c:pt>
                <c:pt idx="43">
                  <c:v>17.652256000000001</c:v>
                </c:pt>
                <c:pt idx="44">
                  <c:v>19.347334</c:v>
                </c:pt>
                <c:pt idx="45">
                  <c:v>16.842950999999999</c:v>
                </c:pt>
                <c:pt idx="46">
                  <c:v>14.96499</c:v>
                </c:pt>
                <c:pt idx="47">
                  <c:v>13.605962</c:v>
                </c:pt>
                <c:pt idx="48">
                  <c:v>13.862702000000001</c:v>
                </c:pt>
                <c:pt idx="49">
                  <c:v>13.180726999999999</c:v>
                </c:pt>
                <c:pt idx="50">
                  <c:v>13.125983</c:v>
                </c:pt>
                <c:pt idx="51">
                  <c:v>11.900081</c:v>
                </c:pt>
                <c:pt idx="52">
                  <c:v>11.654412000000001</c:v>
                </c:pt>
                <c:pt idx="53">
                  <c:v>11.508182</c:v>
                </c:pt>
                <c:pt idx="54">
                  <c:v>10.538017</c:v>
                </c:pt>
                <c:pt idx="55">
                  <c:v>9.6402044</c:v>
                </c:pt>
                <c:pt idx="56">
                  <c:v>9.9191046000000007</c:v>
                </c:pt>
                <c:pt idx="57">
                  <c:v>10.370143000000001</c:v>
                </c:pt>
                <c:pt idx="58">
                  <c:v>11.397546999999999</c:v>
                </c:pt>
                <c:pt idx="59">
                  <c:v>11.264338</c:v>
                </c:pt>
                <c:pt idx="60">
                  <c:v>11.151099</c:v>
                </c:pt>
                <c:pt idx="61">
                  <c:v>10.951314999999999</c:v>
                </c:pt>
                <c:pt idx="62">
                  <c:v>10.996556</c:v>
                </c:pt>
                <c:pt idx="63">
                  <c:v>12.742096</c:v>
                </c:pt>
                <c:pt idx="64">
                  <c:v>13.052205000000001</c:v>
                </c:pt>
                <c:pt idx="65">
                  <c:v>13.80537</c:v>
                </c:pt>
                <c:pt idx="66">
                  <c:v>12.512078000000001</c:v>
                </c:pt>
                <c:pt idx="67">
                  <c:v>12.543221000000001</c:v>
                </c:pt>
                <c:pt idx="68">
                  <c:v>11.778233999999999</c:v>
                </c:pt>
                <c:pt idx="69">
                  <c:v>12.175983</c:v>
                </c:pt>
                <c:pt idx="70">
                  <c:v>13.050829</c:v>
                </c:pt>
                <c:pt idx="71">
                  <c:v>11.740126999999999</c:v>
                </c:pt>
                <c:pt idx="72">
                  <c:v>15.530290000000001</c:v>
                </c:pt>
                <c:pt idx="73">
                  <c:v>11.23494</c:v>
                </c:pt>
                <c:pt idx="74">
                  <c:v>11.196918</c:v>
                </c:pt>
                <c:pt idx="75">
                  <c:v>11.10252</c:v>
                </c:pt>
                <c:pt idx="76">
                  <c:v>10.134862999999999</c:v>
                </c:pt>
                <c:pt idx="77">
                  <c:v>11.988960000000001</c:v>
                </c:pt>
                <c:pt idx="78">
                  <c:v>13.980245999999999</c:v>
                </c:pt>
                <c:pt idx="79">
                  <c:v>13.963343999999999</c:v>
                </c:pt>
                <c:pt idx="80">
                  <c:v>14.378102</c:v>
                </c:pt>
                <c:pt idx="81">
                  <c:v>13.767550999999999</c:v>
                </c:pt>
                <c:pt idx="82">
                  <c:v>13.927552</c:v>
                </c:pt>
                <c:pt idx="83">
                  <c:v>13.816864000000001</c:v>
                </c:pt>
                <c:pt idx="84">
                  <c:v>11.641683</c:v>
                </c:pt>
                <c:pt idx="85">
                  <c:v>11.175718</c:v>
                </c:pt>
                <c:pt idx="86">
                  <c:v>9.9021082000000007</c:v>
                </c:pt>
                <c:pt idx="87">
                  <c:v>10.650034</c:v>
                </c:pt>
                <c:pt idx="88">
                  <c:v>10.579414</c:v>
                </c:pt>
                <c:pt idx="89">
                  <c:v>11.219294</c:v>
                </c:pt>
                <c:pt idx="90">
                  <c:v>12.60914</c:v>
                </c:pt>
                <c:pt idx="91">
                  <c:v>11.388725000000001</c:v>
                </c:pt>
                <c:pt idx="92">
                  <c:v>12.475602</c:v>
                </c:pt>
                <c:pt idx="93">
                  <c:v>13.751417999999999</c:v>
                </c:pt>
                <c:pt idx="94">
                  <c:v>12.216139999999999</c:v>
                </c:pt>
                <c:pt idx="95">
                  <c:v>10.902092</c:v>
                </c:pt>
                <c:pt idx="96">
                  <c:v>9.0959672999999999</c:v>
                </c:pt>
                <c:pt idx="97">
                  <c:v>10.631539999999999</c:v>
                </c:pt>
                <c:pt idx="98">
                  <c:v>11.117618999999999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D3-4A95-BD2A-148DDE6E0B64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8</c:v>
                </c:pt>
                <c:pt idx="1">
                  <c:v>8.5816326530612006</c:v>
                </c:pt>
                <c:pt idx="2">
                  <c:v>9.1632653061223994</c:v>
                </c:pt>
                <c:pt idx="3">
                  <c:v>9.7448979591837013</c:v>
                </c:pt>
                <c:pt idx="4">
                  <c:v>10.326530612245001</c:v>
                </c:pt>
                <c:pt idx="5">
                  <c:v>10.908163265305999</c:v>
                </c:pt>
                <c:pt idx="6">
                  <c:v>11.489795918367001</c:v>
                </c:pt>
                <c:pt idx="7">
                  <c:v>12.071428571429001</c:v>
                </c:pt>
                <c:pt idx="8">
                  <c:v>12.653061224489999</c:v>
                </c:pt>
                <c:pt idx="9">
                  <c:v>13.234693877551001</c:v>
                </c:pt>
                <c:pt idx="10">
                  <c:v>13.816326530611999</c:v>
                </c:pt>
                <c:pt idx="11">
                  <c:v>14.397959183673001</c:v>
                </c:pt>
                <c:pt idx="12">
                  <c:v>14.979591836735</c:v>
                </c:pt>
                <c:pt idx="13">
                  <c:v>15.561224489796</c:v>
                </c:pt>
                <c:pt idx="14">
                  <c:v>16.142857142857</c:v>
                </c:pt>
                <c:pt idx="15">
                  <c:v>16.724489795918</c:v>
                </c:pt>
                <c:pt idx="16">
                  <c:v>17.306122448979998</c:v>
                </c:pt>
                <c:pt idx="17">
                  <c:v>17.887755102041002</c:v>
                </c:pt>
                <c:pt idx="18">
                  <c:v>18.469387755102002</c:v>
                </c:pt>
                <c:pt idx="19">
                  <c:v>19.051020408162998</c:v>
                </c:pt>
                <c:pt idx="20">
                  <c:v>19.632653061223998</c:v>
                </c:pt>
                <c:pt idx="21">
                  <c:v>20.214285714286</c:v>
                </c:pt>
                <c:pt idx="22">
                  <c:v>20.795918367346999</c:v>
                </c:pt>
                <c:pt idx="23">
                  <c:v>21.377551020407999</c:v>
                </c:pt>
                <c:pt idx="24">
                  <c:v>21.959183673469003</c:v>
                </c:pt>
                <c:pt idx="25">
                  <c:v>22.540816326530997</c:v>
                </c:pt>
                <c:pt idx="26">
                  <c:v>23.122448979592001</c:v>
                </c:pt>
                <c:pt idx="27">
                  <c:v>23.704081632653001</c:v>
                </c:pt>
                <c:pt idx="28">
                  <c:v>24.285714285714</c:v>
                </c:pt>
                <c:pt idx="29">
                  <c:v>24.867346938776002</c:v>
                </c:pt>
                <c:pt idx="30">
                  <c:v>25.448979591837002</c:v>
                </c:pt>
                <c:pt idx="31">
                  <c:v>26.030612244897998</c:v>
                </c:pt>
                <c:pt idx="32">
                  <c:v>26.612244897958998</c:v>
                </c:pt>
                <c:pt idx="33">
                  <c:v>27.193877551020002</c:v>
                </c:pt>
                <c:pt idx="34">
                  <c:v>27.775510204082</c:v>
                </c:pt>
                <c:pt idx="35">
                  <c:v>28.357142857143003</c:v>
                </c:pt>
                <c:pt idx="36">
                  <c:v>28.938775510204</c:v>
                </c:pt>
                <c:pt idx="37">
                  <c:v>29.520408163265</c:v>
                </c:pt>
                <c:pt idx="38">
                  <c:v>30.102040816327001</c:v>
                </c:pt>
                <c:pt idx="39">
                  <c:v>30.683673469388001</c:v>
                </c:pt>
                <c:pt idx="40">
                  <c:v>31.265306122449001</c:v>
                </c:pt>
                <c:pt idx="41">
                  <c:v>31.846938775509997</c:v>
                </c:pt>
                <c:pt idx="42">
                  <c:v>32.428571428570997</c:v>
                </c:pt>
                <c:pt idx="43">
                  <c:v>33.010204081632999</c:v>
                </c:pt>
                <c:pt idx="44">
                  <c:v>33.591836734693999</c:v>
                </c:pt>
                <c:pt idx="45">
                  <c:v>34.173469387754999</c:v>
                </c:pt>
                <c:pt idx="46">
                  <c:v>34.755102040815999</c:v>
                </c:pt>
                <c:pt idx="47">
                  <c:v>35.336734693878</c:v>
                </c:pt>
                <c:pt idx="48">
                  <c:v>35.918367346939</c:v>
                </c:pt>
                <c:pt idx="49">
                  <c:v>36.5</c:v>
                </c:pt>
                <c:pt idx="50">
                  <c:v>37.081632653061</c:v>
                </c:pt>
                <c:pt idx="51">
                  <c:v>37.663265306122</c:v>
                </c:pt>
                <c:pt idx="52">
                  <c:v>38.244897959184001</c:v>
                </c:pt>
                <c:pt idx="53">
                  <c:v>38.826530612245001</c:v>
                </c:pt>
                <c:pt idx="54">
                  <c:v>39.408163265306001</c:v>
                </c:pt>
                <c:pt idx="55">
                  <c:v>39.989795918366994</c:v>
                </c:pt>
                <c:pt idx="56">
                  <c:v>40.571428571429003</c:v>
                </c:pt>
                <c:pt idx="57">
                  <c:v>41.153061224489996</c:v>
                </c:pt>
                <c:pt idx="58">
                  <c:v>41.734693877551003</c:v>
                </c:pt>
                <c:pt idx="59">
                  <c:v>42.316326530612002</c:v>
                </c:pt>
                <c:pt idx="60">
                  <c:v>42.897959183672995</c:v>
                </c:pt>
                <c:pt idx="61">
                  <c:v>43.479591836735004</c:v>
                </c:pt>
                <c:pt idx="62">
                  <c:v>44.061224489795997</c:v>
                </c:pt>
                <c:pt idx="63">
                  <c:v>44.642857142857004</c:v>
                </c:pt>
                <c:pt idx="64">
                  <c:v>45.224489795917997</c:v>
                </c:pt>
                <c:pt idx="65">
                  <c:v>45.806122448980005</c:v>
                </c:pt>
                <c:pt idx="66">
                  <c:v>46.387755102040998</c:v>
                </c:pt>
                <c:pt idx="67">
                  <c:v>46.969387755101998</c:v>
                </c:pt>
                <c:pt idx="68">
                  <c:v>47.551020408163005</c:v>
                </c:pt>
                <c:pt idx="69">
                  <c:v>48.132653061223998</c:v>
                </c:pt>
                <c:pt idx="70">
                  <c:v>48.714285714286007</c:v>
                </c:pt>
                <c:pt idx="71">
                  <c:v>49.295918367346999</c:v>
                </c:pt>
                <c:pt idx="72">
                  <c:v>49.877551020407999</c:v>
                </c:pt>
                <c:pt idx="73">
                  <c:v>50.459183673468999</c:v>
                </c:pt>
                <c:pt idx="74">
                  <c:v>51.040816326531001</c:v>
                </c:pt>
                <c:pt idx="75">
                  <c:v>51.622448979592001</c:v>
                </c:pt>
                <c:pt idx="76">
                  <c:v>52.204081632653001</c:v>
                </c:pt>
                <c:pt idx="77">
                  <c:v>52.785714285713993</c:v>
                </c:pt>
                <c:pt idx="78">
                  <c:v>53.367346938776002</c:v>
                </c:pt>
                <c:pt idx="79">
                  <c:v>53.948979591836995</c:v>
                </c:pt>
                <c:pt idx="80">
                  <c:v>54.530612244898002</c:v>
                </c:pt>
                <c:pt idx="81">
                  <c:v>55.112244897959002</c:v>
                </c:pt>
                <c:pt idx="82">
                  <c:v>55.693877551019995</c:v>
                </c:pt>
                <c:pt idx="83">
                  <c:v>56.275510204082003</c:v>
                </c:pt>
                <c:pt idx="84">
                  <c:v>56.857142857142996</c:v>
                </c:pt>
                <c:pt idx="85">
                  <c:v>57.438775510204003</c:v>
                </c:pt>
                <c:pt idx="86">
                  <c:v>58.020408163264996</c:v>
                </c:pt>
                <c:pt idx="87">
                  <c:v>58.602040816327005</c:v>
                </c:pt>
                <c:pt idx="88">
                  <c:v>59.183673469387998</c:v>
                </c:pt>
                <c:pt idx="89">
                  <c:v>59.765306122448997</c:v>
                </c:pt>
                <c:pt idx="90">
                  <c:v>60.346938775510004</c:v>
                </c:pt>
                <c:pt idx="91">
                  <c:v>60.928571428570997</c:v>
                </c:pt>
                <c:pt idx="92">
                  <c:v>61.510204081633006</c:v>
                </c:pt>
                <c:pt idx="93">
                  <c:v>62.091836734693999</c:v>
                </c:pt>
                <c:pt idx="94">
                  <c:v>62.673469387754999</c:v>
                </c:pt>
                <c:pt idx="95">
                  <c:v>63.255102040815999</c:v>
                </c:pt>
                <c:pt idx="96">
                  <c:v>63.836734693878</c:v>
                </c:pt>
                <c:pt idx="97">
                  <c:v>64.418367346939007</c:v>
                </c:pt>
                <c:pt idx="98">
                  <c:v>65</c:v>
                </c:pt>
              </c:numCache>
            </c:numRef>
          </c:xVal>
          <c:yVal>
            <c:numRef>
              <c:f>'IP3'!$AM$5:$AM$103</c:f>
              <c:numCache>
                <c:formatCode>General</c:formatCode>
                <c:ptCount val="99"/>
                <c:pt idx="0">
                  <c:v>6.3503017000000002</c:v>
                </c:pt>
                <c:pt idx="1">
                  <c:v>11.054926999999999</c:v>
                </c:pt>
                <c:pt idx="2">
                  <c:v>13.11069</c:v>
                </c:pt>
                <c:pt idx="3">
                  <c:v>17.134353999999998</c:v>
                </c:pt>
                <c:pt idx="4">
                  <c:v>18.521896000000002</c:v>
                </c:pt>
                <c:pt idx="5">
                  <c:v>17.375685000000001</c:v>
                </c:pt>
                <c:pt idx="6">
                  <c:v>21.038920999999998</c:v>
                </c:pt>
                <c:pt idx="7">
                  <c:v>22.401534999999999</c:v>
                </c:pt>
                <c:pt idx="8">
                  <c:v>18.751581000000002</c:v>
                </c:pt>
                <c:pt idx="9">
                  <c:v>22.073934999999999</c:v>
                </c:pt>
                <c:pt idx="10">
                  <c:v>22.914166999999999</c:v>
                </c:pt>
                <c:pt idx="11">
                  <c:v>26.889973000000001</c:v>
                </c:pt>
                <c:pt idx="12">
                  <c:v>24.692907000000002</c:v>
                </c:pt>
                <c:pt idx="13">
                  <c:v>22.349924000000001</c:v>
                </c:pt>
                <c:pt idx="14">
                  <c:v>22.714361</c:v>
                </c:pt>
                <c:pt idx="15">
                  <c:v>18.958262999999999</c:v>
                </c:pt>
                <c:pt idx="16">
                  <c:v>15.918189999999999</c:v>
                </c:pt>
                <c:pt idx="17">
                  <c:v>14.123794</c:v>
                </c:pt>
                <c:pt idx="18">
                  <c:v>12.022098</c:v>
                </c:pt>
                <c:pt idx="19">
                  <c:v>10.005912</c:v>
                </c:pt>
                <c:pt idx="20">
                  <c:v>8.7620468000000002</c:v>
                </c:pt>
                <c:pt idx="21">
                  <c:v>9.1775532000000002</c:v>
                </c:pt>
                <c:pt idx="22">
                  <c:v>8.7866554000000008</c:v>
                </c:pt>
                <c:pt idx="23">
                  <c:v>7.7188745000000001</c:v>
                </c:pt>
                <c:pt idx="24">
                  <c:v>7.3511658000000004</c:v>
                </c:pt>
                <c:pt idx="25">
                  <c:v>7.7640839000000001</c:v>
                </c:pt>
                <c:pt idx="26">
                  <c:v>7.9071192999999997</c:v>
                </c:pt>
                <c:pt idx="27">
                  <c:v>8.9548129999999997</c:v>
                </c:pt>
                <c:pt idx="28">
                  <c:v>9.9539928</c:v>
                </c:pt>
                <c:pt idx="29">
                  <c:v>11.502107000000001</c:v>
                </c:pt>
                <c:pt idx="30">
                  <c:v>12.290172999999999</c:v>
                </c:pt>
                <c:pt idx="31">
                  <c:v>11.606778</c:v>
                </c:pt>
                <c:pt idx="32">
                  <c:v>12.095893</c:v>
                </c:pt>
                <c:pt idx="33">
                  <c:v>12.818225999999999</c:v>
                </c:pt>
                <c:pt idx="34">
                  <c:v>11.996841</c:v>
                </c:pt>
                <c:pt idx="35">
                  <c:v>11.197091</c:v>
                </c:pt>
                <c:pt idx="36">
                  <c:v>11.175789999999999</c:v>
                </c:pt>
                <c:pt idx="37">
                  <c:v>12.873395</c:v>
                </c:pt>
                <c:pt idx="38">
                  <c:v>13.533602</c:v>
                </c:pt>
                <c:pt idx="39">
                  <c:v>14.132763000000001</c:v>
                </c:pt>
                <c:pt idx="40">
                  <c:v>14.048624999999999</c:v>
                </c:pt>
                <c:pt idx="41">
                  <c:v>14.842207</c:v>
                </c:pt>
                <c:pt idx="42">
                  <c:v>16.942772000000001</c:v>
                </c:pt>
                <c:pt idx="43">
                  <c:v>19.708705999999999</c:v>
                </c:pt>
                <c:pt idx="44">
                  <c:v>17.388718000000001</c:v>
                </c:pt>
                <c:pt idx="45">
                  <c:v>13.897786999999999</c:v>
                </c:pt>
                <c:pt idx="46">
                  <c:v>11.948149000000001</c:v>
                </c:pt>
                <c:pt idx="47">
                  <c:v>12.035204999999999</c:v>
                </c:pt>
                <c:pt idx="48">
                  <c:v>11.854073</c:v>
                </c:pt>
                <c:pt idx="49">
                  <c:v>12.280609999999999</c:v>
                </c:pt>
                <c:pt idx="50">
                  <c:v>11.025998</c:v>
                </c:pt>
                <c:pt idx="51">
                  <c:v>11.449945</c:v>
                </c:pt>
                <c:pt idx="52">
                  <c:v>11.926220000000001</c:v>
                </c:pt>
                <c:pt idx="53">
                  <c:v>13.413344</c:v>
                </c:pt>
                <c:pt idx="54">
                  <c:v>12.696891000000001</c:v>
                </c:pt>
                <c:pt idx="55">
                  <c:v>11.161489</c:v>
                </c:pt>
                <c:pt idx="56">
                  <c:v>11.036282</c:v>
                </c:pt>
                <c:pt idx="57">
                  <c:v>12.931005000000001</c:v>
                </c:pt>
                <c:pt idx="58">
                  <c:v>16.569590000000002</c:v>
                </c:pt>
                <c:pt idx="59">
                  <c:v>15.773555999999999</c:v>
                </c:pt>
                <c:pt idx="60">
                  <c:v>17.085184000000002</c:v>
                </c:pt>
                <c:pt idx="61">
                  <c:v>13.745972</c:v>
                </c:pt>
                <c:pt idx="62">
                  <c:v>11.982138000000001</c:v>
                </c:pt>
                <c:pt idx="63">
                  <c:v>12.074959</c:v>
                </c:pt>
                <c:pt idx="64">
                  <c:v>12.182048</c:v>
                </c:pt>
                <c:pt idx="65">
                  <c:v>12.792448</c:v>
                </c:pt>
                <c:pt idx="66">
                  <c:v>11.547249000000001</c:v>
                </c:pt>
                <c:pt idx="67">
                  <c:v>10.328288000000001</c:v>
                </c:pt>
                <c:pt idx="68">
                  <c:v>8.6024113</c:v>
                </c:pt>
                <c:pt idx="69">
                  <c:v>8.6009692999999992</c:v>
                </c:pt>
                <c:pt idx="70">
                  <c:v>8.5537881999999996</c:v>
                </c:pt>
                <c:pt idx="71">
                  <c:v>8.2625808999999997</c:v>
                </c:pt>
                <c:pt idx="72">
                  <c:v>10.699021999999999</c:v>
                </c:pt>
                <c:pt idx="73">
                  <c:v>9.9220839000000005</c:v>
                </c:pt>
                <c:pt idx="74">
                  <c:v>10.853501</c:v>
                </c:pt>
                <c:pt idx="75">
                  <c:v>11.9847</c:v>
                </c:pt>
                <c:pt idx="76">
                  <c:v>11.269823000000001</c:v>
                </c:pt>
                <c:pt idx="77">
                  <c:v>12.537599</c:v>
                </c:pt>
                <c:pt idx="78">
                  <c:v>11.326032</c:v>
                </c:pt>
                <c:pt idx="79">
                  <c:v>12.206321000000001</c:v>
                </c:pt>
                <c:pt idx="80">
                  <c:v>13.683948000000001</c:v>
                </c:pt>
                <c:pt idx="81">
                  <c:v>15.210630999999999</c:v>
                </c:pt>
                <c:pt idx="82">
                  <c:v>15.666591</c:v>
                </c:pt>
                <c:pt idx="83">
                  <c:v>15.904116999999999</c:v>
                </c:pt>
                <c:pt idx="84">
                  <c:v>14.787298</c:v>
                </c:pt>
                <c:pt idx="85">
                  <c:v>15.822831000000001</c:v>
                </c:pt>
                <c:pt idx="86">
                  <c:v>15.632228</c:v>
                </c:pt>
                <c:pt idx="87">
                  <c:v>13.237645000000001</c:v>
                </c:pt>
                <c:pt idx="88">
                  <c:v>15.947282</c:v>
                </c:pt>
                <c:pt idx="89">
                  <c:v>13.844696000000001</c:v>
                </c:pt>
                <c:pt idx="90">
                  <c:v>15.161771999999999</c:v>
                </c:pt>
                <c:pt idx="91">
                  <c:v>16.048452000000001</c:v>
                </c:pt>
                <c:pt idx="92">
                  <c:v>12.418634000000001</c:v>
                </c:pt>
                <c:pt idx="93">
                  <c:v>13.241759</c:v>
                </c:pt>
                <c:pt idx="94">
                  <c:v>12.206807</c:v>
                </c:pt>
                <c:pt idx="95">
                  <c:v>10.725073999999999</c:v>
                </c:pt>
                <c:pt idx="96">
                  <c:v>8.9463548999999993</c:v>
                </c:pt>
                <c:pt idx="97">
                  <c:v>10.693193000000001</c:v>
                </c:pt>
                <c:pt idx="98">
                  <c:v>10.72955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D3-4A95-BD2A-148DDE6E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</c:scatterChart>
      <c:valAx>
        <c:axId val="111626496"/>
        <c:scaling>
          <c:orientation val="minMax"/>
          <c:max val="64"/>
          <c:min val="1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5"/>
      </c:valAx>
      <c:valAx>
        <c:axId val="111657344"/>
        <c:scaling>
          <c:orientation val="minMax"/>
          <c:max val="25"/>
          <c:min val="-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647582738871165"/>
          <c:y val="0.64179136241193391"/>
          <c:w val="0.29768525493638326"/>
          <c:h val="0.124102746119895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Output IP3 vs LO Power (dBm)</a:t>
            </a:r>
            <a:r>
              <a:rPr lang="en-US" sz="1000" baseline="30000"/>
              <a:t>1-4</a:t>
            </a:r>
            <a:endParaRPr lang="en-US" sz="1000" baseline="0"/>
          </a:p>
        </c:rich>
      </c:tx>
      <c:layout>
        <c:manualLayout>
          <c:xMode val="edge"/>
          <c:yMode val="edge"/>
          <c:x val="0.22206873159926471"/>
          <c:y val="9.546028968601148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1277340332458434E-2"/>
          <c:w val="0.76542713682528862"/>
          <c:h val="0.71796988918051907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'IP3'!$AM$2</c:f>
              <c:strCache>
                <c:ptCount val="1"/>
                <c:pt idx="0">
                  <c:v>+13dBm</c:v>
                </c:pt>
              </c:strCache>
            </c:strRef>
          </c:tx>
          <c:spPr>
            <a:ln cmpd="sng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'IP3'!$AL$5:$AL$103</c:f>
              <c:numCache>
                <c:formatCode>General</c:formatCode>
                <c:ptCount val="99"/>
                <c:pt idx="0">
                  <c:v>8</c:v>
                </c:pt>
                <c:pt idx="1">
                  <c:v>8.5816326530612006</c:v>
                </c:pt>
                <c:pt idx="2">
                  <c:v>9.1632653061223994</c:v>
                </c:pt>
                <c:pt idx="3">
                  <c:v>9.7448979591837013</c:v>
                </c:pt>
                <c:pt idx="4">
                  <c:v>10.326530612245001</c:v>
                </c:pt>
                <c:pt idx="5">
                  <c:v>10.908163265305999</c:v>
                </c:pt>
                <c:pt idx="6">
                  <c:v>11.489795918367001</c:v>
                </c:pt>
                <c:pt idx="7">
                  <c:v>12.071428571429001</c:v>
                </c:pt>
                <c:pt idx="8">
                  <c:v>12.653061224489999</c:v>
                </c:pt>
                <c:pt idx="9">
                  <c:v>13.234693877551001</c:v>
                </c:pt>
                <c:pt idx="10">
                  <c:v>13.816326530611999</c:v>
                </c:pt>
                <c:pt idx="11">
                  <c:v>14.397959183673001</c:v>
                </c:pt>
                <c:pt idx="12">
                  <c:v>14.979591836735</c:v>
                </c:pt>
                <c:pt idx="13">
                  <c:v>15.561224489796</c:v>
                </c:pt>
                <c:pt idx="14">
                  <c:v>16.142857142857</c:v>
                </c:pt>
                <c:pt idx="15">
                  <c:v>16.724489795918</c:v>
                </c:pt>
                <c:pt idx="16">
                  <c:v>17.306122448979998</c:v>
                </c:pt>
                <c:pt idx="17">
                  <c:v>17.887755102041002</c:v>
                </c:pt>
                <c:pt idx="18">
                  <c:v>18.469387755102002</c:v>
                </c:pt>
                <c:pt idx="19">
                  <c:v>19.051020408162998</c:v>
                </c:pt>
                <c:pt idx="20">
                  <c:v>19.632653061223998</c:v>
                </c:pt>
                <c:pt idx="21">
                  <c:v>20.214285714286</c:v>
                </c:pt>
                <c:pt idx="22">
                  <c:v>20.795918367346999</c:v>
                </c:pt>
                <c:pt idx="23">
                  <c:v>21.377551020407999</c:v>
                </c:pt>
                <c:pt idx="24">
                  <c:v>21.959183673469003</c:v>
                </c:pt>
                <c:pt idx="25">
                  <c:v>22.540816326530997</c:v>
                </c:pt>
                <c:pt idx="26">
                  <c:v>23.122448979592001</c:v>
                </c:pt>
                <c:pt idx="27">
                  <c:v>23.704081632653001</c:v>
                </c:pt>
                <c:pt idx="28">
                  <c:v>24.285714285714</c:v>
                </c:pt>
                <c:pt idx="29">
                  <c:v>24.867346938776002</c:v>
                </c:pt>
                <c:pt idx="30">
                  <c:v>25.448979591837002</c:v>
                </c:pt>
                <c:pt idx="31">
                  <c:v>26.030612244897998</c:v>
                </c:pt>
                <c:pt idx="32">
                  <c:v>26.612244897958998</c:v>
                </c:pt>
                <c:pt idx="33">
                  <c:v>27.193877551020002</c:v>
                </c:pt>
                <c:pt idx="34">
                  <c:v>27.775510204082</c:v>
                </c:pt>
                <c:pt idx="35">
                  <c:v>28.357142857143003</c:v>
                </c:pt>
                <c:pt idx="36">
                  <c:v>28.938775510204</c:v>
                </c:pt>
                <c:pt idx="37">
                  <c:v>29.520408163265</c:v>
                </c:pt>
                <c:pt idx="38">
                  <c:v>30.102040816327001</c:v>
                </c:pt>
                <c:pt idx="39">
                  <c:v>30.683673469388001</c:v>
                </c:pt>
                <c:pt idx="40">
                  <c:v>31.265306122449001</c:v>
                </c:pt>
                <c:pt idx="41">
                  <c:v>31.846938775509997</c:v>
                </c:pt>
                <c:pt idx="42">
                  <c:v>32.428571428570997</c:v>
                </c:pt>
                <c:pt idx="43">
                  <c:v>33.010204081632999</c:v>
                </c:pt>
                <c:pt idx="44">
                  <c:v>33.591836734693999</c:v>
                </c:pt>
                <c:pt idx="45">
                  <c:v>34.173469387754999</c:v>
                </c:pt>
                <c:pt idx="46">
                  <c:v>34.755102040815999</c:v>
                </c:pt>
                <c:pt idx="47">
                  <c:v>35.336734693878</c:v>
                </c:pt>
                <c:pt idx="48">
                  <c:v>35.918367346939</c:v>
                </c:pt>
                <c:pt idx="49">
                  <c:v>36.5</c:v>
                </c:pt>
                <c:pt idx="50">
                  <c:v>37.081632653061</c:v>
                </c:pt>
                <c:pt idx="51">
                  <c:v>37.663265306122</c:v>
                </c:pt>
                <c:pt idx="52">
                  <c:v>38.244897959184001</c:v>
                </c:pt>
                <c:pt idx="53">
                  <c:v>38.826530612245001</c:v>
                </c:pt>
                <c:pt idx="54">
                  <c:v>39.408163265306001</c:v>
                </c:pt>
                <c:pt idx="55">
                  <c:v>39.989795918366994</c:v>
                </c:pt>
                <c:pt idx="56">
                  <c:v>40.571428571429003</c:v>
                </c:pt>
                <c:pt idx="57">
                  <c:v>41.153061224489996</c:v>
                </c:pt>
                <c:pt idx="58">
                  <c:v>41.734693877551003</c:v>
                </c:pt>
                <c:pt idx="59">
                  <c:v>42.316326530612002</c:v>
                </c:pt>
                <c:pt idx="60">
                  <c:v>42.897959183672995</c:v>
                </c:pt>
                <c:pt idx="61">
                  <c:v>43.479591836735004</c:v>
                </c:pt>
                <c:pt idx="62">
                  <c:v>44.061224489795997</c:v>
                </c:pt>
                <c:pt idx="63">
                  <c:v>44.642857142857004</c:v>
                </c:pt>
                <c:pt idx="64">
                  <c:v>45.224489795917997</c:v>
                </c:pt>
                <c:pt idx="65">
                  <c:v>45.806122448980005</c:v>
                </c:pt>
                <c:pt idx="66">
                  <c:v>46.387755102040998</c:v>
                </c:pt>
                <c:pt idx="67">
                  <c:v>46.969387755101998</c:v>
                </c:pt>
                <c:pt idx="68">
                  <c:v>47.551020408163005</c:v>
                </c:pt>
                <c:pt idx="69">
                  <c:v>48.132653061223998</c:v>
                </c:pt>
                <c:pt idx="70">
                  <c:v>48.714285714286007</c:v>
                </c:pt>
                <c:pt idx="71">
                  <c:v>49.295918367346999</c:v>
                </c:pt>
                <c:pt idx="72">
                  <c:v>49.877551020407999</c:v>
                </c:pt>
                <c:pt idx="73">
                  <c:v>50.459183673468999</c:v>
                </c:pt>
                <c:pt idx="74">
                  <c:v>51.040816326531001</c:v>
                </c:pt>
                <c:pt idx="75">
                  <c:v>51.622448979592001</c:v>
                </c:pt>
                <c:pt idx="76">
                  <c:v>52.204081632653001</c:v>
                </c:pt>
                <c:pt idx="77">
                  <c:v>52.785714285713993</c:v>
                </c:pt>
                <c:pt idx="78">
                  <c:v>53.367346938776002</c:v>
                </c:pt>
                <c:pt idx="79">
                  <c:v>53.948979591836995</c:v>
                </c:pt>
                <c:pt idx="80">
                  <c:v>54.530612244898002</c:v>
                </c:pt>
                <c:pt idx="81">
                  <c:v>55.112244897959002</c:v>
                </c:pt>
                <c:pt idx="82">
                  <c:v>55.693877551019995</c:v>
                </c:pt>
                <c:pt idx="83">
                  <c:v>56.275510204082003</c:v>
                </c:pt>
                <c:pt idx="84">
                  <c:v>56.857142857142996</c:v>
                </c:pt>
                <c:pt idx="85">
                  <c:v>57.438775510204003</c:v>
                </c:pt>
                <c:pt idx="86">
                  <c:v>58.020408163264996</c:v>
                </c:pt>
                <c:pt idx="87">
                  <c:v>58.602040816327005</c:v>
                </c:pt>
                <c:pt idx="88">
                  <c:v>59.183673469387998</c:v>
                </c:pt>
                <c:pt idx="89">
                  <c:v>59.765306122448997</c:v>
                </c:pt>
                <c:pt idx="90">
                  <c:v>60.346938775510004</c:v>
                </c:pt>
                <c:pt idx="91">
                  <c:v>60.928571428570997</c:v>
                </c:pt>
                <c:pt idx="92">
                  <c:v>61.510204081633006</c:v>
                </c:pt>
                <c:pt idx="93">
                  <c:v>62.091836734693999</c:v>
                </c:pt>
                <c:pt idx="94">
                  <c:v>62.673469387754999</c:v>
                </c:pt>
                <c:pt idx="95">
                  <c:v>63.255102040815999</c:v>
                </c:pt>
                <c:pt idx="96">
                  <c:v>63.836734693878</c:v>
                </c:pt>
                <c:pt idx="97">
                  <c:v>64.418367346939007</c:v>
                </c:pt>
                <c:pt idx="98">
                  <c:v>65</c:v>
                </c:pt>
              </c:numCache>
            </c:numRef>
          </c:xVal>
          <c:yVal>
            <c:numRef>
              <c:f>'IP3'!$AN$5:$AN$103</c:f>
              <c:numCache>
                <c:formatCode>General</c:formatCode>
                <c:ptCount val="99"/>
                <c:pt idx="0">
                  <c:v>-50.951293999999997</c:v>
                </c:pt>
                <c:pt idx="1">
                  <c:v>-37.830264999999997</c:v>
                </c:pt>
                <c:pt idx="2">
                  <c:v>-31.167349000000002</c:v>
                </c:pt>
                <c:pt idx="3">
                  <c:v>-21.907253000000001</c:v>
                </c:pt>
                <c:pt idx="4">
                  <c:v>-15.6609</c:v>
                </c:pt>
                <c:pt idx="5">
                  <c:v>-14.252077999999999</c:v>
                </c:pt>
                <c:pt idx="6">
                  <c:v>-9.3527564999999999</c:v>
                </c:pt>
                <c:pt idx="7">
                  <c:v>-5.61625</c:v>
                </c:pt>
                <c:pt idx="8">
                  <c:v>-9.0962180999999998</c:v>
                </c:pt>
                <c:pt idx="9">
                  <c:v>-2.7371709000000002</c:v>
                </c:pt>
                <c:pt idx="10">
                  <c:v>-0.84182119</c:v>
                </c:pt>
                <c:pt idx="11">
                  <c:v>6.0044484000000002</c:v>
                </c:pt>
                <c:pt idx="12">
                  <c:v>5.7442216999999998</c:v>
                </c:pt>
                <c:pt idx="13">
                  <c:v>5.1080942</c:v>
                </c:pt>
                <c:pt idx="14">
                  <c:v>6.8338938000000002</c:v>
                </c:pt>
                <c:pt idx="15">
                  <c:v>4.7278856999999999</c:v>
                </c:pt>
                <c:pt idx="16">
                  <c:v>2.7512131000000002</c:v>
                </c:pt>
                <c:pt idx="17">
                  <c:v>2.2611162999999999</c:v>
                </c:pt>
                <c:pt idx="18">
                  <c:v>1.4080831</c:v>
                </c:pt>
                <c:pt idx="19">
                  <c:v>0.96918546999999999</c:v>
                </c:pt>
                <c:pt idx="20">
                  <c:v>0.22777407999999999</c:v>
                </c:pt>
                <c:pt idx="21">
                  <c:v>1.4084589000000001</c:v>
                </c:pt>
                <c:pt idx="22">
                  <c:v>1.3160802</c:v>
                </c:pt>
                <c:pt idx="23">
                  <c:v>0.71538239999999997</c:v>
                </c:pt>
                <c:pt idx="24">
                  <c:v>0.63665806999999996</c:v>
                </c:pt>
                <c:pt idx="25">
                  <c:v>1.2832109</c:v>
                </c:pt>
                <c:pt idx="26">
                  <c:v>1.4138508999999999</c:v>
                </c:pt>
                <c:pt idx="27">
                  <c:v>2.4265127</c:v>
                </c:pt>
                <c:pt idx="28">
                  <c:v>3.6046917000000001</c:v>
                </c:pt>
                <c:pt idx="29">
                  <c:v>4.8705977999999996</c:v>
                </c:pt>
                <c:pt idx="30">
                  <c:v>5.6668495999999999</c:v>
                </c:pt>
                <c:pt idx="31">
                  <c:v>4.7248549000000004</c:v>
                </c:pt>
                <c:pt idx="32">
                  <c:v>5.1627970000000003</c:v>
                </c:pt>
                <c:pt idx="33">
                  <c:v>5.7179918000000001</c:v>
                </c:pt>
                <c:pt idx="34">
                  <c:v>4.8661418000000003</c:v>
                </c:pt>
                <c:pt idx="35">
                  <c:v>4.1390590999999999</c:v>
                </c:pt>
                <c:pt idx="36">
                  <c:v>3.9610929000000001</c:v>
                </c:pt>
                <c:pt idx="37">
                  <c:v>5.5812964000000003</c:v>
                </c:pt>
                <c:pt idx="38">
                  <c:v>5.9864736000000001</c:v>
                </c:pt>
                <c:pt idx="39">
                  <c:v>6.5191545</c:v>
                </c:pt>
                <c:pt idx="40">
                  <c:v>6.4628468000000003</c:v>
                </c:pt>
                <c:pt idx="41">
                  <c:v>7.3639010999999996</c:v>
                </c:pt>
                <c:pt idx="42">
                  <c:v>9.2489585999999999</c:v>
                </c:pt>
                <c:pt idx="43">
                  <c:v>11.839136999999999</c:v>
                </c:pt>
                <c:pt idx="44">
                  <c:v>9.1566867999999992</c:v>
                </c:pt>
                <c:pt idx="45">
                  <c:v>6.1998410000000002</c:v>
                </c:pt>
                <c:pt idx="46">
                  <c:v>4.3216061999999997</c:v>
                </c:pt>
                <c:pt idx="47">
                  <c:v>4.6537704</c:v>
                </c:pt>
                <c:pt idx="48">
                  <c:v>4.5197072</c:v>
                </c:pt>
                <c:pt idx="49">
                  <c:v>4.7802452999999998</c:v>
                </c:pt>
                <c:pt idx="50">
                  <c:v>3.7240666999999998</c:v>
                </c:pt>
                <c:pt idx="51">
                  <c:v>3.5897356999999999</c:v>
                </c:pt>
                <c:pt idx="52">
                  <c:v>3.9457146999999999</c:v>
                </c:pt>
                <c:pt idx="53">
                  <c:v>5.272418</c:v>
                </c:pt>
                <c:pt idx="54">
                  <c:v>4.3980899000000004</c:v>
                </c:pt>
                <c:pt idx="55">
                  <c:v>2.9356062000000001</c:v>
                </c:pt>
                <c:pt idx="56">
                  <c:v>2.6027369</c:v>
                </c:pt>
                <c:pt idx="57">
                  <c:v>4.0976920000000003</c:v>
                </c:pt>
                <c:pt idx="58">
                  <c:v>7.2614226000000004</c:v>
                </c:pt>
                <c:pt idx="59">
                  <c:v>6.6156367999999999</c:v>
                </c:pt>
                <c:pt idx="60">
                  <c:v>8.0738363</c:v>
                </c:pt>
                <c:pt idx="61">
                  <c:v>4.906714</c:v>
                </c:pt>
                <c:pt idx="62">
                  <c:v>3.3054318</c:v>
                </c:pt>
                <c:pt idx="63">
                  <c:v>3.0570499999999998</c:v>
                </c:pt>
                <c:pt idx="64">
                  <c:v>3.6136748999999999</c:v>
                </c:pt>
                <c:pt idx="65">
                  <c:v>3.9613681000000001</c:v>
                </c:pt>
                <c:pt idx="66">
                  <c:v>3.3113201000000001</c:v>
                </c:pt>
                <c:pt idx="67">
                  <c:v>1.8815980999999999</c:v>
                </c:pt>
                <c:pt idx="68">
                  <c:v>0.36963329</c:v>
                </c:pt>
                <c:pt idx="69">
                  <c:v>8.3426638000000004E-3</c:v>
                </c:pt>
                <c:pt idx="70">
                  <c:v>0.10792661000000001</c:v>
                </c:pt>
                <c:pt idx="71">
                  <c:v>-0.40855228999999998</c:v>
                </c:pt>
                <c:pt idx="72">
                  <c:v>2.0047207</c:v>
                </c:pt>
                <c:pt idx="73">
                  <c:v>0.93884301000000003</c:v>
                </c:pt>
                <c:pt idx="74">
                  <c:v>1.7740933999999999</c:v>
                </c:pt>
                <c:pt idx="75">
                  <c:v>2.4167282999999999</c:v>
                </c:pt>
                <c:pt idx="76">
                  <c:v>1.8575999999999999</c:v>
                </c:pt>
                <c:pt idx="77">
                  <c:v>2.5859435</c:v>
                </c:pt>
                <c:pt idx="78">
                  <c:v>1.0560039999999999</c:v>
                </c:pt>
                <c:pt idx="79">
                  <c:v>1.5563513</c:v>
                </c:pt>
                <c:pt idx="80">
                  <c:v>2.5121939000000002</c:v>
                </c:pt>
                <c:pt idx="81">
                  <c:v>3.8592526999999999</c:v>
                </c:pt>
                <c:pt idx="82">
                  <c:v>3.8313581999999999</c:v>
                </c:pt>
                <c:pt idx="83">
                  <c:v>3.9824997999999998</c:v>
                </c:pt>
                <c:pt idx="84">
                  <c:v>3.2660345999999998</c:v>
                </c:pt>
                <c:pt idx="85">
                  <c:v>3.5937866999999999</c:v>
                </c:pt>
                <c:pt idx="86">
                  <c:v>3.3370053999999998</c:v>
                </c:pt>
                <c:pt idx="87">
                  <c:v>0.94039583000000004</c:v>
                </c:pt>
                <c:pt idx="88">
                  <c:v>4.5228514999999998</c:v>
                </c:pt>
                <c:pt idx="89">
                  <c:v>2.1060884</c:v>
                </c:pt>
                <c:pt idx="90">
                  <c:v>3.7144314999999999</c:v>
                </c:pt>
                <c:pt idx="91">
                  <c:v>4.5285095999999996</c:v>
                </c:pt>
                <c:pt idx="92">
                  <c:v>1.0547991999999999</c:v>
                </c:pt>
                <c:pt idx="93">
                  <c:v>2.4459658000000002</c:v>
                </c:pt>
                <c:pt idx="94">
                  <c:v>1.5931306000000001</c:v>
                </c:pt>
                <c:pt idx="95">
                  <c:v>-0.24481812</c:v>
                </c:pt>
                <c:pt idx="96">
                  <c:v>-1.9408829000000001</c:v>
                </c:pt>
                <c:pt idx="97">
                  <c:v>-0.72615962999999994</c:v>
                </c:pt>
                <c:pt idx="98">
                  <c:v>-0.74233729000000004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86-4067-8F4A-57082C0A6423}"/>
            </c:ext>
          </c:extLst>
        </c:ser>
        <c:ser>
          <c:idx val="2"/>
          <c:order val="2"/>
          <c:tx>
            <c:strRef>
              <c:f>'IP3'!$AP$2</c:f>
              <c:strCache>
                <c:ptCount val="1"/>
                <c:pt idx="0">
                  <c:v>+11dBm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'IP3'!$AO$5:$AO$103</c:f>
              <c:numCache>
                <c:formatCode>General</c:formatCode>
                <c:ptCount val="99"/>
                <c:pt idx="0">
                  <c:v>8</c:v>
                </c:pt>
                <c:pt idx="1">
                  <c:v>8.5816326530612006</c:v>
                </c:pt>
                <c:pt idx="2">
                  <c:v>9.1632653061223994</c:v>
                </c:pt>
                <c:pt idx="3">
                  <c:v>9.7448979591837013</c:v>
                </c:pt>
                <c:pt idx="4">
                  <c:v>10.326530612245001</c:v>
                </c:pt>
                <c:pt idx="5">
                  <c:v>10.908163265305999</c:v>
                </c:pt>
                <c:pt idx="6">
                  <c:v>11.489795918367001</c:v>
                </c:pt>
                <c:pt idx="7">
                  <c:v>12.071428571429001</c:v>
                </c:pt>
                <c:pt idx="8">
                  <c:v>12.653061224489999</c:v>
                </c:pt>
                <c:pt idx="9">
                  <c:v>13.234693877551001</c:v>
                </c:pt>
                <c:pt idx="10">
                  <c:v>13.816326530611999</c:v>
                </c:pt>
                <c:pt idx="11">
                  <c:v>14.397959183673001</c:v>
                </c:pt>
                <c:pt idx="12">
                  <c:v>14.979591836735</c:v>
                </c:pt>
                <c:pt idx="13">
                  <c:v>15.561224489796</c:v>
                </c:pt>
                <c:pt idx="14">
                  <c:v>16.142857142857</c:v>
                </c:pt>
                <c:pt idx="15">
                  <c:v>16.724489795918</c:v>
                </c:pt>
                <c:pt idx="16">
                  <c:v>17.306122448979998</c:v>
                </c:pt>
                <c:pt idx="17">
                  <c:v>17.887755102041002</c:v>
                </c:pt>
                <c:pt idx="18">
                  <c:v>18.469387755102002</c:v>
                </c:pt>
                <c:pt idx="19">
                  <c:v>19.051020408162998</c:v>
                </c:pt>
                <c:pt idx="20">
                  <c:v>19.632653061223998</c:v>
                </c:pt>
                <c:pt idx="21">
                  <c:v>20.214285714286</c:v>
                </c:pt>
                <c:pt idx="22">
                  <c:v>20.795918367346999</c:v>
                </c:pt>
                <c:pt idx="23">
                  <c:v>21.377551020407999</c:v>
                </c:pt>
                <c:pt idx="24">
                  <c:v>21.959183673469003</c:v>
                </c:pt>
                <c:pt idx="25">
                  <c:v>22.540816326530997</c:v>
                </c:pt>
                <c:pt idx="26">
                  <c:v>23.122448979592001</c:v>
                </c:pt>
                <c:pt idx="27">
                  <c:v>23.704081632653001</c:v>
                </c:pt>
                <c:pt idx="28">
                  <c:v>24.285714285714</c:v>
                </c:pt>
                <c:pt idx="29">
                  <c:v>24.867346938776002</c:v>
                </c:pt>
                <c:pt idx="30">
                  <c:v>25.448979591837002</c:v>
                </c:pt>
                <c:pt idx="31">
                  <c:v>26.030612244897998</c:v>
                </c:pt>
                <c:pt idx="32">
                  <c:v>26.612244897958998</c:v>
                </c:pt>
                <c:pt idx="33">
                  <c:v>27.193877551020002</c:v>
                </c:pt>
                <c:pt idx="34">
                  <c:v>27.775510204082</c:v>
                </c:pt>
                <c:pt idx="35">
                  <c:v>28.357142857143003</c:v>
                </c:pt>
                <c:pt idx="36">
                  <c:v>28.938775510204</c:v>
                </c:pt>
                <c:pt idx="37">
                  <c:v>29.520408163265</c:v>
                </c:pt>
                <c:pt idx="38">
                  <c:v>30.102040816327001</c:v>
                </c:pt>
                <c:pt idx="39">
                  <c:v>30.683673469388001</c:v>
                </c:pt>
                <c:pt idx="40">
                  <c:v>31.265306122449001</c:v>
                </c:pt>
                <c:pt idx="41">
                  <c:v>31.846938775509997</c:v>
                </c:pt>
                <c:pt idx="42">
                  <c:v>32.428571428570997</c:v>
                </c:pt>
                <c:pt idx="43">
                  <c:v>33.010204081632999</c:v>
                </c:pt>
                <c:pt idx="44">
                  <c:v>33.591836734693999</c:v>
                </c:pt>
                <c:pt idx="45">
                  <c:v>34.173469387754999</c:v>
                </c:pt>
                <c:pt idx="46">
                  <c:v>34.755102040815999</c:v>
                </c:pt>
                <c:pt idx="47">
                  <c:v>35.336734693878</c:v>
                </c:pt>
                <c:pt idx="48">
                  <c:v>35.918367346939</c:v>
                </c:pt>
                <c:pt idx="49">
                  <c:v>36.5</c:v>
                </c:pt>
                <c:pt idx="50">
                  <c:v>37.081632653061</c:v>
                </c:pt>
                <c:pt idx="51">
                  <c:v>37.663265306122</c:v>
                </c:pt>
                <c:pt idx="52">
                  <c:v>38.244897959184001</c:v>
                </c:pt>
                <c:pt idx="53">
                  <c:v>38.826530612245001</c:v>
                </c:pt>
                <c:pt idx="54">
                  <c:v>39.408163265306001</c:v>
                </c:pt>
                <c:pt idx="55">
                  <c:v>39.989795918366994</c:v>
                </c:pt>
                <c:pt idx="56">
                  <c:v>40.571428571429003</c:v>
                </c:pt>
                <c:pt idx="57">
                  <c:v>41.153061224489996</c:v>
                </c:pt>
                <c:pt idx="58">
                  <c:v>41.734693877551003</c:v>
                </c:pt>
                <c:pt idx="59">
                  <c:v>42.316326530612002</c:v>
                </c:pt>
                <c:pt idx="60">
                  <c:v>42.897959183672995</c:v>
                </c:pt>
                <c:pt idx="61">
                  <c:v>43.479591836735004</c:v>
                </c:pt>
                <c:pt idx="62">
                  <c:v>44.061224489795997</c:v>
                </c:pt>
                <c:pt idx="63">
                  <c:v>44.642857142857004</c:v>
                </c:pt>
                <c:pt idx="64">
                  <c:v>45.224489795917997</c:v>
                </c:pt>
                <c:pt idx="65">
                  <c:v>45.806122448980005</c:v>
                </c:pt>
                <c:pt idx="66">
                  <c:v>46.387755102040998</c:v>
                </c:pt>
                <c:pt idx="67">
                  <c:v>46.969387755101998</c:v>
                </c:pt>
                <c:pt idx="68">
                  <c:v>47.551020408163005</c:v>
                </c:pt>
                <c:pt idx="69">
                  <c:v>48.132653061223998</c:v>
                </c:pt>
                <c:pt idx="70">
                  <c:v>48.714285714286007</c:v>
                </c:pt>
                <c:pt idx="71">
                  <c:v>49.295918367346999</c:v>
                </c:pt>
                <c:pt idx="72">
                  <c:v>49.877551020407999</c:v>
                </c:pt>
                <c:pt idx="73">
                  <c:v>50.459183673468999</c:v>
                </c:pt>
                <c:pt idx="74">
                  <c:v>51.040816326531001</c:v>
                </c:pt>
                <c:pt idx="75">
                  <c:v>51.622448979592001</c:v>
                </c:pt>
                <c:pt idx="76">
                  <c:v>52.204081632653001</c:v>
                </c:pt>
                <c:pt idx="77">
                  <c:v>52.785714285713993</c:v>
                </c:pt>
                <c:pt idx="78">
                  <c:v>53.367346938776002</c:v>
                </c:pt>
                <c:pt idx="79">
                  <c:v>53.948979591836995</c:v>
                </c:pt>
                <c:pt idx="80">
                  <c:v>54.530612244898002</c:v>
                </c:pt>
                <c:pt idx="81">
                  <c:v>55.112244897959002</c:v>
                </c:pt>
                <c:pt idx="82">
                  <c:v>55.693877551019995</c:v>
                </c:pt>
                <c:pt idx="83">
                  <c:v>56.275510204082003</c:v>
                </c:pt>
                <c:pt idx="84">
                  <c:v>56.857142857142996</c:v>
                </c:pt>
                <c:pt idx="85">
                  <c:v>57.438775510204003</c:v>
                </c:pt>
                <c:pt idx="86">
                  <c:v>58.020408163264996</c:v>
                </c:pt>
                <c:pt idx="87">
                  <c:v>58.602040816327005</c:v>
                </c:pt>
                <c:pt idx="88">
                  <c:v>59.183673469387998</c:v>
                </c:pt>
                <c:pt idx="89">
                  <c:v>59.765306122448997</c:v>
                </c:pt>
                <c:pt idx="90">
                  <c:v>60.346938775510004</c:v>
                </c:pt>
                <c:pt idx="91">
                  <c:v>60.928571428570997</c:v>
                </c:pt>
                <c:pt idx="92">
                  <c:v>61.510204081633006</c:v>
                </c:pt>
                <c:pt idx="93">
                  <c:v>62.091836734693999</c:v>
                </c:pt>
                <c:pt idx="94">
                  <c:v>62.673469387754999</c:v>
                </c:pt>
                <c:pt idx="95">
                  <c:v>63.255102040815999</c:v>
                </c:pt>
                <c:pt idx="96">
                  <c:v>63.836734693878</c:v>
                </c:pt>
                <c:pt idx="97">
                  <c:v>64.418367346939007</c:v>
                </c:pt>
                <c:pt idx="98">
                  <c:v>65</c:v>
                </c:pt>
              </c:numCache>
            </c:numRef>
          </c:xVal>
          <c:yVal>
            <c:numRef>
              <c:f>'IP3'!$AQ$5:$AQ$103</c:f>
              <c:numCache>
                <c:formatCode>General</c:formatCode>
                <c:ptCount val="99"/>
                <c:pt idx="0">
                  <c:v>-57.426223999999998</c:v>
                </c:pt>
                <c:pt idx="1">
                  <c:v>-47.819468999999998</c:v>
                </c:pt>
                <c:pt idx="2">
                  <c:v>-41.594425000000001</c:v>
                </c:pt>
                <c:pt idx="3">
                  <c:v>-33.886477999999997</c:v>
                </c:pt>
                <c:pt idx="4">
                  <c:v>-22.351548999999999</c:v>
                </c:pt>
                <c:pt idx="5">
                  <c:v>-17.0898</c:v>
                </c:pt>
                <c:pt idx="6">
                  <c:v>-13.102964</c:v>
                </c:pt>
                <c:pt idx="7">
                  <c:v>-7.4024529000000001</c:v>
                </c:pt>
                <c:pt idx="8">
                  <c:v>-11.061821</c:v>
                </c:pt>
                <c:pt idx="9">
                  <c:v>-5.9901381000000002</c:v>
                </c:pt>
                <c:pt idx="10">
                  <c:v>-3.7389809999999999</c:v>
                </c:pt>
                <c:pt idx="11">
                  <c:v>3.7406343999999998</c:v>
                </c:pt>
                <c:pt idx="12">
                  <c:v>7.4957146999999997</c:v>
                </c:pt>
                <c:pt idx="13">
                  <c:v>8.8455142999999996</c:v>
                </c:pt>
                <c:pt idx="14">
                  <c:v>5.0050197000000001</c:v>
                </c:pt>
                <c:pt idx="15">
                  <c:v>3.1544683</c:v>
                </c:pt>
                <c:pt idx="16">
                  <c:v>1.9241508000000001</c:v>
                </c:pt>
                <c:pt idx="17">
                  <c:v>1.9017709</c:v>
                </c:pt>
                <c:pt idx="18">
                  <c:v>1.2347683</c:v>
                </c:pt>
                <c:pt idx="19">
                  <c:v>0.91727095999999997</c:v>
                </c:pt>
                <c:pt idx="20">
                  <c:v>0.33751479000000001</c:v>
                </c:pt>
                <c:pt idx="21">
                  <c:v>1.1691290999999999</c:v>
                </c:pt>
                <c:pt idx="22">
                  <c:v>0.78378605999999995</c:v>
                </c:pt>
                <c:pt idx="23">
                  <c:v>0.12238817</c:v>
                </c:pt>
                <c:pt idx="24">
                  <c:v>6.9333016999999997E-2</c:v>
                </c:pt>
                <c:pt idx="25">
                  <c:v>0.75297862000000004</c:v>
                </c:pt>
                <c:pt idx="26">
                  <c:v>0.92095304</c:v>
                </c:pt>
                <c:pt idx="27">
                  <c:v>2.0283310000000001</c:v>
                </c:pt>
                <c:pt idx="28">
                  <c:v>3.3432040000000001</c:v>
                </c:pt>
                <c:pt idx="29">
                  <c:v>4.8299545999999998</c:v>
                </c:pt>
                <c:pt idx="30">
                  <c:v>5.5509862999999999</c:v>
                </c:pt>
                <c:pt idx="31">
                  <c:v>4.3776364000000001</c:v>
                </c:pt>
                <c:pt idx="32">
                  <c:v>4.7493157000000004</c:v>
                </c:pt>
                <c:pt idx="33">
                  <c:v>5.3209385999999999</c:v>
                </c:pt>
                <c:pt idx="34">
                  <c:v>4.5414896000000002</c:v>
                </c:pt>
                <c:pt idx="35">
                  <c:v>4.1955198999999999</c:v>
                </c:pt>
                <c:pt idx="36">
                  <c:v>3.8833438999999998</c:v>
                </c:pt>
                <c:pt idx="37">
                  <c:v>5.5246119</c:v>
                </c:pt>
                <c:pt idx="38">
                  <c:v>5.5414934000000002</c:v>
                </c:pt>
                <c:pt idx="39">
                  <c:v>5.3772459000000001</c:v>
                </c:pt>
                <c:pt idx="40">
                  <c:v>5.0305457000000002</c:v>
                </c:pt>
                <c:pt idx="41">
                  <c:v>6.4485368999999997</c:v>
                </c:pt>
                <c:pt idx="42">
                  <c:v>8.6601849000000009</c:v>
                </c:pt>
                <c:pt idx="43">
                  <c:v>11.538474000000001</c:v>
                </c:pt>
                <c:pt idx="44">
                  <c:v>8.3287324999999992</c:v>
                </c:pt>
                <c:pt idx="45">
                  <c:v>5.0382400000000001</c:v>
                </c:pt>
                <c:pt idx="46">
                  <c:v>3.0084765</c:v>
                </c:pt>
                <c:pt idx="47">
                  <c:v>3.4645844000000001</c:v>
                </c:pt>
                <c:pt idx="48">
                  <c:v>3.7085354000000001</c:v>
                </c:pt>
                <c:pt idx="49">
                  <c:v>4.4298215000000001</c:v>
                </c:pt>
                <c:pt idx="50">
                  <c:v>3.4324427000000002</c:v>
                </c:pt>
                <c:pt idx="51">
                  <c:v>3.5094940999999999</c:v>
                </c:pt>
                <c:pt idx="52">
                  <c:v>4.1441711999999997</c:v>
                </c:pt>
                <c:pt idx="53">
                  <c:v>5.0370131000000002</c:v>
                </c:pt>
                <c:pt idx="54">
                  <c:v>3.7137475000000002</c:v>
                </c:pt>
                <c:pt idx="55">
                  <c:v>2.4410820000000002</c:v>
                </c:pt>
                <c:pt idx="56">
                  <c:v>1.9895558</c:v>
                </c:pt>
                <c:pt idx="57">
                  <c:v>3.0229900000000001</c:v>
                </c:pt>
                <c:pt idx="58">
                  <c:v>5.6374164000000002</c:v>
                </c:pt>
                <c:pt idx="59">
                  <c:v>5.0978541000000002</c:v>
                </c:pt>
                <c:pt idx="60">
                  <c:v>7.1235251000000002</c:v>
                </c:pt>
                <c:pt idx="61">
                  <c:v>4.7093005000000003</c:v>
                </c:pt>
                <c:pt idx="62">
                  <c:v>3.7401659</c:v>
                </c:pt>
                <c:pt idx="63">
                  <c:v>3.4985471000000001</c:v>
                </c:pt>
                <c:pt idx="64">
                  <c:v>3.7842715</c:v>
                </c:pt>
                <c:pt idx="65">
                  <c:v>4.1486821000000003</c:v>
                </c:pt>
                <c:pt idx="66">
                  <c:v>3.5485460999999998</c:v>
                </c:pt>
                <c:pt idx="67">
                  <c:v>2.3837564000000002</c:v>
                </c:pt>
                <c:pt idx="68">
                  <c:v>0.87160099000000002</c:v>
                </c:pt>
                <c:pt idx="69">
                  <c:v>0.41784111000000002</c:v>
                </c:pt>
                <c:pt idx="70">
                  <c:v>1.5366806E-2</c:v>
                </c:pt>
                <c:pt idx="71">
                  <c:v>-0.56221473</c:v>
                </c:pt>
                <c:pt idx="72">
                  <c:v>1.0854353999999999</c:v>
                </c:pt>
                <c:pt idx="73">
                  <c:v>0.19563493000000001</c:v>
                </c:pt>
                <c:pt idx="74">
                  <c:v>0.93797677999999995</c:v>
                </c:pt>
                <c:pt idx="75">
                  <c:v>0.98130912000000003</c:v>
                </c:pt>
                <c:pt idx="76">
                  <c:v>0.40699527000000002</c:v>
                </c:pt>
                <c:pt idx="77">
                  <c:v>1.3707179</c:v>
                </c:pt>
                <c:pt idx="78">
                  <c:v>0.12117111</c:v>
                </c:pt>
                <c:pt idx="79">
                  <c:v>0.15624626</c:v>
                </c:pt>
                <c:pt idx="80">
                  <c:v>0.24692516</c:v>
                </c:pt>
                <c:pt idx="81">
                  <c:v>1.3159628000000001</c:v>
                </c:pt>
                <c:pt idx="82">
                  <c:v>1.6707274000000001</c:v>
                </c:pt>
                <c:pt idx="83">
                  <c:v>2.6789453000000001</c:v>
                </c:pt>
                <c:pt idx="84">
                  <c:v>3.3823197</c:v>
                </c:pt>
                <c:pt idx="85">
                  <c:v>3.8344516999999998</c:v>
                </c:pt>
                <c:pt idx="86">
                  <c:v>2.7027123</c:v>
                </c:pt>
                <c:pt idx="87">
                  <c:v>1.2947348000000001</c:v>
                </c:pt>
                <c:pt idx="88">
                  <c:v>4.4460664000000003</c:v>
                </c:pt>
                <c:pt idx="89">
                  <c:v>2.7699869000000001</c:v>
                </c:pt>
                <c:pt idx="90">
                  <c:v>4.6358027000000002</c:v>
                </c:pt>
                <c:pt idx="91">
                  <c:v>1.3803812</c:v>
                </c:pt>
                <c:pt idx="92">
                  <c:v>1.9010937999999999</c:v>
                </c:pt>
                <c:pt idx="93">
                  <c:v>0.99832308000000003</c:v>
                </c:pt>
                <c:pt idx="94">
                  <c:v>0.62435072999999996</c:v>
                </c:pt>
                <c:pt idx="95">
                  <c:v>-0.96994305000000003</c:v>
                </c:pt>
                <c:pt idx="96">
                  <c:v>-1.3896173999999999</c:v>
                </c:pt>
                <c:pt idx="97">
                  <c:v>0.33977136000000002</c:v>
                </c:pt>
                <c:pt idx="98">
                  <c:v>-1.4758273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86-4067-8F4A-57082C0A6423}"/>
            </c:ext>
          </c:extLst>
        </c:ser>
        <c:ser>
          <c:idx val="3"/>
          <c:order val="3"/>
          <c:tx>
            <c:strRef>
              <c:f>'IP3'!$AS$2</c:f>
              <c:strCache>
                <c:ptCount val="1"/>
                <c:pt idx="0">
                  <c:v>+9dBm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'IP3'!$AR$5:$AR$103</c:f>
              <c:numCache>
                <c:formatCode>General</c:formatCode>
                <c:ptCount val="99"/>
                <c:pt idx="0">
                  <c:v>8</c:v>
                </c:pt>
                <c:pt idx="1">
                  <c:v>8.5816326530612006</c:v>
                </c:pt>
                <c:pt idx="2">
                  <c:v>9.1632653061223994</c:v>
                </c:pt>
                <c:pt idx="3">
                  <c:v>9.7448979591837013</c:v>
                </c:pt>
                <c:pt idx="4">
                  <c:v>10.326530612245001</c:v>
                </c:pt>
                <c:pt idx="5">
                  <c:v>10.908163265305999</c:v>
                </c:pt>
                <c:pt idx="6">
                  <c:v>11.489795918367001</c:v>
                </c:pt>
                <c:pt idx="7">
                  <c:v>12.071428571429001</c:v>
                </c:pt>
                <c:pt idx="8">
                  <c:v>12.653061224489999</c:v>
                </c:pt>
                <c:pt idx="9">
                  <c:v>13.234693877551001</c:v>
                </c:pt>
                <c:pt idx="10">
                  <c:v>13.816326530611999</c:v>
                </c:pt>
                <c:pt idx="11">
                  <c:v>14.397959183673001</c:v>
                </c:pt>
                <c:pt idx="12">
                  <c:v>14.979591836735</c:v>
                </c:pt>
                <c:pt idx="13">
                  <c:v>15.561224489796</c:v>
                </c:pt>
                <c:pt idx="14">
                  <c:v>16.142857142857</c:v>
                </c:pt>
                <c:pt idx="15">
                  <c:v>16.724489795918</c:v>
                </c:pt>
                <c:pt idx="16">
                  <c:v>17.306122448979998</c:v>
                </c:pt>
                <c:pt idx="17">
                  <c:v>17.887755102041002</c:v>
                </c:pt>
                <c:pt idx="18">
                  <c:v>18.469387755102002</c:v>
                </c:pt>
                <c:pt idx="19">
                  <c:v>19.051020408162998</c:v>
                </c:pt>
                <c:pt idx="20">
                  <c:v>19.632653061223998</c:v>
                </c:pt>
                <c:pt idx="21">
                  <c:v>20.214285714286</c:v>
                </c:pt>
                <c:pt idx="22">
                  <c:v>20.795918367346999</c:v>
                </c:pt>
                <c:pt idx="23">
                  <c:v>21.377551020407999</c:v>
                </c:pt>
                <c:pt idx="24">
                  <c:v>21.959183673469003</c:v>
                </c:pt>
                <c:pt idx="25">
                  <c:v>22.540816326530997</c:v>
                </c:pt>
                <c:pt idx="26">
                  <c:v>23.122448979592001</c:v>
                </c:pt>
                <c:pt idx="27">
                  <c:v>23.704081632653001</c:v>
                </c:pt>
                <c:pt idx="28">
                  <c:v>24.285714285714</c:v>
                </c:pt>
                <c:pt idx="29">
                  <c:v>24.867346938776002</c:v>
                </c:pt>
                <c:pt idx="30">
                  <c:v>25.448979591837002</c:v>
                </c:pt>
                <c:pt idx="31">
                  <c:v>26.030612244897998</c:v>
                </c:pt>
                <c:pt idx="32">
                  <c:v>26.612244897958998</c:v>
                </c:pt>
                <c:pt idx="33">
                  <c:v>27.193877551020002</c:v>
                </c:pt>
                <c:pt idx="34">
                  <c:v>27.775510204082</c:v>
                </c:pt>
                <c:pt idx="35">
                  <c:v>28.357142857143003</c:v>
                </c:pt>
                <c:pt idx="36">
                  <c:v>28.938775510204</c:v>
                </c:pt>
                <c:pt idx="37">
                  <c:v>29.520408163265</c:v>
                </c:pt>
                <c:pt idx="38">
                  <c:v>30.102040816327001</c:v>
                </c:pt>
                <c:pt idx="39">
                  <c:v>30.683673469388001</c:v>
                </c:pt>
                <c:pt idx="40">
                  <c:v>31.265306122449001</c:v>
                </c:pt>
                <c:pt idx="41">
                  <c:v>31.846938775509997</c:v>
                </c:pt>
                <c:pt idx="42">
                  <c:v>32.428571428570997</c:v>
                </c:pt>
                <c:pt idx="43">
                  <c:v>33.010204081632999</c:v>
                </c:pt>
                <c:pt idx="44">
                  <c:v>33.591836734693999</c:v>
                </c:pt>
                <c:pt idx="45">
                  <c:v>34.173469387754999</c:v>
                </c:pt>
                <c:pt idx="46">
                  <c:v>34.755102040815999</c:v>
                </c:pt>
                <c:pt idx="47">
                  <c:v>35.336734693878</c:v>
                </c:pt>
                <c:pt idx="48">
                  <c:v>35.918367346939</c:v>
                </c:pt>
                <c:pt idx="49">
                  <c:v>36.5</c:v>
                </c:pt>
                <c:pt idx="50">
                  <c:v>37.081632653061</c:v>
                </c:pt>
                <c:pt idx="51">
                  <c:v>37.663265306122</c:v>
                </c:pt>
                <c:pt idx="52">
                  <c:v>38.244897959184001</c:v>
                </c:pt>
                <c:pt idx="53">
                  <c:v>38.826530612245001</c:v>
                </c:pt>
                <c:pt idx="54">
                  <c:v>39.408163265306001</c:v>
                </c:pt>
                <c:pt idx="55">
                  <c:v>39.989795918366994</c:v>
                </c:pt>
                <c:pt idx="56">
                  <c:v>40.571428571429003</c:v>
                </c:pt>
                <c:pt idx="57">
                  <c:v>41.153061224489996</c:v>
                </c:pt>
                <c:pt idx="58">
                  <c:v>41.734693877551003</c:v>
                </c:pt>
                <c:pt idx="59">
                  <c:v>42.316326530612002</c:v>
                </c:pt>
                <c:pt idx="60">
                  <c:v>42.897959183672995</c:v>
                </c:pt>
                <c:pt idx="61">
                  <c:v>43.479591836735004</c:v>
                </c:pt>
                <c:pt idx="62">
                  <c:v>44.061224489795997</c:v>
                </c:pt>
                <c:pt idx="63">
                  <c:v>44.642857142857004</c:v>
                </c:pt>
                <c:pt idx="64">
                  <c:v>45.224489795917997</c:v>
                </c:pt>
                <c:pt idx="65">
                  <c:v>45.806122448980005</c:v>
                </c:pt>
                <c:pt idx="66">
                  <c:v>46.387755102040998</c:v>
                </c:pt>
                <c:pt idx="67">
                  <c:v>46.969387755101998</c:v>
                </c:pt>
                <c:pt idx="68">
                  <c:v>47.551020408163005</c:v>
                </c:pt>
                <c:pt idx="69">
                  <c:v>48.132653061223998</c:v>
                </c:pt>
                <c:pt idx="70">
                  <c:v>48.714285714286007</c:v>
                </c:pt>
                <c:pt idx="71">
                  <c:v>49.295918367346999</c:v>
                </c:pt>
                <c:pt idx="72">
                  <c:v>49.877551020407999</c:v>
                </c:pt>
                <c:pt idx="73">
                  <c:v>50.459183673468999</c:v>
                </c:pt>
                <c:pt idx="74">
                  <c:v>51.040816326531001</c:v>
                </c:pt>
                <c:pt idx="75">
                  <c:v>51.622448979592001</c:v>
                </c:pt>
                <c:pt idx="76">
                  <c:v>52.204081632653001</c:v>
                </c:pt>
                <c:pt idx="77">
                  <c:v>52.785714285713993</c:v>
                </c:pt>
                <c:pt idx="78">
                  <c:v>53.367346938776002</c:v>
                </c:pt>
                <c:pt idx="79">
                  <c:v>53.948979591836995</c:v>
                </c:pt>
                <c:pt idx="80">
                  <c:v>54.530612244898002</c:v>
                </c:pt>
                <c:pt idx="81">
                  <c:v>55.112244897959002</c:v>
                </c:pt>
                <c:pt idx="82">
                  <c:v>55.693877551019995</c:v>
                </c:pt>
                <c:pt idx="83">
                  <c:v>56.275510204082003</c:v>
                </c:pt>
                <c:pt idx="84">
                  <c:v>56.857142857142996</c:v>
                </c:pt>
                <c:pt idx="85">
                  <c:v>57.438775510204003</c:v>
                </c:pt>
                <c:pt idx="86">
                  <c:v>58.020408163264996</c:v>
                </c:pt>
                <c:pt idx="87">
                  <c:v>58.602040816327005</c:v>
                </c:pt>
                <c:pt idx="88">
                  <c:v>59.183673469387998</c:v>
                </c:pt>
                <c:pt idx="89">
                  <c:v>59.765306122448997</c:v>
                </c:pt>
                <c:pt idx="90">
                  <c:v>60.346938775510004</c:v>
                </c:pt>
                <c:pt idx="91">
                  <c:v>60.928571428570997</c:v>
                </c:pt>
                <c:pt idx="92">
                  <c:v>61.510204081633006</c:v>
                </c:pt>
                <c:pt idx="93">
                  <c:v>62.091836734693999</c:v>
                </c:pt>
                <c:pt idx="94">
                  <c:v>62.673469387754999</c:v>
                </c:pt>
                <c:pt idx="95">
                  <c:v>63.255102040815999</c:v>
                </c:pt>
                <c:pt idx="96">
                  <c:v>63.836734693878</c:v>
                </c:pt>
                <c:pt idx="97">
                  <c:v>64.418367346939007</c:v>
                </c:pt>
                <c:pt idx="98">
                  <c:v>65</c:v>
                </c:pt>
              </c:numCache>
            </c:numRef>
          </c:xVal>
          <c:yVal>
            <c:numRef>
              <c:f>'IP3'!$AT$5:$AT$103</c:f>
              <c:numCache>
                <c:formatCode>General</c:formatCode>
                <c:ptCount val="99"/>
                <c:pt idx="0">
                  <c:v>-61.460101999999999</c:v>
                </c:pt>
                <c:pt idx="1">
                  <c:v>-56.480044999999997</c:v>
                </c:pt>
                <c:pt idx="2">
                  <c:v>-49.829315000000001</c:v>
                </c:pt>
                <c:pt idx="3">
                  <c:v>-40.108910000000002</c:v>
                </c:pt>
                <c:pt idx="4">
                  <c:v>-25.80217</c:v>
                </c:pt>
                <c:pt idx="5">
                  <c:v>-26.861623999999999</c:v>
                </c:pt>
                <c:pt idx="6">
                  <c:v>-21.406523</c:v>
                </c:pt>
                <c:pt idx="7">
                  <c:v>-12.905715000000001</c:v>
                </c:pt>
                <c:pt idx="8">
                  <c:v>-15.108825</c:v>
                </c:pt>
                <c:pt idx="9">
                  <c:v>-7.8970690000000001</c:v>
                </c:pt>
                <c:pt idx="10">
                  <c:v>-6.1139530999999998</c:v>
                </c:pt>
                <c:pt idx="11">
                  <c:v>1.7020153</c:v>
                </c:pt>
                <c:pt idx="12">
                  <c:v>7.5124674000000002</c:v>
                </c:pt>
                <c:pt idx="13">
                  <c:v>4.9500603999999999</c:v>
                </c:pt>
                <c:pt idx="14">
                  <c:v>4.080368</c:v>
                </c:pt>
                <c:pt idx="15">
                  <c:v>2.5184088</c:v>
                </c:pt>
                <c:pt idx="16">
                  <c:v>1.0701020000000001</c:v>
                </c:pt>
                <c:pt idx="17">
                  <c:v>1.2170848999999999</c:v>
                </c:pt>
                <c:pt idx="18">
                  <c:v>0.94417494999999996</c:v>
                </c:pt>
                <c:pt idx="19">
                  <c:v>0.68716133000000001</c:v>
                </c:pt>
                <c:pt idx="20">
                  <c:v>0.31827413999999998</c:v>
                </c:pt>
                <c:pt idx="21">
                  <c:v>0.81501531999999999</c:v>
                </c:pt>
                <c:pt idx="22">
                  <c:v>0.17360602</c:v>
                </c:pt>
                <c:pt idx="23">
                  <c:v>-0.48395956000000001</c:v>
                </c:pt>
                <c:pt idx="24">
                  <c:v>-0.54177302000000005</c:v>
                </c:pt>
                <c:pt idx="25">
                  <c:v>0.15259759000000001</c:v>
                </c:pt>
                <c:pt idx="26">
                  <c:v>0.36566219</c:v>
                </c:pt>
                <c:pt idx="27">
                  <c:v>1.4987634000000001</c:v>
                </c:pt>
                <c:pt idx="28">
                  <c:v>3.0020766000000001</c:v>
                </c:pt>
                <c:pt idx="29">
                  <c:v>4.7031216999999996</c:v>
                </c:pt>
                <c:pt idx="30">
                  <c:v>5.2527436999999999</c:v>
                </c:pt>
                <c:pt idx="31">
                  <c:v>3.7249555999999999</c:v>
                </c:pt>
                <c:pt idx="32">
                  <c:v>4.0420293999999997</c:v>
                </c:pt>
                <c:pt idx="33">
                  <c:v>4.7590981000000001</c:v>
                </c:pt>
                <c:pt idx="34">
                  <c:v>4.3138819000000002</c:v>
                </c:pt>
                <c:pt idx="35">
                  <c:v>4.0311421999999997</c:v>
                </c:pt>
                <c:pt idx="36">
                  <c:v>3.8292975</c:v>
                </c:pt>
                <c:pt idx="37">
                  <c:v>5.4701300000000002</c:v>
                </c:pt>
                <c:pt idx="38">
                  <c:v>5.0105418999999998</c:v>
                </c:pt>
                <c:pt idx="39">
                  <c:v>4.3070402000000003</c:v>
                </c:pt>
                <c:pt idx="40">
                  <c:v>4.1188764999999998</c:v>
                </c:pt>
                <c:pt idx="41">
                  <c:v>5.8328176000000003</c:v>
                </c:pt>
                <c:pt idx="42">
                  <c:v>8.2619839000000006</c:v>
                </c:pt>
                <c:pt idx="43">
                  <c:v>11.048012999999999</c:v>
                </c:pt>
                <c:pt idx="44">
                  <c:v>8.1418418999999993</c:v>
                </c:pt>
                <c:pt idx="45">
                  <c:v>4.266438</c:v>
                </c:pt>
                <c:pt idx="46">
                  <c:v>2.2330089000000002</c:v>
                </c:pt>
                <c:pt idx="47">
                  <c:v>2.7276125000000002</c:v>
                </c:pt>
                <c:pt idx="48">
                  <c:v>3.0044059999999999</c:v>
                </c:pt>
                <c:pt idx="49">
                  <c:v>4.1499262000000003</c:v>
                </c:pt>
                <c:pt idx="50">
                  <c:v>3.1534225999999999</c:v>
                </c:pt>
                <c:pt idx="51">
                  <c:v>3.5922228999999999</c:v>
                </c:pt>
                <c:pt idx="52">
                  <c:v>4.5328740999999999</c:v>
                </c:pt>
                <c:pt idx="53">
                  <c:v>5.3139329000000002</c:v>
                </c:pt>
                <c:pt idx="54">
                  <c:v>3.2654529000000001</c:v>
                </c:pt>
                <c:pt idx="55">
                  <c:v>2.1648025999999998</c:v>
                </c:pt>
                <c:pt idx="56">
                  <c:v>1.8566066999999999</c:v>
                </c:pt>
                <c:pt idx="57">
                  <c:v>2.6439083000000001</c:v>
                </c:pt>
                <c:pt idx="58">
                  <c:v>4.5545559000000004</c:v>
                </c:pt>
                <c:pt idx="59">
                  <c:v>4.3531132000000001</c:v>
                </c:pt>
                <c:pt idx="60">
                  <c:v>5.9001250000000001</c:v>
                </c:pt>
                <c:pt idx="61">
                  <c:v>4.4857798000000004</c:v>
                </c:pt>
                <c:pt idx="62">
                  <c:v>4.1654878000000002</c:v>
                </c:pt>
                <c:pt idx="63">
                  <c:v>3.9204509000000001</c:v>
                </c:pt>
                <c:pt idx="64">
                  <c:v>4.1212029000000001</c:v>
                </c:pt>
                <c:pt idx="65">
                  <c:v>4.2587142</c:v>
                </c:pt>
                <c:pt idx="66">
                  <c:v>3.4743512000000001</c:v>
                </c:pt>
                <c:pt idx="67">
                  <c:v>2.5720043000000001</c:v>
                </c:pt>
                <c:pt idx="68">
                  <c:v>1.2433582999999999</c:v>
                </c:pt>
                <c:pt idx="69">
                  <c:v>1.0044645000000001</c:v>
                </c:pt>
                <c:pt idx="70">
                  <c:v>0.43613601000000002</c:v>
                </c:pt>
                <c:pt idx="71">
                  <c:v>-0.13603905999999999</c:v>
                </c:pt>
                <c:pt idx="72">
                  <c:v>1.4540719</c:v>
                </c:pt>
                <c:pt idx="73">
                  <c:v>0.24197419000000001</c:v>
                </c:pt>
                <c:pt idx="74">
                  <c:v>1.0208321</c:v>
                </c:pt>
                <c:pt idx="75">
                  <c:v>1.0606249999999999</c:v>
                </c:pt>
                <c:pt idx="76">
                  <c:v>0.16008755999999999</c:v>
                </c:pt>
                <c:pt idx="77">
                  <c:v>1.2991021</c:v>
                </c:pt>
                <c:pt idx="78">
                  <c:v>0.55613661000000003</c:v>
                </c:pt>
                <c:pt idx="79">
                  <c:v>0.71149569999999995</c:v>
                </c:pt>
                <c:pt idx="80">
                  <c:v>0.70353281000000001</c:v>
                </c:pt>
                <c:pt idx="81">
                  <c:v>1.1880609</c:v>
                </c:pt>
                <c:pt idx="82">
                  <c:v>1.4290396000000001</c:v>
                </c:pt>
                <c:pt idx="83">
                  <c:v>1.4675404999999999</c:v>
                </c:pt>
                <c:pt idx="84">
                  <c:v>2.7491791000000001</c:v>
                </c:pt>
                <c:pt idx="85">
                  <c:v>2.0656835999999998</c:v>
                </c:pt>
                <c:pt idx="86">
                  <c:v>0.66281033</c:v>
                </c:pt>
                <c:pt idx="87">
                  <c:v>1.8817265000000001</c:v>
                </c:pt>
                <c:pt idx="88">
                  <c:v>2.0664215000000001</c:v>
                </c:pt>
                <c:pt idx="89">
                  <c:v>0.84527695000000003</c:v>
                </c:pt>
                <c:pt idx="90">
                  <c:v>-0.10565837</c:v>
                </c:pt>
                <c:pt idx="91">
                  <c:v>-1.6061894999999999</c:v>
                </c:pt>
                <c:pt idx="92">
                  <c:v>-1.1181177</c:v>
                </c:pt>
                <c:pt idx="93">
                  <c:v>-1.6427372</c:v>
                </c:pt>
                <c:pt idx="94">
                  <c:v>-1.9319445</c:v>
                </c:pt>
                <c:pt idx="95">
                  <c:v>-2.6194514999999998</c:v>
                </c:pt>
                <c:pt idx="96">
                  <c:v>-1.0031394</c:v>
                </c:pt>
                <c:pt idx="97">
                  <c:v>-1.7416191999999999</c:v>
                </c:pt>
                <c:pt idx="98">
                  <c:v>-2.7115849999999999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D86-4067-8F4A-57082C0A6423}"/>
            </c:ext>
          </c:extLst>
        </c:ser>
        <c:ser>
          <c:idx val="4"/>
          <c:order val="4"/>
          <c:tx>
            <c:strRef>
              <c:f>'IP3'!$AV$2</c:f>
              <c:strCache>
                <c:ptCount val="1"/>
                <c:pt idx="0">
                  <c:v>+7dBm</c:v>
                </c:pt>
              </c:strCache>
              <c:extLst xmlns:c15="http://schemas.microsoft.com/office/drawing/2012/chart"/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'IP3'!$AU$5:$AU$103</c:f>
              <c:numCache>
                <c:formatCode>General</c:formatCode>
                <c:ptCount val="99"/>
                <c:pt idx="0">
                  <c:v>8</c:v>
                </c:pt>
                <c:pt idx="1">
                  <c:v>8.5816326530612006</c:v>
                </c:pt>
                <c:pt idx="2">
                  <c:v>9.1632653061223994</c:v>
                </c:pt>
                <c:pt idx="3">
                  <c:v>9.7448979591837013</c:v>
                </c:pt>
                <c:pt idx="4">
                  <c:v>10.326530612245001</c:v>
                </c:pt>
                <c:pt idx="5">
                  <c:v>10.908163265305999</c:v>
                </c:pt>
                <c:pt idx="6">
                  <c:v>11.489795918367001</c:v>
                </c:pt>
                <c:pt idx="7">
                  <c:v>12.071428571429001</c:v>
                </c:pt>
                <c:pt idx="8">
                  <c:v>12.653061224489999</c:v>
                </c:pt>
                <c:pt idx="9">
                  <c:v>13.234693877551001</c:v>
                </c:pt>
                <c:pt idx="10">
                  <c:v>13.816326530611999</c:v>
                </c:pt>
                <c:pt idx="11">
                  <c:v>14.397959183673001</c:v>
                </c:pt>
                <c:pt idx="12">
                  <c:v>14.979591836735</c:v>
                </c:pt>
                <c:pt idx="13">
                  <c:v>15.561224489796</c:v>
                </c:pt>
                <c:pt idx="14">
                  <c:v>16.142857142857</c:v>
                </c:pt>
                <c:pt idx="15">
                  <c:v>16.724489795918</c:v>
                </c:pt>
                <c:pt idx="16">
                  <c:v>17.306122448979998</c:v>
                </c:pt>
                <c:pt idx="17">
                  <c:v>17.887755102041002</c:v>
                </c:pt>
                <c:pt idx="18">
                  <c:v>18.469387755102002</c:v>
                </c:pt>
                <c:pt idx="19">
                  <c:v>19.051020408162998</c:v>
                </c:pt>
                <c:pt idx="20">
                  <c:v>19.632653061223998</c:v>
                </c:pt>
                <c:pt idx="21">
                  <c:v>20.214285714286</c:v>
                </c:pt>
                <c:pt idx="22">
                  <c:v>20.795918367346999</c:v>
                </c:pt>
                <c:pt idx="23">
                  <c:v>21.377551020407999</c:v>
                </c:pt>
                <c:pt idx="24">
                  <c:v>21.959183673469003</c:v>
                </c:pt>
                <c:pt idx="25">
                  <c:v>22.540816326530997</c:v>
                </c:pt>
                <c:pt idx="26">
                  <c:v>23.122448979592001</c:v>
                </c:pt>
                <c:pt idx="27">
                  <c:v>23.704081632653001</c:v>
                </c:pt>
                <c:pt idx="28">
                  <c:v>24.285714285714</c:v>
                </c:pt>
                <c:pt idx="29">
                  <c:v>24.867346938776002</c:v>
                </c:pt>
                <c:pt idx="30">
                  <c:v>25.448979591837002</c:v>
                </c:pt>
                <c:pt idx="31">
                  <c:v>26.030612244897998</c:v>
                </c:pt>
                <c:pt idx="32">
                  <c:v>26.612244897958998</c:v>
                </c:pt>
                <c:pt idx="33">
                  <c:v>27.193877551020002</c:v>
                </c:pt>
                <c:pt idx="34">
                  <c:v>27.775510204082</c:v>
                </c:pt>
                <c:pt idx="35">
                  <c:v>28.357142857143003</c:v>
                </c:pt>
                <c:pt idx="36">
                  <c:v>28.938775510204</c:v>
                </c:pt>
                <c:pt idx="37">
                  <c:v>29.520408163265</c:v>
                </c:pt>
                <c:pt idx="38">
                  <c:v>30.102040816327001</c:v>
                </c:pt>
                <c:pt idx="39">
                  <c:v>30.683673469388001</c:v>
                </c:pt>
                <c:pt idx="40">
                  <c:v>31.265306122449001</c:v>
                </c:pt>
                <c:pt idx="41">
                  <c:v>31.846938775509997</c:v>
                </c:pt>
                <c:pt idx="42">
                  <c:v>32.428571428570997</c:v>
                </c:pt>
                <c:pt idx="43">
                  <c:v>33.010204081632999</c:v>
                </c:pt>
                <c:pt idx="44">
                  <c:v>33.591836734693999</c:v>
                </c:pt>
                <c:pt idx="45">
                  <c:v>34.173469387754999</c:v>
                </c:pt>
                <c:pt idx="46">
                  <c:v>34.755102040815999</c:v>
                </c:pt>
                <c:pt idx="47">
                  <c:v>35.336734693878</c:v>
                </c:pt>
                <c:pt idx="48">
                  <c:v>35.918367346939</c:v>
                </c:pt>
                <c:pt idx="49">
                  <c:v>36.5</c:v>
                </c:pt>
                <c:pt idx="50">
                  <c:v>37.081632653061</c:v>
                </c:pt>
                <c:pt idx="51">
                  <c:v>37.663265306122</c:v>
                </c:pt>
                <c:pt idx="52">
                  <c:v>38.244897959184001</c:v>
                </c:pt>
                <c:pt idx="53">
                  <c:v>38.826530612245001</c:v>
                </c:pt>
                <c:pt idx="54">
                  <c:v>39.408163265306001</c:v>
                </c:pt>
                <c:pt idx="55">
                  <c:v>39.989795918366994</c:v>
                </c:pt>
                <c:pt idx="56">
                  <c:v>40.571428571429003</c:v>
                </c:pt>
                <c:pt idx="57">
                  <c:v>41.153061224489996</c:v>
                </c:pt>
                <c:pt idx="58">
                  <c:v>41.734693877551003</c:v>
                </c:pt>
                <c:pt idx="59">
                  <c:v>42.316326530612002</c:v>
                </c:pt>
                <c:pt idx="60">
                  <c:v>42.897959183672995</c:v>
                </c:pt>
                <c:pt idx="61">
                  <c:v>43.479591836735004</c:v>
                </c:pt>
                <c:pt idx="62">
                  <c:v>44.061224489795997</c:v>
                </c:pt>
                <c:pt idx="63">
                  <c:v>44.642857142857004</c:v>
                </c:pt>
                <c:pt idx="64">
                  <c:v>45.224489795917997</c:v>
                </c:pt>
                <c:pt idx="65">
                  <c:v>45.806122448980005</c:v>
                </c:pt>
                <c:pt idx="66">
                  <c:v>46.387755102040998</c:v>
                </c:pt>
                <c:pt idx="67">
                  <c:v>46.969387755101998</c:v>
                </c:pt>
                <c:pt idx="68">
                  <c:v>47.551020408163005</c:v>
                </c:pt>
                <c:pt idx="69">
                  <c:v>48.132653061223998</c:v>
                </c:pt>
                <c:pt idx="70">
                  <c:v>48.714285714286007</c:v>
                </c:pt>
                <c:pt idx="71">
                  <c:v>49.295918367346999</c:v>
                </c:pt>
                <c:pt idx="72">
                  <c:v>49.877551020407999</c:v>
                </c:pt>
                <c:pt idx="73">
                  <c:v>50.459183673468999</c:v>
                </c:pt>
                <c:pt idx="74">
                  <c:v>51.040816326531001</c:v>
                </c:pt>
                <c:pt idx="75">
                  <c:v>51.622448979592001</c:v>
                </c:pt>
                <c:pt idx="76">
                  <c:v>52.204081632653001</c:v>
                </c:pt>
                <c:pt idx="77">
                  <c:v>52.785714285713993</c:v>
                </c:pt>
                <c:pt idx="78">
                  <c:v>53.367346938776002</c:v>
                </c:pt>
                <c:pt idx="79">
                  <c:v>53.948979591836995</c:v>
                </c:pt>
                <c:pt idx="80">
                  <c:v>54.530612244898002</c:v>
                </c:pt>
                <c:pt idx="81">
                  <c:v>55.112244897959002</c:v>
                </c:pt>
                <c:pt idx="82">
                  <c:v>55.693877551019995</c:v>
                </c:pt>
                <c:pt idx="83">
                  <c:v>56.275510204082003</c:v>
                </c:pt>
                <c:pt idx="84">
                  <c:v>56.857142857142996</c:v>
                </c:pt>
                <c:pt idx="85">
                  <c:v>57.438775510204003</c:v>
                </c:pt>
                <c:pt idx="86">
                  <c:v>58.020408163264996</c:v>
                </c:pt>
                <c:pt idx="87">
                  <c:v>58.602040816327005</c:v>
                </c:pt>
                <c:pt idx="88">
                  <c:v>59.183673469387998</c:v>
                </c:pt>
                <c:pt idx="89">
                  <c:v>59.765306122448997</c:v>
                </c:pt>
                <c:pt idx="90">
                  <c:v>60.346938775510004</c:v>
                </c:pt>
                <c:pt idx="91">
                  <c:v>60.928571428570997</c:v>
                </c:pt>
                <c:pt idx="92">
                  <c:v>61.510204081633006</c:v>
                </c:pt>
                <c:pt idx="93">
                  <c:v>62.091836734693999</c:v>
                </c:pt>
                <c:pt idx="94">
                  <c:v>62.673469387754999</c:v>
                </c:pt>
                <c:pt idx="95">
                  <c:v>63.255102040815999</c:v>
                </c:pt>
                <c:pt idx="96">
                  <c:v>63.836734693878</c:v>
                </c:pt>
                <c:pt idx="97">
                  <c:v>64.418367346939007</c:v>
                </c:pt>
                <c:pt idx="98">
                  <c:v>65</c:v>
                </c:pt>
              </c:numCache>
              <c:extLst xmlns:c15="http://schemas.microsoft.com/office/drawing/2012/chart"/>
            </c:numRef>
          </c:xVal>
          <c:yVal>
            <c:numRef>
              <c:f>'IP3'!$AW$5:$AW$103</c:f>
              <c:numCache>
                <c:formatCode>General</c:formatCode>
                <c:ptCount val="99"/>
                <c:pt idx="0">
                  <c:v>-70.216087000000002</c:v>
                </c:pt>
                <c:pt idx="1">
                  <c:v>-65.974509999999995</c:v>
                </c:pt>
                <c:pt idx="2">
                  <c:v>-58.407733999999998</c:v>
                </c:pt>
                <c:pt idx="3">
                  <c:v>-54.055678999999998</c:v>
                </c:pt>
                <c:pt idx="4">
                  <c:v>-43.881923999999998</c:v>
                </c:pt>
                <c:pt idx="5">
                  <c:v>-35.460625</c:v>
                </c:pt>
                <c:pt idx="6">
                  <c:v>-27.527339999999999</c:v>
                </c:pt>
                <c:pt idx="7">
                  <c:v>-19.011064999999999</c:v>
                </c:pt>
                <c:pt idx="8">
                  <c:v>-17.09543</c:v>
                </c:pt>
                <c:pt idx="9">
                  <c:v>-13.266381000000001</c:v>
                </c:pt>
                <c:pt idx="10">
                  <c:v>-10.239603000000001</c:v>
                </c:pt>
                <c:pt idx="11">
                  <c:v>-0.51008713000000006</c:v>
                </c:pt>
                <c:pt idx="12">
                  <c:v>3.5504614999999999</c:v>
                </c:pt>
                <c:pt idx="13">
                  <c:v>3.2742786000000002</c:v>
                </c:pt>
                <c:pt idx="14">
                  <c:v>1.561615</c:v>
                </c:pt>
                <c:pt idx="15">
                  <c:v>0.90010290999999998</c:v>
                </c:pt>
                <c:pt idx="16">
                  <c:v>3.8385744999999999E-2</c:v>
                </c:pt>
                <c:pt idx="17">
                  <c:v>0.47273507999999997</c:v>
                </c:pt>
                <c:pt idx="18">
                  <c:v>0.39824768999999999</c:v>
                </c:pt>
                <c:pt idx="19">
                  <c:v>0.40844360000000002</c:v>
                </c:pt>
                <c:pt idx="20">
                  <c:v>0.14516836</c:v>
                </c:pt>
                <c:pt idx="21">
                  <c:v>0.29642940000000001</c:v>
                </c:pt>
                <c:pt idx="22">
                  <c:v>-0.52087079999999997</c:v>
                </c:pt>
                <c:pt idx="23">
                  <c:v>-1.1604673000000001</c:v>
                </c:pt>
                <c:pt idx="24">
                  <c:v>-1.2461922000000001</c:v>
                </c:pt>
                <c:pt idx="25">
                  <c:v>-0.53845971999999998</c:v>
                </c:pt>
                <c:pt idx="26">
                  <c:v>-0.34829774000000002</c:v>
                </c:pt>
                <c:pt idx="27">
                  <c:v>0.85987829999999998</c:v>
                </c:pt>
                <c:pt idx="28">
                  <c:v>2.4680521</c:v>
                </c:pt>
                <c:pt idx="29">
                  <c:v>4.3676605000000004</c:v>
                </c:pt>
                <c:pt idx="30">
                  <c:v>4.485754</c:v>
                </c:pt>
                <c:pt idx="31">
                  <c:v>2.7140271999999999</c:v>
                </c:pt>
                <c:pt idx="32">
                  <c:v>3.2974359999999998</c:v>
                </c:pt>
                <c:pt idx="33">
                  <c:v>4.3591560999999999</c:v>
                </c:pt>
                <c:pt idx="34">
                  <c:v>4.1416459000000003</c:v>
                </c:pt>
                <c:pt idx="35">
                  <c:v>3.9629211</c:v>
                </c:pt>
                <c:pt idx="36">
                  <c:v>3.8171341000000001</c:v>
                </c:pt>
                <c:pt idx="37">
                  <c:v>5.0635551999999997</c:v>
                </c:pt>
                <c:pt idx="38">
                  <c:v>4.3568448999999996</c:v>
                </c:pt>
                <c:pt idx="39">
                  <c:v>3.4778557000000001</c:v>
                </c:pt>
                <c:pt idx="40">
                  <c:v>3.4682404999999998</c:v>
                </c:pt>
                <c:pt idx="41">
                  <c:v>5.3075451999999999</c:v>
                </c:pt>
                <c:pt idx="42">
                  <c:v>7.7090011000000001</c:v>
                </c:pt>
                <c:pt idx="43">
                  <c:v>10.723598000000001</c:v>
                </c:pt>
                <c:pt idx="44">
                  <c:v>9.2007618000000004</c:v>
                </c:pt>
                <c:pt idx="45">
                  <c:v>3.9697893</c:v>
                </c:pt>
                <c:pt idx="46">
                  <c:v>1.6752256000000001</c:v>
                </c:pt>
                <c:pt idx="47">
                  <c:v>2.3127247999999998</c:v>
                </c:pt>
                <c:pt idx="48">
                  <c:v>2.4232317999999999</c:v>
                </c:pt>
                <c:pt idx="49">
                  <c:v>3.8119809999999998</c:v>
                </c:pt>
                <c:pt idx="50">
                  <c:v>2.9697914000000001</c:v>
                </c:pt>
                <c:pt idx="51">
                  <c:v>3.6163485</c:v>
                </c:pt>
                <c:pt idx="52">
                  <c:v>4.9818629999999997</c:v>
                </c:pt>
                <c:pt idx="53">
                  <c:v>6.2491889</c:v>
                </c:pt>
                <c:pt idx="54">
                  <c:v>3.0061282999999999</c:v>
                </c:pt>
                <c:pt idx="55">
                  <c:v>2.1031468000000002</c:v>
                </c:pt>
                <c:pt idx="56">
                  <c:v>1.8318266000000001</c:v>
                </c:pt>
                <c:pt idx="57">
                  <c:v>2.6759555000000002</c:v>
                </c:pt>
                <c:pt idx="58">
                  <c:v>4.0526247</c:v>
                </c:pt>
                <c:pt idx="59">
                  <c:v>3.8433514</c:v>
                </c:pt>
                <c:pt idx="60">
                  <c:v>5.0244435999999997</c:v>
                </c:pt>
                <c:pt idx="61">
                  <c:v>4.0970253999999997</c:v>
                </c:pt>
                <c:pt idx="62">
                  <c:v>4.2719025999999998</c:v>
                </c:pt>
                <c:pt idx="63">
                  <c:v>4.2693371999999998</c:v>
                </c:pt>
                <c:pt idx="64">
                  <c:v>3.8411393</c:v>
                </c:pt>
                <c:pt idx="65">
                  <c:v>3.6509863999999999</c:v>
                </c:pt>
                <c:pt idx="66">
                  <c:v>2.8958118000000002</c:v>
                </c:pt>
                <c:pt idx="67">
                  <c:v>2.2375061999999999</c:v>
                </c:pt>
                <c:pt idx="68">
                  <c:v>1.191046</c:v>
                </c:pt>
                <c:pt idx="69">
                  <c:v>1.0920525000000001</c:v>
                </c:pt>
                <c:pt idx="70">
                  <c:v>0.56079816999999998</c:v>
                </c:pt>
                <c:pt idx="71">
                  <c:v>4.8105559999999999E-2</c:v>
                </c:pt>
                <c:pt idx="72">
                  <c:v>1.7723415</c:v>
                </c:pt>
                <c:pt idx="73">
                  <c:v>7.8654028000000001E-2</c:v>
                </c:pt>
                <c:pt idx="74">
                  <c:v>0.91993046000000001</c:v>
                </c:pt>
                <c:pt idx="75">
                  <c:v>1.0550413000000001</c:v>
                </c:pt>
                <c:pt idx="76">
                  <c:v>0.19021499</c:v>
                </c:pt>
                <c:pt idx="77">
                  <c:v>1.3468175</c:v>
                </c:pt>
                <c:pt idx="78">
                  <c:v>0.73161525000000005</c:v>
                </c:pt>
                <c:pt idx="79">
                  <c:v>1.5363594</c:v>
                </c:pt>
                <c:pt idx="80">
                  <c:v>1.5344982</c:v>
                </c:pt>
                <c:pt idx="81">
                  <c:v>1.7941423999999999</c:v>
                </c:pt>
                <c:pt idx="82">
                  <c:v>2.0117004000000001</c:v>
                </c:pt>
                <c:pt idx="83">
                  <c:v>1.4685889000000001</c:v>
                </c:pt>
                <c:pt idx="84">
                  <c:v>2.0437116999999998</c:v>
                </c:pt>
                <c:pt idx="85">
                  <c:v>1.1950135</c:v>
                </c:pt>
                <c:pt idx="86">
                  <c:v>-0.10332821</c:v>
                </c:pt>
                <c:pt idx="87">
                  <c:v>1.1447537999999999</c:v>
                </c:pt>
                <c:pt idx="88">
                  <c:v>-5.470328E-2</c:v>
                </c:pt>
                <c:pt idx="89">
                  <c:v>-0.53716207000000005</c:v>
                </c:pt>
                <c:pt idx="90">
                  <c:v>-1.5273345</c:v>
                </c:pt>
                <c:pt idx="91">
                  <c:v>-2.6574705000000001</c:v>
                </c:pt>
                <c:pt idx="92">
                  <c:v>-2.2899560999999999</c:v>
                </c:pt>
                <c:pt idx="93">
                  <c:v>-2.9684748999999999</c:v>
                </c:pt>
                <c:pt idx="94">
                  <c:v>-3.2163751</c:v>
                </c:pt>
                <c:pt idx="95">
                  <c:v>-3.5445096</c:v>
                </c:pt>
                <c:pt idx="96">
                  <c:v>-1.9854981</c:v>
                </c:pt>
                <c:pt idx="97">
                  <c:v>-3.5015163</c:v>
                </c:pt>
                <c:pt idx="98">
                  <c:v>-3.4828250000000001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3D86-4067-8F4A-57082C0A6423}"/>
            </c:ext>
          </c:extLst>
        </c:ser>
        <c:ser>
          <c:idx val="5"/>
          <c:order val="5"/>
          <c:tx>
            <c:strRef>
              <c:f>'IP3'!$AY$2</c:f>
              <c:strCache>
                <c:ptCount val="1"/>
                <c:pt idx="0">
                  <c:v>+5dBm</c:v>
                </c:pt>
              </c:strCache>
            </c:strRef>
          </c:tx>
          <c:spPr>
            <a:ln cap="rnd"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'IP3'!$AX$5:$AX$103</c:f>
              <c:numCache>
                <c:formatCode>General</c:formatCode>
                <c:ptCount val="99"/>
                <c:pt idx="0">
                  <c:v>8</c:v>
                </c:pt>
                <c:pt idx="1">
                  <c:v>8.5816326530612006</c:v>
                </c:pt>
                <c:pt idx="2">
                  <c:v>9.1632653061223994</c:v>
                </c:pt>
                <c:pt idx="3">
                  <c:v>9.7448979591837013</c:v>
                </c:pt>
                <c:pt idx="4">
                  <c:v>10.326530612245001</c:v>
                </c:pt>
                <c:pt idx="5">
                  <c:v>10.908163265305999</c:v>
                </c:pt>
                <c:pt idx="6">
                  <c:v>11.489795918367001</c:v>
                </c:pt>
                <c:pt idx="7">
                  <c:v>12.071428571429001</c:v>
                </c:pt>
                <c:pt idx="8">
                  <c:v>12.653061224489999</c:v>
                </c:pt>
                <c:pt idx="9">
                  <c:v>13.234693877551001</c:v>
                </c:pt>
                <c:pt idx="10">
                  <c:v>13.816326530611999</c:v>
                </c:pt>
                <c:pt idx="11">
                  <c:v>14.397959183673001</c:v>
                </c:pt>
                <c:pt idx="12">
                  <c:v>14.979591836735</c:v>
                </c:pt>
                <c:pt idx="13">
                  <c:v>15.561224489796</c:v>
                </c:pt>
                <c:pt idx="14">
                  <c:v>16.142857142857</c:v>
                </c:pt>
                <c:pt idx="15">
                  <c:v>16.724489795918</c:v>
                </c:pt>
                <c:pt idx="16">
                  <c:v>17.306122448979998</c:v>
                </c:pt>
                <c:pt idx="17">
                  <c:v>17.887755102041002</c:v>
                </c:pt>
                <c:pt idx="18">
                  <c:v>18.469387755102002</c:v>
                </c:pt>
                <c:pt idx="19">
                  <c:v>19.051020408162998</c:v>
                </c:pt>
                <c:pt idx="20">
                  <c:v>19.632653061223998</c:v>
                </c:pt>
                <c:pt idx="21">
                  <c:v>20.214285714286</c:v>
                </c:pt>
                <c:pt idx="22">
                  <c:v>20.795918367346999</c:v>
                </c:pt>
                <c:pt idx="23">
                  <c:v>21.377551020407999</c:v>
                </c:pt>
                <c:pt idx="24">
                  <c:v>21.959183673469003</c:v>
                </c:pt>
                <c:pt idx="25">
                  <c:v>22.540816326530997</c:v>
                </c:pt>
                <c:pt idx="26">
                  <c:v>23.122448979592001</c:v>
                </c:pt>
                <c:pt idx="27">
                  <c:v>23.704081632653001</c:v>
                </c:pt>
                <c:pt idx="28">
                  <c:v>24.285714285714</c:v>
                </c:pt>
                <c:pt idx="29">
                  <c:v>24.867346938776002</c:v>
                </c:pt>
                <c:pt idx="30">
                  <c:v>25.448979591837002</c:v>
                </c:pt>
                <c:pt idx="31">
                  <c:v>26.030612244897998</c:v>
                </c:pt>
                <c:pt idx="32">
                  <c:v>26.612244897958998</c:v>
                </c:pt>
                <c:pt idx="33">
                  <c:v>27.193877551020002</c:v>
                </c:pt>
                <c:pt idx="34">
                  <c:v>27.775510204082</c:v>
                </c:pt>
                <c:pt idx="35">
                  <c:v>28.357142857143003</c:v>
                </c:pt>
                <c:pt idx="36">
                  <c:v>28.938775510204</c:v>
                </c:pt>
                <c:pt idx="37">
                  <c:v>29.520408163265</c:v>
                </c:pt>
                <c:pt idx="38">
                  <c:v>30.102040816327001</c:v>
                </c:pt>
                <c:pt idx="39">
                  <c:v>30.683673469388001</c:v>
                </c:pt>
                <c:pt idx="40">
                  <c:v>31.265306122449001</c:v>
                </c:pt>
                <c:pt idx="41">
                  <c:v>31.846938775509997</c:v>
                </c:pt>
                <c:pt idx="42">
                  <c:v>32.428571428570997</c:v>
                </c:pt>
                <c:pt idx="43">
                  <c:v>33.010204081632999</c:v>
                </c:pt>
                <c:pt idx="44">
                  <c:v>33.591836734693999</c:v>
                </c:pt>
                <c:pt idx="45">
                  <c:v>34.173469387754999</c:v>
                </c:pt>
                <c:pt idx="46">
                  <c:v>34.755102040815999</c:v>
                </c:pt>
                <c:pt idx="47">
                  <c:v>35.336734693878</c:v>
                </c:pt>
                <c:pt idx="48">
                  <c:v>35.918367346939</c:v>
                </c:pt>
                <c:pt idx="49">
                  <c:v>36.5</c:v>
                </c:pt>
                <c:pt idx="50">
                  <c:v>37.081632653061</c:v>
                </c:pt>
                <c:pt idx="51">
                  <c:v>37.663265306122</c:v>
                </c:pt>
                <c:pt idx="52">
                  <c:v>38.244897959184001</c:v>
                </c:pt>
                <c:pt idx="53">
                  <c:v>38.826530612245001</c:v>
                </c:pt>
                <c:pt idx="54">
                  <c:v>39.408163265306001</c:v>
                </c:pt>
                <c:pt idx="55">
                  <c:v>39.989795918366994</c:v>
                </c:pt>
                <c:pt idx="56">
                  <c:v>40.571428571429003</c:v>
                </c:pt>
                <c:pt idx="57">
                  <c:v>41.153061224489996</c:v>
                </c:pt>
                <c:pt idx="58">
                  <c:v>41.734693877551003</c:v>
                </c:pt>
                <c:pt idx="59">
                  <c:v>42.316326530612002</c:v>
                </c:pt>
                <c:pt idx="60">
                  <c:v>42.897959183672995</c:v>
                </c:pt>
                <c:pt idx="61">
                  <c:v>43.479591836735004</c:v>
                </c:pt>
                <c:pt idx="62">
                  <c:v>44.061224489795997</c:v>
                </c:pt>
                <c:pt idx="63">
                  <c:v>44.642857142857004</c:v>
                </c:pt>
                <c:pt idx="64">
                  <c:v>45.224489795917997</c:v>
                </c:pt>
                <c:pt idx="65">
                  <c:v>45.806122448980005</c:v>
                </c:pt>
                <c:pt idx="66">
                  <c:v>46.387755102040998</c:v>
                </c:pt>
                <c:pt idx="67">
                  <c:v>46.969387755101998</c:v>
                </c:pt>
                <c:pt idx="68">
                  <c:v>47.551020408163005</c:v>
                </c:pt>
                <c:pt idx="69">
                  <c:v>48.132653061223998</c:v>
                </c:pt>
                <c:pt idx="70">
                  <c:v>48.714285714286007</c:v>
                </c:pt>
                <c:pt idx="71">
                  <c:v>49.295918367346999</c:v>
                </c:pt>
                <c:pt idx="72">
                  <c:v>49.877551020407999</c:v>
                </c:pt>
                <c:pt idx="73">
                  <c:v>50.459183673468999</c:v>
                </c:pt>
                <c:pt idx="74">
                  <c:v>51.040816326531001</c:v>
                </c:pt>
                <c:pt idx="75">
                  <c:v>51.622448979592001</c:v>
                </c:pt>
                <c:pt idx="76">
                  <c:v>52.204081632653001</c:v>
                </c:pt>
                <c:pt idx="77">
                  <c:v>52.785714285713993</c:v>
                </c:pt>
                <c:pt idx="78">
                  <c:v>53.367346938776002</c:v>
                </c:pt>
                <c:pt idx="79">
                  <c:v>53.948979591836995</c:v>
                </c:pt>
                <c:pt idx="80">
                  <c:v>54.530612244898002</c:v>
                </c:pt>
                <c:pt idx="81">
                  <c:v>55.112244897959002</c:v>
                </c:pt>
                <c:pt idx="82">
                  <c:v>55.693877551019995</c:v>
                </c:pt>
                <c:pt idx="83">
                  <c:v>56.275510204082003</c:v>
                </c:pt>
                <c:pt idx="84">
                  <c:v>56.857142857142996</c:v>
                </c:pt>
                <c:pt idx="85">
                  <c:v>57.438775510204003</c:v>
                </c:pt>
                <c:pt idx="86">
                  <c:v>58.020408163264996</c:v>
                </c:pt>
                <c:pt idx="87">
                  <c:v>58.602040816327005</c:v>
                </c:pt>
                <c:pt idx="88">
                  <c:v>59.183673469387998</c:v>
                </c:pt>
                <c:pt idx="89">
                  <c:v>59.765306122448997</c:v>
                </c:pt>
                <c:pt idx="90">
                  <c:v>60.346938775510004</c:v>
                </c:pt>
                <c:pt idx="91">
                  <c:v>60.928571428570997</c:v>
                </c:pt>
                <c:pt idx="92">
                  <c:v>61.510204081633006</c:v>
                </c:pt>
                <c:pt idx="93">
                  <c:v>62.091836734693999</c:v>
                </c:pt>
                <c:pt idx="94">
                  <c:v>62.673469387754999</c:v>
                </c:pt>
                <c:pt idx="95">
                  <c:v>63.255102040815999</c:v>
                </c:pt>
                <c:pt idx="96">
                  <c:v>63.836734693878</c:v>
                </c:pt>
                <c:pt idx="97">
                  <c:v>64.418367346939007</c:v>
                </c:pt>
                <c:pt idx="98">
                  <c:v>65</c:v>
                </c:pt>
              </c:numCache>
            </c:numRef>
          </c:xVal>
          <c:yVal>
            <c:numRef>
              <c:f>'IP3'!$AZ$5:$AZ$103</c:f>
              <c:numCache>
                <c:formatCode>General</c:formatCode>
                <c:ptCount val="99"/>
                <c:pt idx="0">
                  <c:v>-78.110648999999995</c:v>
                </c:pt>
                <c:pt idx="1">
                  <c:v>-72.115066999999996</c:v>
                </c:pt>
                <c:pt idx="2">
                  <c:v>-68.783669000000003</c:v>
                </c:pt>
                <c:pt idx="3">
                  <c:v>-59.408400999999998</c:v>
                </c:pt>
                <c:pt idx="4">
                  <c:v>-53.662750000000003</c:v>
                </c:pt>
                <c:pt idx="5">
                  <c:v>-43.876835</c:v>
                </c:pt>
                <c:pt idx="6">
                  <c:v>-38.854809000000003</c:v>
                </c:pt>
                <c:pt idx="7">
                  <c:v>-29.468533999999998</c:v>
                </c:pt>
                <c:pt idx="8">
                  <c:v>-24.404121</c:v>
                </c:pt>
                <c:pt idx="9">
                  <c:v>-19.101178999999998</c:v>
                </c:pt>
                <c:pt idx="10">
                  <c:v>-18.840530000000001</c:v>
                </c:pt>
                <c:pt idx="11">
                  <c:v>-9.5851097000000003</c:v>
                </c:pt>
                <c:pt idx="12">
                  <c:v>-2.1539402000000001</c:v>
                </c:pt>
                <c:pt idx="13">
                  <c:v>-2.3119125</c:v>
                </c:pt>
                <c:pt idx="14">
                  <c:v>-0.98745400000000005</c:v>
                </c:pt>
                <c:pt idx="15">
                  <c:v>-0.73899901000000001</c:v>
                </c:pt>
                <c:pt idx="16">
                  <c:v>-0.92631923999999999</c:v>
                </c:pt>
                <c:pt idx="17">
                  <c:v>-0.50793522999999996</c:v>
                </c:pt>
                <c:pt idx="18">
                  <c:v>-0.22759809</c:v>
                </c:pt>
                <c:pt idx="19">
                  <c:v>-0.11282989</c:v>
                </c:pt>
                <c:pt idx="20">
                  <c:v>-0.30199074999999997</c:v>
                </c:pt>
                <c:pt idx="21">
                  <c:v>-0.38397995000000001</c:v>
                </c:pt>
                <c:pt idx="22">
                  <c:v>-1.2699982000000001</c:v>
                </c:pt>
                <c:pt idx="23">
                  <c:v>-1.9211787</c:v>
                </c:pt>
                <c:pt idx="24">
                  <c:v>-2.0168715000000002</c:v>
                </c:pt>
                <c:pt idx="25">
                  <c:v>-1.3219368</c:v>
                </c:pt>
                <c:pt idx="26">
                  <c:v>-1.1870787</c:v>
                </c:pt>
                <c:pt idx="27">
                  <c:v>1.4183243999999999E-2</c:v>
                </c:pt>
                <c:pt idx="28">
                  <c:v>1.6167168999999999</c:v>
                </c:pt>
                <c:pt idx="29">
                  <c:v>3.4777732000000001</c:v>
                </c:pt>
                <c:pt idx="30">
                  <c:v>3.1957011</c:v>
                </c:pt>
                <c:pt idx="31">
                  <c:v>1.6619394999999999</c:v>
                </c:pt>
                <c:pt idx="32">
                  <c:v>2.6430878999999998</c:v>
                </c:pt>
                <c:pt idx="33">
                  <c:v>4.0474209999999999</c:v>
                </c:pt>
                <c:pt idx="34">
                  <c:v>3.9751189</c:v>
                </c:pt>
                <c:pt idx="35">
                  <c:v>3.7888179000000002</c:v>
                </c:pt>
                <c:pt idx="36">
                  <c:v>3.6012122999999998</c:v>
                </c:pt>
                <c:pt idx="37">
                  <c:v>4.2235465000000003</c:v>
                </c:pt>
                <c:pt idx="38">
                  <c:v>3.5652058000000002</c:v>
                </c:pt>
                <c:pt idx="39">
                  <c:v>2.9229422</c:v>
                </c:pt>
                <c:pt idx="40">
                  <c:v>2.8269289</c:v>
                </c:pt>
                <c:pt idx="41">
                  <c:v>4.2556881999999998</c:v>
                </c:pt>
                <c:pt idx="42">
                  <c:v>6.1579809000000001</c:v>
                </c:pt>
                <c:pt idx="43">
                  <c:v>8.6865691999999992</c:v>
                </c:pt>
                <c:pt idx="44">
                  <c:v>13.768693000000001</c:v>
                </c:pt>
                <c:pt idx="45">
                  <c:v>4.2103137999999998</c:v>
                </c:pt>
                <c:pt idx="46">
                  <c:v>1.0550219999999999</c:v>
                </c:pt>
                <c:pt idx="47">
                  <c:v>1.7549158</c:v>
                </c:pt>
                <c:pt idx="48">
                  <c:v>1.5594945</c:v>
                </c:pt>
                <c:pt idx="49">
                  <c:v>3.2862282</c:v>
                </c:pt>
                <c:pt idx="50">
                  <c:v>2.7007215000000002</c:v>
                </c:pt>
                <c:pt idx="51">
                  <c:v>3.5566556</c:v>
                </c:pt>
                <c:pt idx="52">
                  <c:v>5.4726638999999997</c:v>
                </c:pt>
                <c:pt idx="53">
                  <c:v>7.7557168000000001</c:v>
                </c:pt>
                <c:pt idx="54">
                  <c:v>2.6680925000000002</c:v>
                </c:pt>
                <c:pt idx="55">
                  <c:v>1.9943438</c:v>
                </c:pt>
                <c:pt idx="56">
                  <c:v>1.7567193999999999</c:v>
                </c:pt>
                <c:pt idx="57">
                  <c:v>2.8107855000000002</c:v>
                </c:pt>
                <c:pt idx="58">
                  <c:v>3.7780521</c:v>
                </c:pt>
                <c:pt idx="59">
                  <c:v>3.5251372000000001</c:v>
                </c:pt>
                <c:pt idx="60">
                  <c:v>4.0752091000000004</c:v>
                </c:pt>
                <c:pt idx="61">
                  <c:v>3.2395364999999998</c:v>
                </c:pt>
                <c:pt idx="62">
                  <c:v>3.7167517999999999</c:v>
                </c:pt>
                <c:pt idx="63">
                  <c:v>3.9694313999999999</c:v>
                </c:pt>
                <c:pt idx="64">
                  <c:v>3.0689936000000002</c:v>
                </c:pt>
                <c:pt idx="65">
                  <c:v>2.4686862999999999</c:v>
                </c:pt>
                <c:pt idx="66">
                  <c:v>1.7686839999999999</c:v>
                </c:pt>
                <c:pt idx="67">
                  <c:v>1.2542057</c:v>
                </c:pt>
                <c:pt idx="68">
                  <c:v>0.33024710000000002</c:v>
                </c:pt>
                <c:pt idx="69">
                  <c:v>0.32639557000000002</c:v>
                </c:pt>
                <c:pt idx="70">
                  <c:v>-0.17254365999999999</c:v>
                </c:pt>
                <c:pt idx="71">
                  <c:v>-0.36434921999999997</c:v>
                </c:pt>
                <c:pt idx="72">
                  <c:v>1.3340812</c:v>
                </c:pt>
                <c:pt idx="73">
                  <c:v>-0.82803512000000001</c:v>
                </c:pt>
                <c:pt idx="74">
                  <c:v>0.20935497</c:v>
                </c:pt>
                <c:pt idx="75">
                  <c:v>0.52226150000000005</c:v>
                </c:pt>
                <c:pt idx="76">
                  <c:v>-0.17194903</c:v>
                </c:pt>
                <c:pt idx="77">
                  <c:v>1.1585943999999999</c:v>
                </c:pt>
                <c:pt idx="78">
                  <c:v>0.60364574000000004</c:v>
                </c:pt>
                <c:pt idx="79">
                  <c:v>2.0393602999999998</c:v>
                </c:pt>
                <c:pt idx="80">
                  <c:v>1.7548177</c:v>
                </c:pt>
                <c:pt idx="81">
                  <c:v>1.8970165000000001</c:v>
                </c:pt>
                <c:pt idx="82">
                  <c:v>2.3075774</c:v>
                </c:pt>
                <c:pt idx="83">
                  <c:v>1.3026811</c:v>
                </c:pt>
                <c:pt idx="84">
                  <c:v>1.8035791999999999</c:v>
                </c:pt>
                <c:pt idx="85">
                  <c:v>0.70524955</c:v>
                </c:pt>
                <c:pt idx="86">
                  <c:v>-0.59904146000000003</c:v>
                </c:pt>
                <c:pt idx="87">
                  <c:v>0.73050820999999999</c:v>
                </c:pt>
                <c:pt idx="88">
                  <c:v>-0.80049437000000001</c:v>
                </c:pt>
                <c:pt idx="89">
                  <c:v>-1.41205</c:v>
                </c:pt>
                <c:pt idx="90">
                  <c:v>-2.5011226999999998</c:v>
                </c:pt>
                <c:pt idx="91">
                  <c:v>-3.7259642999999998</c:v>
                </c:pt>
                <c:pt idx="92">
                  <c:v>-3.3115847</c:v>
                </c:pt>
                <c:pt idx="93">
                  <c:v>-4.9384383999999999</c:v>
                </c:pt>
                <c:pt idx="94">
                  <c:v>-5.0816173999999998</c:v>
                </c:pt>
                <c:pt idx="95">
                  <c:v>-4.7181869000000001</c:v>
                </c:pt>
                <c:pt idx="96">
                  <c:v>-3.1705363000000002</c:v>
                </c:pt>
                <c:pt idx="97">
                  <c:v>-4.8294953999999999</c:v>
                </c:pt>
                <c:pt idx="98">
                  <c:v>-3.5655199999999998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F-4C26-A20E-6B2F44B5E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'IP3'!$AJ$2</c15:sqref>
                        </c15:formulaRef>
                      </c:ext>
                    </c:extLst>
                    <c:strCache>
                      <c:ptCount val="1"/>
                      <c:pt idx="0">
                        <c:v>+15dBm</c:v>
                      </c:pt>
                    </c:strCache>
                  </c:strRef>
                </c:tx>
                <c:spPr>
                  <a:ln>
                    <a:solidFill>
                      <a:schemeClr val="tx1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'IP3'!$AI$5:$AI$103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8</c:v>
                      </c:pt>
                      <c:pt idx="1">
                        <c:v>8.5816326530612006</c:v>
                      </c:pt>
                      <c:pt idx="2">
                        <c:v>9.1632653061223994</c:v>
                      </c:pt>
                      <c:pt idx="3">
                        <c:v>9.7448979591837013</c:v>
                      </c:pt>
                      <c:pt idx="4">
                        <c:v>10.326530612245001</c:v>
                      </c:pt>
                      <c:pt idx="5">
                        <c:v>10.908163265305999</c:v>
                      </c:pt>
                      <c:pt idx="6">
                        <c:v>11.489795918367001</c:v>
                      </c:pt>
                      <c:pt idx="7">
                        <c:v>12.071428571429001</c:v>
                      </c:pt>
                      <c:pt idx="8">
                        <c:v>12.653061224489999</c:v>
                      </c:pt>
                      <c:pt idx="9">
                        <c:v>13.234693877551001</c:v>
                      </c:pt>
                      <c:pt idx="10">
                        <c:v>13.816326530611999</c:v>
                      </c:pt>
                      <c:pt idx="11">
                        <c:v>14.397959183673001</c:v>
                      </c:pt>
                      <c:pt idx="12">
                        <c:v>14.979591836735</c:v>
                      </c:pt>
                      <c:pt idx="13">
                        <c:v>15.561224489796</c:v>
                      </c:pt>
                      <c:pt idx="14">
                        <c:v>16.142857142857</c:v>
                      </c:pt>
                      <c:pt idx="15">
                        <c:v>16.724489795918</c:v>
                      </c:pt>
                      <c:pt idx="16">
                        <c:v>17.306122448979998</c:v>
                      </c:pt>
                      <c:pt idx="17">
                        <c:v>17.887755102041002</c:v>
                      </c:pt>
                      <c:pt idx="18">
                        <c:v>18.469387755102002</c:v>
                      </c:pt>
                      <c:pt idx="19">
                        <c:v>19.051020408162998</c:v>
                      </c:pt>
                      <c:pt idx="20">
                        <c:v>19.632653061223998</c:v>
                      </c:pt>
                      <c:pt idx="21">
                        <c:v>20.214285714286</c:v>
                      </c:pt>
                      <c:pt idx="22">
                        <c:v>20.795918367346999</c:v>
                      </c:pt>
                      <c:pt idx="23">
                        <c:v>21.377551020407999</c:v>
                      </c:pt>
                      <c:pt idx="24">
                        <c:v>21.959183673469003</c:v>
                      </c:pt>
                      <c:pt idx="25">
                        <c:v>22.540816326530997</c:v>
                      </c:pt>
                      <c:pt idx="26">
                        <c:v>23.122448979592001</c:v>
                      </c:pt>
                      <c:pt idx="27">
                        <c:v>23.704081632653001</c:v>
                      </c:pt>
                      <c:pt idx="28">
                        <c:v>24.285714285714</c:v>
                      </c:pt>
                      <c:pt idx="29">
                        <c:v>24.867346938776002</c:v>
                      </c:pt>
                      <c:pt idx="30">
                        <c:v>25.448979591837002</c:v>
                      </c:pt>
                      <c:pt idx="31">
                        <c:v>26.030612244897998</c:v>
                      </c:pt>
                      <c:pt idx="32">
                        <c:v>26.612244897958998</c:v>
                      </c:pt>
                      <c:pt idx="33">
                        <c:v>27.193877551020002</c:v>
                      </c:pt>
                      <c:pt idx="34">
                        <c:v>27.775510204082</c:v>
                      </c:pt>
                      <c:pt idx="35">
                        <c:v>28.357142857143003</c:v>
                      </c:pt>
                      <c:pt idx="36">
                        <c:v>28.938775510204</c:v>
                      </c:pt>
                      <c:pt idx="37">
                        <c:v>29.520408163265</c:v>
                      </c:pt>
                      <c:pt idx="38">
                        <c:v>30.102040816327001</c:v>
                      </c:pt>
                      <c:pt idx="39">
                        <c:v>30.683673469388001</c:v>
                      </c:pt>
                      <c:pt idx="40">
                        <c:v>31.265306122449001</c:v>
                      </c:pt>
                      <c:pt idx="41">
                        <c:v>31.846938775509997</c:v>
                      </c:pt>
                      <c:pt idx="42">
                        <c:v>32.428571428570997</c:v>
                      </c:pt>
                      <c:pt idx="43">
                        <c:v>33.010204081632999</c:v>
                      </c:pt>
                      <c:pt idx="44">
                        <c:v>33.591836734693999</c:v>
                      </c:pt>
                      <c:pt idx="45">
                        <c:v>34.173469387754999</c:v>
                      </c:pt>
                      <c:pt idx="46">
                        <c:v>34.755102040815999</c:v>
                      </c:pt>
                      <c:pt idx="47">
                        <c:v>35.336734693878</c:v>
                      </c:pt>
                      <c:pt idx="48">
                        <c:v>35.918367346939</c:v>
                      </c:pt>
                      <c:pt idx="49">
                        <c:v>36.5</c:v>
                      </c:pt>
                      <c:pt idx="50">
                        <c:v>37.081632653061</c:v>
                      </c:pt>
                      <c:pt idx="51">
                        <c:v>37.663265306122</c:v>
                      </c:pt>
                      <c:pt idx="52">
                        <c:v>38.244897959184001</c:v>
                      </c:pt>
                      <c:pt idx="53">
                        <c:v>38.826530612245001</c:v>
                      </c:pt>
                      <c:pt idx="54">
                        <c:v>39.408163265306001</c:v>
                      </c:pt>
                      <c:pt idx="55">
                        <c:v>39.989795918366994</c:v>
                      </c:pt>
                      <c:pt idx="56">
                        <c:v>40.571428571429003</c:v>
                      </c:pt>
                      <c:pt idx="57">
                        <c:v>41.153061224489996</c:v>
                      </c:pt>
                      <c:pt idx="58">
                        <c:v>41.734693877551003</c:v>
                      </c:pt>
                      <c:pt idx="59">
                        <c:v>42.316326530612002</c:v>
                      </c:pt>
                      <c:pt idx="60">
                        <c:v>42.897959183672995</c:v>
                      </c:pt>
                      <c:pt idx="61">
                        <c:v>43.479591836735004</c:v>
                      </c:pt>
                      <c:pt idx="62">
                        <c:v>44.061224489795997</c:v>
                      </c:pt>
                      <c:pt idx="63">
                        <c:v>44.642857142857004</c:v>
                      </c:pt>
                      <c:pt idx="64">
                        <c:v>45.224489795917997</c:v>
                      </c:pt>
                      <c:pt idx="65">
                        <c:v>45.806122448980005</c:v>
                      </c:pt>
                      <c:pt idx="66">
                        <c:v>46.387755102040998</c:v>
                      </c:pt>
                      <c:pt idx="67">
                        <c:v>46.969387755101998</c:v>
                      </c:pt>
                      <c:pt idx="68">
                        <c:v>47.551020408163005</c:v>
                      </c:pt>
                      <c:pt idx="69">
                        <c:v>48.132653061223998</c:v>
                      </c:pt>
                      <c:pt idx="70">
                        <c:v>48.714285714286007</c:v>
                      </c:pt>
                      <c:pt idx="71">
                        <c:v>49.295918367346999</c:v>
                      </c:pt>
                      <c:pt idx="72">
                        <c:v>49.877551020407999</c:v>
                      </c:pt>
                      <c:pt idx="73">
                        <c:v>50.459183673468999</c:v>
                      </c:pt>
                      <c:pt idx="74">
                        <c:v>51.040816326531001</c:v>
                      </c:pt>
                      <c:pt idx="75">
                        <c:v>51.622448979592001</c:v>
                      </c:pt>
                      <c:pt idx="76">
                        <c:v>52.204081632653001</c:v>
                      </c:pt>
                      <c:pt idx="77">
                        <c:v>52.785714285713993</c:v>
                      </c:pt>
                      <c:pt idx="78">
                        <c:v>53.367346938776002</c:v>
                      </c:pt>
                      <c:pt idx="79">
                        <c:v>53.948979591836995</c:v>
                      </c:pt>
                      <c:pt idx="80">
                        <c:v>54.530612244898002</c:v>
                      </c:pt>
                      <c:pt idx="81">
                        <c:v>55.112244897959002</c:v>
                      </c:pt>
                      <c:pt idx="82">
                        <c:v>55.693877551019995</c:v>
                      </c:pt>
                      <c:pt idx="83">
                        <c:v>56.275510204082003</c:v>
                      </c:pt>
                      <c:pt idx="84">
                        <c:v>56.857142857142996</c:v>
                      </c:pt>
                      <c:pt idx="85">
                        <c:v>57.438775510204003</c:v>
                      </c:pt>
                      <c:pt idx="86">
                        <c:v>58.020408163264996</c:v>
                      </c:pt>
                      <c:pt idx="87">
                        <c:v>58.602040816327005</c:v>
                      </c:pt>
                      <c:pt idx="88">
                        <c:v>59.183673469387998</c:v>
                      </c:pt>
                      <c:pt idx="89">
                        <c:v>59.765306122448997</c:v>
                      </c:pt>
                      <c:pt idx="90">
                        <c:v>60.346938775510004</c:v>
                      </c:pt>
                      <c:pt idx="91">
                        <c:v>60.928571428570997</c:v>
                      </c:pt>
                      <c:pt idx="92">
                        <c:v>61.510204081633006</c:v>
                      </c:pt>
                      <c:pt idx="93">
                        <c:v>62.091836734693999</c:v>
                      </c:pt>
                      <c:pt idx="94">
                        <c:v>62.673469387754999</c:v>
                      </c:pt>
                      <c:pt idx="95">
                        <c:v>63.255102040815999</c:v>
                      </c:pt>
                      <c:pt idx="96">
                        <c:v>63.836734693878</c:v>
                      </c:pt>
                      <c:pt idx="97">
                        <c:v>64.418367346939007</c:v>
                      </c:pt>
                      <c:pt idx="98">
                        <c:v>65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'IP3'!$AK$5:$AK$103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3D86-4067-8F4A-57082C0A6423}"/>
                  </c:ext>
                </c:extLst>
              </c15:ser>
            </c15:filteredScatterSeries>
          </c:ext>
        </c:extLst>
      </c:scatterChart>
      <c:valAx>
        <c:axId val="111626496"/>
        <c:scaling>
          <c:orientation val="minMax"/>
          <c:max val="64"/>
          <c:min val="1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5"/>
      </c:valAx>
      <c:valAx>
        <c:axId val="111657344"/>
        <c:scaling>
          <c:orientation val="minMax"/>
          <c:max val="20"/>
          <c:min val="-1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5664492745618751"/>
          <c:y val="0.4999646398366871"/>
          <c:w val="0.19613892388633922"/>
          <c:h val="0.30201710897248957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CL vs. LO Power: 1 GHz IF, 5 GHz RF 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16862620057783909"/>
          <c:y val="3.10614262932482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3683926209688815"/>
          <c:w val="0.76542713682528862"/>
          <c:h val="0.6724082670598625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CL'!$F$2</c:f>
              <c:strCache>
                <c:ptCount val="1"/>
                <c:pt idx="0">
                  <c:v>+17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CL'!$F$5:$F$205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3A-44BF-96F8-CFD3113CC2D7}"/>
            </c:ext>
          </c:extLst>
        </c:ser>
        <c:ser>
          <c:idx val="2"/>
          <c:order val="1"/>
          <c:tx>
            <c:strRef>
              <c:f>'P1dB CL'!$G$2</c:f>
              <c:strCache>
                <c:ptCount val="1"/>
                <c:pt idx="0">
                  <c:v>+15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CL'!$G$5:$G$205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3A-44BF-96F8-CFD3113CC2D7}"/>
            </c:ext>
          </c:extLst>
        </c:ser>
        <c:ser>
          <c:idx val="0"/>
          <c:order val="2"/>
          <c:tx>
            <c:strRef>
              <c:f>'P1dB CL'!$H$2</c:f>
              <c:strCache>
                <c:ptCount val="1"/>
                <c:pt idx="0">
                  <c:v>+13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CL'!$H$5:$H$205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3A-44BF-96F8-CFD3113CC2D7}"/>
            </c:ext>
          </c:extLst>
        </c:ser>
        <c:ser>
          <c:idx val="3"/>
          <c:order val="3"/>
          <c:tx>
            <c:strRef>
              <c:f>'P1dB CL'!$I$2</c:f>
              <c:strCache>
                <c:ptCount val="1"/>
                <c:pt idx="0">
                  <c:v>+11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CL'!$I$5:$I$205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3A-44BF-96F8-CFD3113CC2D7}"/>
            </c:ext>
          </c:extLst>
        </c:ser>
        <c:ser>
          <c:idx val="4"/>
          <c:order val="4"/>
          <c:tx>
            <c:strRef>
              <c:f>'P1dB CL'!$J$2</c:f>
              <c:strCache>
                <c:ptCount val="1"/>
                <c:pt idx="0">
                  <c:v>+9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CL'!$J$5:$J$205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D73A-44BF-96F8-CFD3113C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73376"/>
        <c:axId val="11478374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'P1dB CL'!$K$2</c15:sqref>
                        </c15:formulaRef>
                      </c:ext>
                    </c:extLst>
                    <c:strCache>
                      <c:ptCount val="1"/>
                      <c:pt idx="0">
                        <c:v>+7 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'P1dB CL'!$E$5:$E$205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'P1dB CL'!$K$5:$K$205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D73A-44BF-96F8-CFD3113CC2D7}"/>
                  </c:ext>
                </c:extLst>
              </c15:ser>
            </c15:filteredScatterSeries>
          </c:ext>
        </c:extLst>
      </c:scatterChart>
      <c:valAx>
        <c:axId val="114773376"/>
        <c:scaling>
          <c:orientation val="minMax"/>
          <c:max val="25"/>
          <c:min val="-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aseline="0">
                    <a:latin typeface="+mn-lt"/>
                    <a:cs typeface="Arial" pitchFamily="34" charset="0"/>
                  </a:rPr>
                  <a:t>Input Power (dBm)</a:t>
                </a:r>
                <a:endParaRPr lang="en-US" sz="1000">
                  <a:latin typeface="+mn-lt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783744"/>
        <c:crosses val="autoZero"/>
        <c:crossBetween val="midCat"/>
        <c:majorUnit val="5"/>
      </c:valAx>
      <c:valAx>
        <c:axId val="114783744"/>
        <c:scaling>
          <c:orientation val="minMax"/>
          <c:max val="-6"/>
          <c:min val="-1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773376"/>
        <c:crossesAt val="-15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29364123419186278"/>
          <c:y val="0.45067050053117552"/>
          <c:w val="0.20378989579248014"/>
          <c:h val="0.34937486822793784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CL vs. LO Power: 1 GHz IF, 5 GHz RF(dB)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17634716885575011"/>
          <c:y val="4.047288416218174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3251356209133627"/>
          <c:w val="0.76542713682528862"/>
          <c:h val="0.6767339670654144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CL'!$Y$2</c:f>
              <c:strCache>
                <c:ptCount val="1"/>
                <c:pt idx="0">
                  <c:v>+17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CL'!$Y$5:$Y$205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3D-4AED-A01A-7163109407CF}"/>
            </c:ext>
          </c:extLst>
        </c:ser>
        <c:ser>
          <c:idx val="2"/>
          <c:order val="1"/>
          <c:tx>
            <c:strRef>
              <c:f>'P1dB CL'!$Z$2</c:f>
              <c:strCache>
                <c:ptCount val="1"/>
                <c:pt idx="0">
                  <c:v>+15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CL'!$Z$5:$Z$205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3D-4AED-A01A-7163109407CF}"/>
            </c:ext>
          </c:extLst>
        </c:ser>
        <c:ser>
          <c:idx val="3"/>
          <c:order val="2"/>
          <c:tx>
            <c:strRef>
              <c:f>'P1dB CL'!$AA$2</c:f>
              <c:strCache>
                <c:ptCount val="1"/>
                <c:pt idx="0">
                  <c:v>+13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CL'!$AA$5:$AA$205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3D-4AED-A01A-7163109407CF}"/>
            </c:ext>
          </c:extLst>
        </c:ser>
        <c:ser>
          <c:idx val="5"/>
          <c:order val="3"/>
          <c:tx>
            <c:strRef>
              <c:f>'P1dB CL'!$AB$2</c:f>
              <c:strCache>
                <c:ptCount val="1"/>
                <c:pt idx="0">
                  <c:v>+11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CL'!$AB$5:$AB$205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3D-4AED-A01A-7163109407CF}"/>
            </c:ext>
          </c:extLst>
        </c:ser>
        <c:ser>
          <c:idx val="0"/>
          <c:order val="4"/>
          <c:tx>
            <c:strRef>
              <c:f>'P1dB CL'!$AC$2</c:f>
              <c:strCache>
                <c:ptCount val="1"/>
                <c:pt idx="0">
                  <c:v>+9 dBm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CL'!$AC$5:$AC$205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3D-4AED-A01A-716310940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88"/>
        <c:axId val="116071808"/>
      </c:scatterChart>
      <c:valAx>
        <c:axId val="116069888"/>
        <c:scaling>
          <c:orientation val="minMax"/>
          <c:max val="25"/>
          <c:min val="-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Input Power(dBm)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071808"/>
        <c:crosses val="autoZero"/>
        <c:crossBetween val="midCat"/>
        <c:majorUnit val="5"/>
      </c:valAx>
      <c:valAx>
        <c:axId val="116071808"/>
        <c:scaling>
          <c:orientation val="minMax"/>
          <c:max val="-7"/>
          <c:min val="-1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069888"/>
        <c:crossesAt val="-15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1515652940578542"/>
          <c:y val="0.44657675341568515"/>
          <c:w val="0.20378989579248014"/>
          <c:h val="0.34937486822793784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1 dB Compression Point : 1 GHz IF, LO(dB)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20179405032336145"/>
          <c:y val="2.704117199299048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069981208749504"/>
          <c:w val="0.76542713682528862"/>
          <c:h val="0.7085476335770238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Pt'!$D$1:$I$1</c:f>
              <c:strCache>
                <c:ptCount val="6"/>
                <c:pt idx="0">
                  <c:v>Configuration A - Sine Wave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</c:numCache>
            </c:numRef>
          </c:xVal>
          <c:yVal>
            <c:numRef>
              <c:f>'P1dB Pt'!$D$7:$I$7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EF-411E-9583-7DB9C1D52C37}"/>
            </c:ext>
          </c:extLst>
        </c:ser>
        <c:ser>
          <c:idx val="3"/>
          <c:order val="2"/>
          <c:tx>
            <c:strRef>
              <c:f>'P1dB Pt'!$U$1:$Z$1</c:f>
              <c:strCache>
                <c:ptCount val="6"/>
                <c:pt idx="0">
                  <c:v> Configuration B - Sine Wave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</c:numCache>
            </c:numRef>
          </c:xVal>
          <c:yVal>
            <c:numRef>
              <c:f>'P1dB Pt'!$U$7:$Z$7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EF-411E-9583-7DB9C1D52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88"/>
        <c:axId val="11607180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'P1dB Pt'!$L$1:$Q$1</c15:sqref>
                        </c15:formulaRef>
                      </c:ext>
                    </c:extLst>
                    <c:strCache>
                      <c:ptCount val="6"/>
                      <c:pt idx="0">
                        <c:v>Configuration A - Square Wave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'P1dB Pt'!$L$2:$P$2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22</c:v>
                      </c:pt>
                      <c:pt idx="2">
                        <c:v>19</c:v>
                      </c:pt>
                      <c:pt idx="3">
                        <c:v>16</c:v>
                      </c:pt>
                      <c:pt idx="4">
                        <c:v>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'P1dB Pt'!$L$7:$P$7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EBEF-411E-9583-7DB9C1D52C37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Pt'!$AC$1:$AH$1</c15:sqref>
                        </c15:formulaRef>
                      </c:ext>
                    </c:extLst>
                    <c:strCache>
                      <c:ptCount val="6"/>
                      <c:pt idx="0">
                        <c:v>Configuration B - Square Wave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Pt'!$L$2:$P$2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22</c:v>
                      </c:pt>
                      <c:pt idx="2">
                        <c:v>19</c:v>
                      </c:pt>
                      <c:pt idx="3">
                        <c:v>16</c:v>
                      </c:pt>
                      <c:pt idx="4">
                        <c:v>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Pt'!$AC$7:$AG$7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BEF-411E-9583-7DB9C1D52C37}"/>
                  </c:ext>
                </c:extLst>
              </c15:ser>
            </c15:filteredScatterSeries>
          </c:ext>
        </c:extLst>
      </c:scatterChart>
      <c:valAx>
        <c:axId val="116069888"/>
        <c:scaling>
          <c:orientation val="minMax"/>
          <c:max val="17"/>
          <c:min val="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071808"/>
        <c:crosses val="autoZero"/>
        <c:crossBetween val="midCat"/>
        <c:majorUnit val="2"/>
      </c:valAx>
      <c:valAx>
        <c:axId val="116071808"/>
        <c:scaling>
          <c:orientation val="minMax"/>
          <c:max val="5"/>
          <c:min val="-1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069888"/>
        <c:crossesAt val="-15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9289826820448173"/>
          <c:y val="0.67899059492563429"/>
          <c:w val="0.47850974538478003"/>
          <c:h val="0.12596420239136774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Output 1 dB Compression Point : 1 GHz IF, 5 GHz LOL(dB)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16592173490771733"/>
          <c:y val="2.25849734028024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6588023454453109E-2"/>
          <c:w val="0.76542713682528862"/>
          <c:h val="0.7126593355934401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Pt'!$D$1:$I$1</c:f>
              <c:strCache>
                <c:ptCount val="6"/>
                <c:pt idx="0">
                  <c:v>Configuration A - Sine Wave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</c:numCache>
            </c:numRef>
          </c:xVal>
          <c:yVal>
            <c:numRef>
              <c:f>'P1dB Pt'!$D$6:$I$6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D8-4C4D-97A0-5F6DB46FAEC9}"/>
            </c:ext>
          </c:extLst>
        </c:ser>
        <c:ser>
          <c:idx val="3"/>
          <c:order val="2"/>
          <c:tx>
            <c:strRef>
              <c:f>'P1dB Pt'!$U$1:$Z$1</c:f>
              <c:strCache>
                <c:ptCount val="6"/>
                <c:pt idx="0">
                  <c:v> Configuration B - Sine Wave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</c:numCache>
            </c:numRef>
          </c:xVal>
          <c:yVal>
            <c:numRef>
              <c:f>'P1dB Pt'!$U$6:$Z$6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D8-4C4D-97A0-5F6DB46FA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88"/>
        <c:axId val="11607180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'P1dB Pt'!$L$1:$Q$1</c15:sqref>
                        </c15:formulaRef>
                      </c:ext>
                    </c:extLst>
                    <c:strCache>
                      <c:ptCount val="6"/>
                      <c:pt idx="0">
                        <c:v>Configuration A - Square Wave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'P1dB Pt'!$L$2:$P$2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22</c:v>
                      </c:pt>
                      <c:pt idx="2">
                        <c:v>19</c:v>
                      </c:pt>
                      <c:pt idx="3">
                        <c:v>16</c:v>
                      </c:pt>
                      <c:pt idx="4">
                        <c:v>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'P1dB Pt'!$L$6:$P$6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C3D8-4C4D-97A0-5F6DB46FAEC9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Pt'!$AC$1:$AH$1</c15:sqref>
                        </c15:formulaRef>
                      </c:ext>
                    </c:extLst>
                    <c:strCache>
                      <c:ptCount val="6"/>
                      <c:pt idx="0">
                        <c:v>Configuration B - Square Wave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Pt'!$L$2:$P$2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22</c:v>
                      </c:pt>
                      <c:pt idx="2">
                        <c:v>19</c:v>
                      </c:pt>
                      <c:pt idx="3">
                        <c:v>16</c:v>
                      </c:pt>
                      <c:pt idx="4">
                        <c:v>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Pt'!$AC$6:$AG$6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D8-4C4D-97A0-5F6DB46FAEC9}"/>
                  </c:ext>
                </c:extLst>
              </c15:ser>
            </c15:filteredScatterSeries>
          </c:ext>
        </c:extLst>
      </c:scatterChart>
      <c:valAx>
        <c:axId val="116069888"/>
        <c:scaling>
          <c:orientation val="minMax"/>
          <c:max val="17"/>
          <c:min val="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071808"/>
        <c:crosses val="autoZero"/>
        <c:crossBetween val="midCat"/>
        <c:majorUnit val="2"/>
      </c:valAx>
      <c:valAx>
        <c:axId val="116071808"/>
        <c:scaling>
          <c:orientation val="minMax"/>
          <c:max val="5"/>
          <c:min val="-3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069888"/>
        <c:crossesAt val="-15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070547712444631"/>
          <c:y val="0.64988735783027118"/>
          <c:w val="0.45091565660351524"/>
          <c:h val="0.136139545056867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1-dB Compression (dBm) vs. LO Power @ 7 GHz</a:t>
            </a:r>
          </a:p>
        </c:rich>
      </c:tx>
      <c:layout>
        <c:manualLayout>
          <c:xMode val="edge"/>
          <c:yMode val="edge"/>
          <c:x val="0.20198094811759959"/>
          <c:y val="1.38888888888889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6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Square Wave (Note 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A0-4E7C-8927-250697611C05}"/>
            </c:ext>
          </c:extLst>
        </c:ser>
        <c:ser>
          <c:idx val="1"/>
          <c:order val="1"/>
          <c:tx>
            <c:v>Sine Wave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A0-4E7C-8927-25069761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15456"/>
        <c:axId val="111717376"/>
      </c:scatterChart>
      <c:valAx>
        <c:axId val="111715456"/>
        <c:scaling>
          <c:orientation val="minMax"/>
          <c:max val="24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9724459709066606"/>
              <c:y val="0.915717410323727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717376"/>
        <c:crosses val="autoZero"/>
        <c:crossBetween val="midCat"/>
        <c:majorUnit val="1"/>
      </c:valAx>
      <c:valAx>
        <c:axId val="111717376"/>
        <c:scaling>
          <c:orientation val="minMax"/>
          <c:max val="19"/>
          <c:min val="9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715456"/>
        <c:crosses val="autoZero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50522614192277027"/>
          <c:y val="0.67833151064451003"/>
          <c:w val="0.35859952205265988"/>
          <c:h val="0.11804389034703996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IP3 (dBm) vs. LO Power @ 7 GHz</a:t>
            </a:r>
          </a:p>
        </c:rich>
      </c:tx>
      <c:layout>
        <c:manualLayout>
          <c:xMode val="edge"/>
          <c:yMode val="edge"/>
          <c:x val="0.2852599825004738"/>
          <c:y val="1.85185185185185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74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Square Wave (Note 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89-4993-A046-0ECB68AADA30}"/>
            </c:ext>
          </c:extLst>
        </c:ser>
        <c:ser>
          <c:idx val="1"/>
          <c:order val="1"/>
          <c:tx>
            <c:v>Sine Wave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89-4993-A046-0ECB68AAD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45376"/>
        <c:axId val="111847296"/>
      </c:scatterChart>
      <c:valAx>
        <c:axId val="111845376"/>
        <c:scaling>
          <c:orientation val="minMax"/>
          <c:max val="24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9724459709066628"/>
              <c:y val="0.915717410323727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847296"/>
        <c:crosses val="autoZero"/>
        <c:crossBetween val="midCat"/>
        <c:majorUnit val="1"/>
      </c:valAx>
      <c:valAx>
        <c:axId val="111847296"/>
        <c:scaling>
          <c:orientation val="minMax"/>
          <c:max val="32"/>
          <c:min val="16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845376"/>
        <c:crosses val="autoZero"/>
        <c:crossBetween val="midCat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50239137605161643"/>
          <c:y val="0.66959900845728015"/>
          <c:w val="0.35304561920585276"/>
          <c:h val="0.10402321014840522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2RF x 2LO Spurious Suppression (dBc) -10 dBm RF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'2Rx2L'!$F$5:$F$103</c:f>
              <c:numCache>
                <c:formatCode>General</c:formatCode>
                <c:ptCount val="99"/>
                <c:pt idx="0">
                  <c:v>18</c:v>
                </c:pt>
                <c:pt idx="1">
                  <c:v>18.397959183672999</c:v>
                </c:pt>
                <c:pt idx="2">
                  <c:v>18.795918367346999</c:v>
                </c:pt>
                <c:pt idx="3">
                  <c:v>19.193877551020002</c:v>
                </c:pt>
                <c:pt idx="4">
                  <c:v>19.591836734693999</c:v>
                </c:pt>
                <c:pt idx="5">
                  <c:v>19.989795918367001</c:v>
                </c:pt>
                <c:pt idx="6">
                  <c:v>20.387755102041002</c:v>
                </c:pt>
                <c:pt idx="7">
                  <c:v>20.785714285714</c:v>
                </c:pt>
                <c:pt idx="8">
                  <c:v>21.183673469388001</c:v>
                </c:pt>
                <c:pt idx="9">
                  <c:v>21.581632653061</c:v>
                </c:pt>
                <c:pt idx="10">
                  <c:v>21.979591836735</c:v>
                </c:pt>
                <c:pt idx="11">
                  <c:v>22.377551020407999</c:v>
                </c:pt>
                <c:pt idx="12">
                  <c:v>22.775510204082</c:v>
                </c:pt>
                <c:pt idx="13">
                  <c:v>23.173469387755002</c:v>
                </c:pt>
                <c:pt idx="14">
                  <c:v>23.571428571428999</c:v>
                </c:pt>
                <c:pt idx="15">
                  <c:v>23.969387755102002</c:v>
                </c:pt>
                <c:pt idx="16">
                  <c:v>24.367346938776002</c:v>
                </c:pt>
                <c:pt idx="17">
                  <c:v>24.765306122449001</c:v>
                </c:pt>
                <c:pt idx="18">
                  <c:v>25.163265306122003</c:v>
                </c:pt>
                <c:pt idx="19">
                  <c:v>25.561224489796</c:v>
                </c:pt>
                <c:pt idx="20">
                  <c:v>25.959183673469003</c:v>
                </c:pt>
                <c:pt idx="21">
                  <c:v>26.357142857143003</c:v>
                </c:pt>
                <c:pt idx="22">
                  <c:v>26.755102040816002</c:v>
                </c:pt>
                <c:pt idx="23">
                  <c:v>27.153061224490003</c:v>
                </c:pt>
                <c:pt idx="24">
                  <c:v>27.551020408162998</c:v>
                </c:pt>
                <c:pt idx="25">
                  <c:v>27.948979591837002</c:v>
                </c:pt>
                <c:pt idx="26">
                  <c:v>28.346938775509997</c:v>
                </c:pt>
                <c:pt idx="27">
                  <c:v>28.744897959183998</c:v>
                </c:pt>
                <c:pt idx="28">
                  <c:v>29.142857142856997</c:v>
                </c:pt>
                <c:pt idx="29">
                  <c:v>29.540816326530997</c:v>
                </c:pt>
                <c:pt idx="30">
                  <c:v>29.938775510204</c:v>
                </c:pt>
                <c:pt idx="31">
                  <c:v>30.336734693877997</c:v>
                </c:pt>
                <c:pt idx="32">
                  <c:v>30.734693877550999</c:v>
                </c:pt>
                <c:pt idx="33">
                  <c:v>31.132653061223998</c:v>
                </c:pt>
                <c:pt idx="34">
                  <c:v>31.530612244897998</c:v>
                </c:pt>
                <c:pt idx="35">
                  <c:v>31.928571428571001</c:v>
                </c:pt>
                <c:pt idx="36">
                  <c:v>32.326530612245001</c:v>
                </c:pt>
                <c:pt idx="37">
                  <c:v>32.724489795917997</c:v>
                </c:pt>
                <c:pt idx="38">
                  <c:v>33.122448979592001</c:v>
                </c:pt>
                <c:pt idx="39">
                  <c:v>33.520408163264996</c:v>
                </c:pt>
                <c:pt idx="40">
                  <c:v>33.918367346939</c:v>
                </c:pt>
                <c:pt idx="41">
                  <c:v>34.316326530612002</c:v>
                </c:pt>
                <c:pt idx="42">
                  <c:v>34.714285714286007</c:v>
                </c:pt>
                <c:pt idx="43">
                  <c:v>35.112244897959002</c:v>
                </c:pt>
                <c:pt idx="44">
                  <c:v>35.510204081633006</c:v>
                </c:pt>
                <c:pt idx="45">
                  <c:v>35.908163265306001</c:v>
                </c:pt>
                <c:pt idx="46">
                  <c:v>36.306122448980005</c:v>
                </c:pt>
                <c:pt idx="47">
                  <c:v>36.704081632653001</c:v>
                </c:pt>
                <c:pt idx="48">
                  <c:v>37.102040816327005</c:v>
                </c:pt>
                <c:pt idx="49">
                  <c:v>37.5</c:v>
                </c:pt>
                <c:pt idx="50">
                  <c:v>37.897959183672995</c:v>
                </c:pt>
                <c:pt idx="51">
                  <c:v>38.295918367346999</c:v>
                </c:pt>
                <c:pt idx="52">
                  <c:v>38.693877551019995</c:v>
                </c:pt>
                <c:pt idx="53">
                  <c:v>39.091836734693999</c:v>
                </c:pt>
                <c:pt idx="54">
                  <c:v>39.489795918366994</c:v>
                </c:pt>
                <c:pt idx="55">
                  <c:v>39.887755102040998</c:v>
                </c:pt>
                <c:pt idx="56">
                  <c:v>40.285714285713993</c:v>
                </c:pt>
                <c:pt idx="57">
                  <c:v>40.683673469387998</c:v>
                </c:pt>
                <c:pt idx="58">
                  <c:v>41.081632653061</c:v>
                </c:pt>
                <c:pt idx="59">
                  <c:v>41.479591836735004</c:v>
                </c:pt>
                <c:pt idx="60">
                  <c:v>41.877551020407999</c:v>
                </c:pt>
                <c:pt idx="61">
                  <c:v>42.275510204082003</c:v>
                </c:pt>
                <c:pt idx="62">
                  <c:v>42.673469387754999</c:v>
                </c:pt>
                <c:pt idx="63">
                  <c:v>43.071428571429003</c:v>
                </c:pt>
                <c:pt idx="64">
                  <c:v>43.469387755101998</c:v>
                </c:pt>
                <c:pt idx="65">
                  <c:v>43.867346938776002</c:v>
                </c:pt>
                <c:pt idx="66">
                  <c:v>44.265306122448997</c:v>
                </c:pt>
                <c:pt idx="67">
                  <c:v>44.663265306122</c:v>
                </c:pt>
                <c:pt idx="68">
                  <c:v>45.061224489795997</c:v>
                </c:pt>
                <c:pt idx="69">
                  <c:v>45.459183673468999</c:v>
                </c:pt>
                <c:pt idx="70">
                  <c:v>45.857142857142996</c:v>
                </c:pt>
                <c:pt idx="71">
                  <c:v>46.255102040815999</c:v>
                </c:pt>
                <c:pt idx="72">
                  <c:v>46.653061224489996</c:v>
                </c:pt>
                <c:pt idx="73">
                  <c:v>47.051020408163005</c:v>
                </c:pt>
                <c:pt idx="74">
                  <c:v>47.448979591836995</c:v>
                </c:pt>
                <c:pt idx="75">
                  <c:v>47.846938775510004</c:v>
                </c:pt>
                <c:pt idx="76">
                  <c:v>48.244897959184001</c:v>
                </c:pt>
                <c:pt idx="77">
                  <c:v>48.642857142857004</c:v>
                </c:pt>
                <c:pt idx="78">
                  <c:v>49.040816326531001</c:v>
                </c:pt>
                <c:pt idx="79">
                  <c:v>49.438775510204003</c:v>
                </c:pt>
                <c:pt idx="80">
                  <c:v>49.836734693878</c:v>
                </c:pt>
                <c:pt idx="81">
                  <c:v>50.234693877551003</c:v>
                </c:pt>
                <c:pt idx="82">
                  <c:v>50.632653061223998</c:v>
                </c:pt>
                <c:pt idx="83">
                  <c:v>51.030612244898002</c:v>
                </c:pt>
                <c:pt idx="84">
                  <c:v>51.428571428570997</c:v>
                </c:pt>
                <c:pt idx="85">
                  <c:v>51.826530612245001</c:v>
                </c:pt>
                <c:pt idx="86">
                  <c:v>52.224489795917997</c:v>
                </c:pt>
                <c:pt idx="87">
                  <c:v>52.622448979592001</c:v>
                </c:pt>
                <c:pt idx="88">
                  <c:v>53.020408163264996</c:v>
                </c:pt>
                <c:pt idx="89">
                  <c:v>53.418367346939</c:v>
                </c:pt>
                <c:pt idx="90">
                  <c:v>53.816326530612002</c:v>
                </c:pt>
                <c:pt idx="91">
                  <c:v>54.214285714286007</c:v>
                </c:pt>
                <c:pt idx="92">
                  <c:v>54.612244897959002</c:v>
                </c:pt>
                <c:pt idx="93">
                  <c:v>55.010204081633006</c:v>
                </c:pt>
                <c:pt idx="94">
                  <c:v>55.408163265306001</c:v>
                </c:pt>
                <c:pt idx="95">
                  <c:v>55.806122448980005</c:v>
                </c:pt>
                <c:pt idx="96">
                  <c:v>56.204081632653001</c:v>
                </c:pt>
                <c:pt idx="97">
                  <c:v>56.602040816327005</c:v>
                </c:pt>
                <c:pt idx="98">
                  <c:v>57</c:v>
                </c:pt>
              </c:numCache>
            </c:numRef>
          </c:xVal>
          <c:yVal>
            <c:numRef>
              <c:f>'2Rx2L'!$G$5:$G$103</c:f>
              <c:numCache>
                <c:formatCode>General</c:formatCode>
                <c:ptCount val="99"/>
                <c:pt idx="0">
                  <c:v>-50.371872000000003</c:v>
                </c:pt>
                <c:pt idx="1">
                  <c:v>-51.107624000000001</c:v>
                </c:pt>
                <c:pt idx="2">
                  <c:v>-53.312508000000001</c:v>
                </c:pt>
                <c:pt idx="3">
                  <c:v>-55.487659000000001</c:v>
                </c:pt>
                <c:pt idx="4">
                  <c:v>-58.726883000000001</c:v>
                </c:pt>
                <c:pt idx="5">
                  <c:v>-60.698498000000001</c:v>
                </c:pt>
                <c:pt idx="6">
                  <c:v>-61.017254000000001</c:v>
                </c:pt>
                <c:pt idx="7">
                  <c:v>-60.553257000000002</c:v>
                </c:pt>
                <c:pt idx="8">
                  <c:v>-61.433616999999998</c:v>
                </c:pt>
                <c:pt idx="9">
                  <c:v>-63.462727000000001</c:v>
                </c:pt>
                <c:pt idx="10">
                  <c:v>-63.53199</c:v>
                </c:pt>
                <c:pt idx="11">
                  <c:v>-60.953896</c:v>
                </c:pt>
                <c:pt idx="12">
                  <c:v>-58.488475999999999</c:v>
                </c:pt>
                <c:pt idx="13">
                  <c:v>-56.789841000000003</c:v>
                </c:pt>
                <c:pt idx="14">
                  <c:v>-56.191550999999997</c:v>
                </c:pt>
                <c:pt idx="15">
                  <c:v>-57.543697000000002</c:v>
                </c:pt>
                <c:pt idx="16">
                  <c:v>-58.142947999999997</c:v>
                </c:pt>
                <c:pt idx="17">
                  <c:v>-58.000225</c:v>
                </c:pt>
                <c:pt idx="18">
                  <c:v>-56.339435999999999</c:v>
                </c:pt>
                <c:pt idx="19">
                  <c:v>-56.385753999999999</c:v>
                </c:pt>
                <c:pt idx="20">
                  <c:v>-59.020888999999997</c:v>
                </c:pt>
                <c:pt idx="21">
                  <c:v>-66.020935000000009</c:v>
                </c:pt>
                <c:pt idx="22">
                  <c:v>-72.556663999999998</c:v>
                </c:pt>
                <c:pt idx="23">
                  <c:v>-75.030806999999996</c:v>
                </c:pt>
                <c:pt idx="24">
                  <c:v>-72.974411000000003</c:v>
                </c:pt>
                <c:pt idx="25">
                  <c:v>-71.509178000000006</c:v>
                </c:pt>
                <c:pt idx="26">
                  <c:v>-68.307628999999991</c:v>
                </c:pt>
                <c:pt idx="27">
                  <c:v>-63.624043</c:v>
                </c:pt>
                <c:pt idx="28">
                  <c:v>-58.632317</c:v>
                </c:pt>
                <c:pt idx="29">
                  <c:v>-57.987934000000003</c:v>
                </c:pt>
                <c:pt idx="30">
                  <c:v>-57.748524000000003</c:v>
                </c:pt>
                <c:pt idx="31">
                  <c:v>-58.318317</c:v>
                </c:pt>
                <c:pt idx="32">
                  <c:v>-58.811554000000001</c:v>
                </c:pt>
                <c:pt idx="33">
                  <c:v>-59.908194999999999</c:v>
                </c:pt>
                <c:pt idx="34">
                  <c:v>-58.918377</c:v>
                </c:pt>
                <c:pt idx="35">
                  <c:v>-56.194907999999998</c:v>
                </c:pt>
                <c:pt idx="36">
                  <c:v>-52.933422</c:v>
                </c:pt>
                <c:pt idx="37">
                  <c:v>-50.426163000000003</c:v>
                </c:pt>
                <c:pt idx="38">
                  <c:v>-50.622692000000001</c:v>
                </c:pt>
                <c:pt idx="39">
                  <c:v>-55.688594999999999</c:v>
                </c:pt>
                <c:pt idx="40">
                  <c:v>-59.51511</c:v>
                </c:pt>
                <c:pt idx="41">
                  <c:v>-59.385840999999999</c:v>
                </c:pt>
                <c:pt idx="42">
                  <c:v>-54.759658999999999</c:v>
                </c:pt>
                <c:pt idx="43">
                  <c:v>-51.441611999999999</c:v>
                </c:pt>
                <c:pt idx="44">
                  <c:v>-50.924103000000002</c:v>
                </c:pt>
                <c:pt idx="45">
                  <c:v>-51.457794</c:v>
                </c:pt>
                <c:pt idx="46">
                  <c:v>-53.464503999999998</c:v>
                </c:pt>
                <c:pt idx="47">
                  <c:v>-54.966495999999999</c:v>
                </c:pt>
                <c:pt idx="48">
                  <c:v>-56.749149000000003</c:v>
                </c:pt>
                <c:pt idx="49">
                  <c:v>-57.012829000000004</c:v>
                </c:pt>
                <c:pt idx="50">
                  <c:v>-57.085182000000003</c:v>
                </c:pt>
                <c:pt idx="51">
                  <c:v>-55.683261999999999</c:v>
                </c:pt>
                <c:pt idx="52">
                  <c:v>-54.52129</c:v>
                </c:pt>
                <c:pt idx="53">
                  <c:v>-54.750633000000001</c:v>
                </c:pt>
                <c:pt idx="54">
                  <c:v>-56.548065000000001</c:v>
                </c:pt>
                <c:pt idx="55">
                  <c:v>-58.013947000000002</c:v>
                </c:pt>
                <c:pt idx="56">
                  <c:v>-58.766883999999997</c:v>
                </c:pt>
                <c:pt idx="57">
                  <c:v>-58.082371000000002</c:v>
                </c:pt>
                <c:pt idx="58">
                  <c:v>-57.051761999999997</c:v>
                </c:pt>
                <c:pt idx="59">
                  <c:v>-56.759704999999997</c:v>
                </c:pt>
                <c:pt idx="60">
                  <c:v>-57.193522999999999</c:v>
                </c:pt>
                <c:pt idx="61">
                  <c:v>-58.158836000000001</c:v>
                </c:pt>
                <c:pt idx="62">
                  <c:v>-57.571765999999997</c:v>
                </c:pt>
                <c:pt idx="63">
                  <c:v>-56.470108000000003</c:v>
                </c:pt>
                <c:pt idx="64">
                  <c:v>-56.134650999999998</c:v>
                </c:pt>
                <c:pt idx="65">
                  <c:v>-56.817813999999998</c:v>
                </c:pt>
                <c:pt idx="66">
                  <c:v>-59.069569000000001</c:v>
                </c:pt>
                <c:pt idx="67">
                  <c:v>-62.964404999999999</c:v>
                </c:pt>
                <c:pt idx="68">
                  <c:v>-67.363674000000003</c:v>
                </c:pt>
                <c:pt idx="69">
                  <c:v>-71.408760000000001</c:v>
                </c:pt>
                <c:pt idx="70">
                  <c:v>-72.205451999999994</c:v>
                </c:pt>
                <c:pt idx="71">
                  <c:v>-66.914101000000002</c:v>
                </c:pt>
                <c:pt idx="72">
                  <c:v>-59.561740999999998</c:v>
                </c:pt>
                <c:pt idx="73">
                  <c:v>-53.059157999999996</c:v>
                </c:pt>
                <c:pt idx="74">
                  <c:v>-52.091155999999998</c:v>
                </c:pt>
                <c:pt idx="75">
                  <c:v>-53.01247</c:v>
                </c:pt>
                <c:pt idx="76">
                  <c:v>-55.082889999999999</c:v>
                </c:pt>
                <c:pt idx="77">
                  <c:v>-56.638145000000002</c:v>
                </c:pt>
                <c:pt idx="78">
                  <c:v>-57.420859999999998</c:v>
                </c:pt>
                <c:pt idx="79">
                  <c:v>-56.861159999999998</c:v>
                </c:pt>
                <c:pt idx="80">
                  <c:v>-56.311915999999997</c:v>
                </c:pt>
                <c:pt idx="81">
                  <c:v>-56.025939999999999</c:v>
                </c:pt>
                <c:pt idx="82">
                  <c:v>-55.679226</c:v>
                </c:pt>
                <c:pt idx="83">
                  <c:v>-55.388354999999997</c:v>
                </c:pt>
                <c:pt idx="84">
                  <c:v>-54.672519999999999</c:v>
                </c:pt>
                <c:pt idx="85">
                  <c:v>-53.730494999999998</c:v>
                </c:pt>
                <c:pt idx="86">
                  <c:v>-53.091147999999997</c:v>
                </c:pt>
                <c:pt idx="87">
                  <c:v>-52.651184000000001</c:v>
                </c:pt>
                <c:pt idx="88">
                  <c:v>-52.254261</c:v>
                </c:pt>
                <c:pt idx="89">
                  <c:v>-51.025967000000001</c:v>
                </c:pt>
                <c:pt idx="90">
                  <c:v>-49.230328</c:v>
                </c:pt>
                <c:pt idx="91">
                  <c:v>-47.834350999999998</c:v>
                </c:pt>
                <c:pt idx="92">
                  <c:v>-47.518962999999999</c:v>
                </c:pt>
                <c:pt idx="93">
                  <c:v>-48.100563000000001</c:v>
                </c:pt>
                <c:pt idx="94">
                  <c:v>-49.184806999999999</c:v>
                </c:pt>
                <c:pt idx="95">
                  <c:v>-50.084651999999998</c:v>
                </c:pt>
                <c:pt idx="96">
                  <c:v>-51.474991000000003</c:v>
                </c:pt>
                <c:pt idx="97">
                  <c:v>-52.692841000000001</c:v>
                </c:pt>
                <c:pt idx="98">
                  <c:v>-53.719391000000002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6D-4A5B-8A00-9FF7636E72A8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'2Rx2L'!$F$5:$F$103</c:f>
              <c:numCache>
                <c:formatCode>General</c:formatCode>
                <c:ptCount val="99"/>
                <c:pt idx="0">
                  <c:v>18</c:v>
                </c:pt>
                <c:pt idx="1">
                  <c:v>18.397959183672999</c:v>
                </c:pt>
                <c:pt idx="2">
                  <c:v>18.795918367346999</c:v>
                </c:pt>
                <c:pt idx="3">
                  <c:v>19.193877551020002</c:v>
                </c:pt>
                <c:pt idx="4">
                  <c:v>19.591836734693999</c:v>
                </c:pt>
                <c:pt idx="5">
                  <c:v>19.989795918367001</c:v>
                </c:pt>
                <c:pt idx="6">
                  <c:v>20.387755102041002</c:v>
                </c:pt>
                <c:pt idx="7">
                  <c:v>20.785714285714</c:v>
                </c:pt>
                <c:pt idx="8">
                  <c:v>21.183673469388001</c:v>
                </c:pt>
                <c:pt idx="9">
                  <c:v>21.581632653061</c:v>
                </c:pt>
                <c:pt idx="10">
                  <c:v>21.979591836735</c:v>
                </c:pt>
                <c:pt idx="11">
                  <c:v>22.377551020407999</c:v>
                </c:pt>
                <c:pt idx="12">
                  <c:v>22.775510204082</c:v>
                </c:pt>
                <c:pt idx="13">
                  <c:v>23.173469387755002</c:v>
                </c:pt>
                <c:pt idx="14">
                  <c:v>23.571428571428999</c:v>
                </c:pt>
                <c:pt idx="15">
                  <c:v>23.969387755102002</c:v>
                </c:pt>
                <c:pt idx="16">
                  <c:v>24.367346938776002</c:v>
                </c:pt>
                <c:pt idx="17">
                  <c:v>24.765306122449001</c:v>
                </c:pt>
                <c:pt idx="18">
                  <c:v>25.163265306122003</c:v>
                </c:pt>
                <c:pt idx="19">
                  <c:v>25.561224489796</c:v>
                </c:pt>
                <c:pt idx="20">
                  <c:v>25.959183673469003</c:v>
                </c:pt>
                <c:pt idx="21">
                  <c:v>26.357142857143003</c:v>
                </c:pt>
                <c:pt idx="22">
                  <c:v>26.755102040816002</c:v>
                </c:pt>
                <c:pt idx="23">
                  <c:v>27.153061224490003</c:v>
                </c:pt>
                <c:pt idx="24">
                  <c:v>27.551020408162998</c:v>
                </c:pt>
                <c:pt idx="25">
                  <c:v>27.948979591837002</c:v>
                </c:pt>
                <c:pt idx="26">
                  <c:v>28.346938775509997</c:v>
                </c:pt>
                <c:pt idx="27">
                  <c:v>28.744897959183998</c:v>
                </c:pt>
                <c:pt idx="28">
                  <c:v>29.142857142856997</c:v>
                </c:pt>
                <c:pt idx="29">
                  <c:v>29.540816326530997</c:v>
                </c:pt>
                <c:pt idx="30">
                  <c:v>29.938775510204</c:v>
                </c:pt>
                <c:pt idx="31">
                  <c:v>30.336734693877997</c:v>
                </c:pt>
                <c:pt idx="32">
                  <c:v>30.734693877550999</c:v>
                </c:pt>
                <c:pt idx="33">
                  <c:v>31.132653061223998</c:v>
                </c:pt>
                <c:pt idx="34">
                  <c:v>31.530612244897998</c:v>
                </c:pt>
                <c:pt idx="35">
                  <c:v>31.928571428571001</c:v>
                </c:pt>
                <c:pt idx="36">
                  <c:v>32.326530612245001</c:v>
                </c:pt>
                <c:pt idx="37">
                  <c:v>32.724489795917997</c:v>
                </c:pt>
                <c:pt idx="38">
                  <c:v>33.122448979592001</c:v>
                </c:pt>
                <c:pt idx="39">
                  <c:v>33.520408163264996</c:v>
                </c:pt>
                <c:pt idx="40">
                  <c:v>33.918367346939</c:v>
                </c:pt>
                <c:pt idx="41">
                  <c:v>34.316326530612002</c:v>
                </c:pt>
                <c:pt idx="42">
                  <c:v>34.714285714286007</c:v>
                </c:pt>
                <c:pt idx="43">
                  <c:v>35.112244897959002</c:v>
                </c:pt>
                <c:pt idx="44">
                  <c:v>35.510204081633006</c:v>
                </c:pt>
                <c:pt idx="45">
                  <c:v>35.908163265306001</c:v>
                </c:pt>
                <c:pt idx="46">
                  <c:v>36.306122448980005</c:v>
                </c:pt>
                <c:pt idx="47">
                  <c:v>36.704081632653001</c:v>
                </c:pt>
                <c:pt idx="48">
                  <c:v>37.102040816327005</c:v>
                </c:pt>
                <c:pt idx="49">
                  <c:v>37.5</c:v>
                </c:pt>
                <c:pt idx="50">
                  <c:v>37.897959183672995</c:v>
                </c:pt>
                <c:pt idx="51">
                  <c:v>38.295918367346999</c:v>
                </c:pt>
                <c:pt idx="52">
                  <c:v>38.693877551019995</c:v>
                </c:pt>
                <c:pt idx="53">
                  <c:v>39.091836734693999</c:v>
                </c:pt>
                <c:pt idx="54">
                  <c:v>39.489795918366994</c:v>
                </c:pt>
                <c:pt idx="55">
                  <c:v>39.887755102040998</c:v>
                </c:pt>
                <c:pt idx="56">
                  <c:v>40.285714285713993</c:v>
                </c:pt>
                <c:pt idx="57">
                  <c:v>40.683673469387998</c:v>
                </c:pt>
                <c:pt idx="58">
                  <c:v>41.081632653061</c:v>
                </c:pt>
                <c:pt idx="59">
                  <c:v>41.479591836735004</c:v>
                </c:pt>
                <c:pt idx="60">
                  <c:v>41.877551020407999</c:v>
                </c:pt>
                <c:pt idx="61">
                  <c:v>42.275510204082003</c:v>
                </c:pt>
                <c:pt idx="62">
                  <c:v>42.673469387754999</c:v>
                </c:pt>
                <c:pt idx="63">
                  <c:v>43.071428571429003</c:v>
                </c:pt>
                <c:pt idx="64">
                  <c:v>43.469387755101998</c:v>
                </c:pt>
                <c:pt idx="65">
                  <c:v>43.867346938776002</c:v>
                </c:pt>
                <c:pt idx="66">
                  <c:v>44.265306122448997</c:v>
                </c:pt>
                <c:pt idx="67">
                  <c:v>44.663265306122</c:v>
                </c:pt>
                <c:pt idx="68">
                  <c:v>45.061224489795997</c:v>
                </c:pt>
                <c:pt idx="69">
                  <c:v>45.459183673468999</c:v>
                </c:pt>
                <c:pt idx="70">
                  <c:v>45.857142857142996</c:v>
                </c:pt>
                <c:pt idx="71">
                  <c:v>46.255102040815999</c:v>
                </c:pt>
                <c:pt idx="72">
                  <c:v>46.653061224489996</c:v>
                </c:pt>
                <c:pt idx="73">
                  <c:v>47.051020408163005</c:v>
                </c:pt>
                <c:pt idx="74">
                  <c:v>47.448979591836995</c:v>
                </c:pt>
                <c:pt idx="75">
                  <c:v>47.846938775510004</c:v>
                </c:pt>
                <c:pt idx="76">
                  <c:v>48.244897959184001</c:v>
                </c:pt>
                <c:pt idx="77">
                  <c:v>48.642857142857004</c:v>
                </c:pt>
                <c:pt idx="78">
                  <c:v>49.040816326531001</c:v>
                </c:pt>
                <c:pt idx="79">
                  <c:v>49.438775510204003</c:v>
                </c:pt>
                <c:pt idx="80">
                  <c:v>49.836734693878</c:v>
                </c:pt>
                <c:pt idx="81">
                  <c:v>50.234693877551003</c:v>
                </c:pt>
                <c:pt idx="82">
                  <c:v>50.632653061223998</c:v>
                </c:pt>
                <c:pt idx="83">
                  <c:v>51.030612244898002</c:v>
                </c:pt>
                <c:pt idx="84">
                  <c:v>51.428571428570997</c:v>
                </c:pt>
                <c:pt idx="85">
                  <c:v>51.826530612245001</c:v>
                </c:pt>
                <c:pt idx="86">
                  <c:v>52.224489795917997</c:v>
                </c:pt>
                <c:pt idx="87">
                  <c:v>52.622448979592001</c:v>
                </c:pt>
                <c:pt idx="88">
                  <c:v>53.020408163264996</c:v>
                </c:pt>
                <c:pt idx="89">
                  <c:v>53.418367346939</c:v>
                </c:pt>
                <c:pt idx="90">
                  <c:v>53.816326530612002</c:v>
                </c:pt>
                <c:pt idx="91">
                  <c:v>54.214285714286007</c:v>
                </c:pt>
                <c:pt idx="92">
                  <c:v>54.612244897959002</c:v>
                </c:pt>
                <c:pt idx="93">
                  <c:v>55.010204081633006</c:v>
                </c:pt>
                <c:pt idx="94">
                  <c:v>55.408163265306001</c:v>
                </c:pt>
                <c:pt idx="95">
                  <c:v>55.806122448980005</c:v>
                </c:pt>
                <c:pt idx="96">
                  <c:v>56.204081632653001</c:v>
                </c:pt>
                <c:pt idx="97">
                  <c:v>56.602040816327005</c:v>
                </c:pt>
                <c:pt idx="98">
                  <c:v>57</c:v>
                </c:pt>
              </c:numCache>
            </c:numRef>
          </c:xVal>
          <c:yVal>
            <c:numRef>
              <c:f>'2Rx2L'!$O$5:$O$103</c:f>
              <c:numCache>
                <c:formatCode>General</c:formatCode>
                <c:ptCount val="99"/>
                <c:pt idx="0">
                  <c:v>-60.894314000000001</c:v>
                </c:pt>
                <c:pt idx="1">
                  <c:v>-58.128227000000003</c:v>
                </c:pt>
                <c:pt idx="2">
                  <c:v>-54.801521000000001</c:v>
                </c:pt>
                <c:pt idx="3">
                  <c:v>-52.140461000000002</c:v>
                </c:pt>
                <c:pt idx="4">
                  <c:v>-51.405856999999997</c:v>
                </c:pt>
                <c:pt idx="5">
                  <c:v>-51.505772</c:v>
                </c:pt>
                <c:pt idx="6">
                  <c:v>-51.044002999999996</c:v>
                </c:pt>
                <c:pt idx="7">
                  <c:v>-49.612625000000001</c:v>
                </c:pt>
                <c:pt idx="8">
                  <c:v>-48.422286999999997</c:v>
                </c:pt>
                <c:pt idx="9">
                  <c:v>-48.815361000000003</c:v>
                </c:pt>
                <c:pt idx="10">
                  <c:v>-50.641818999999998</c:v>
                </c:pt>
                <c:pt idx="11">
                  <c:v>-56.054504000000001</c:v>
                </c:pt>
                <c:pt idx="12">
                  <c:v>-59.541736999999998</c:v>
                </c:pt>
                <c:pt idx="13">
                  <c:v>-60.728451</c:v>
                </c:pt>
                <c:pt idx="14">
                  <c:v>-58.269432000000002</c:v>
                </c:pt>
                <c:pt idx="15">
                  <c:v>-57.445267000000001</c:v>
                </c:pt>
                <c:pt idx="16">
                  <c:v>-58.928848000000002</c:v>
                </c:pt>
                <c:pt idx="17">
                  <c:v>-59.184685000000002</c:v>
                </c:pt>
                <c:pt idx="18">
                  <c:v>-58.464336000000003</c:v>
                </c:pt>
                <c:pt idx="19">
                  <c:v>-56.775311000000002</c:v>
                </c:pt>
                <c:pt idx="20">
                  <c:v>-59.441490000000002</c:v>
                </c:pt>
                <c:pt idx="21">
                  <c:v>-62.406609000000003</c:v>
                </c:pt>
                <c:pt idx="22">
                  <c:v>-63.927559000000002</c:v>
                </c:pt>
                <c:pt idx="23">
                  <c:v>-66.157181000000008</c:v>
                </c:pt>
                <c:pt idx="24">
                  <c:v>-64.521563999999998</c:v>
                </c:pt>
                <c:pt idx="25">
                  <c:v>-62.860988999999996</c:v>
                </c:pt>
                <c:pt idx="26">
                  <c:v>-55.829323000000002</c:v>
                </c:pt>
                <c:pt idx="27">
                  <c:v>-54.697037000000002</c:v>
                </c:pt>
                <c:pt idx="28">
                  <c:v>-58.383586999999999</c:v>
                </c:pt>
                <c:pt idx="29">
                  <c:v>-60.338405999999999</c:v>
                </c:pt>
                <c:pt idx="30">
                  <c:v>-60.973671000000003</c:v>
                </c:pt>
                <c:pt idx="31">
                  <c:v>-59.010075000000001</c:v>
                </c:pt>
                <c:pt idx="32">
                  <c:v>-64.85298499999999</c:v>
                </c:pt>
                <c:pt idx="33">
                  <c:v>-66.712963000000002</c:v>
                </c:pt>
                <c:pt idx="34">
                  <c:v>-66.574688000000009</c:v>
                </c:pt>
                <c:pt idx="35">
                  <c:v>-60.221046000000001</c:v>
                </c:pt>
                <c:pt idx="36">
                  <c:v>-58.040508000000003</c:v>
                </c:pt>
                <c:pt idx="37">
                  <c:v>-60.260185</c:v>
                </c:pt>
                <c:pt idx="38">
                  <c:v>-59.131583999999997</c:v>
                </c:pt>
                <c:pt idx="39">
                  <c:v>-56.700516</c:v>
                </c:pt>
                <c:pt idx="40">
                  <c:v>-50.684128000000001</c:v>
                </c:pt>
                <c:pt idx="41">
                  <c:v>-48.220737</c:v>
                </c:pt>
                <c:pt idx="42">
                  <c:v>-47.267325999999997</c:v>
                </c:pt>
                <c:pt idx="43">
                  <c:v>-46.859005000000003</c:v>
                </c:pt>
                <c:pt idx="44">
                  <c:v>-47.899070999999999</c:v>
                </c:pt>
                <c:pt idx="45">
                  <c:v>-48.635201000000002</c:v>
                </c:pt>
                <c:pt idx="46">
                  <c:v>-49.019401999999999</c:v>
                </c:pt>
                <c:pt idx="47">
                  <c:v>-48.895541999999999</c:v>
                </c:pt>
                <c:pt idx="48">
                  <c:v>-49.368792999999997</c:v>
                </c:pt>
                <c:pt idx="49">
                  <c:v>-50.141449000000001</c:v>
                </c:pt>
                <c:pt idx="50">
                  <c:v>-51.301056000000003</c:v>
                </c:pt>
                <c:pt idx="51">
                  <c:v>-51.728138000000001</c:v>
                </c:pt>
                <c:pt idx="52">
                  <c:v>-52.553646000000001</c:v>
                </c:pt>
                <c:pt idx="53">
                  <c:v>-54.007038000000001</c:v>
                </c:pt>
                <c:pt idx="54">
                  <c:v>-56.868282000000001</c:v>
                </c:pt>
                <c:pt idx="55">
                  <c:v>-59.684897999999997</c:v>
                </c:pt>
                <c:pt idx="56">
                  <c:v>-63.254131000000001</c:v>
                </c:pt>
                <c:pt idx="57">
                  <c:v>-61.748218999999999</c:v>
                </c:pt>
                <c:pt idx="58">
                  <c:v>-58.794513999999999</c:v>
                </c:pt>
                <c:pt idx="59">
                  <c:v>-54.275398000000003</c:v>
                </c:pt>
                <c:pt idx="60">
                  <c:v>-54.060825000000001</c:v>
                </c:pt>
                <c:pt idx="61">
                  <c:v>-56.119357999999998</c:v>
                </c:pt>
                <c:pt idx="62">
                  <c:v>-57.413691999999998</c:v>
                </c:pt>
                <c:pt idx="63">
                  <c:v>-58.555827999999998</c:v>
                </c:pt>
                <c:pt idx="64">
                  <c:v>-59.736052999999998</c:v>
                </c:pt>
                <c:pt idx="65">
                  <c:v>-61.071232000000002</c:v>
                </c:pt>
                <c:pt idx="66">
                  <c:v>-63.410328</c:v>
                </c:pt>
                <c:pt idx="67">
                  <c:v>-64.918830999999997</c:v>
                </c:pt>
                <c:pt idx="68">
                  <c:v>-64.553196</c:v>
                </c:pt>
                <c:pt idx="69">
                  <c:v>-62.704101999999999</c:v>
                </c:pt>
                <c:pt idx="70">
                  <c:v>-62.073985999999998</c:v>
                </c:pt>
                <c:pt idx="71">
                  <c:v>-60.774498000000001</c:v>
                </c:pt>
                <c:pt idx="72">
                  <c:v>-59.696171</c:v>
                </c:pt>
                <c:pt idx="73">
                  <c:v>-57.512217999999997</c:v>
                </c:pt>
                <c:pt idx="74">
                  <c:v>-56.424861999999997</c:v>
                </c:pt>
                <c:pt idx="75">
                  <c:v>-53.995475999999996</c:v>
                </c:pt>
                <c:pt idx="76">
                  <c:v>-50.060032</c:v>
                </c:pt>
                <c:pt idx="77">
                  <c:v>-47.606777000000001</c:v>
                </c:pt>
                <c:pt idx="78">
                  <c:v>-45.753852999999999</c:v>
                </c:pt>
                <c:pt idx="79">
                  <c:v>-44.565510000000003</c:v>
                </c:pt>
                <c:pt idx="80">
                  <c:v>-44.121029</c:v>
                </c:pt>
                <c:pt idx="81">
                  <c:v>-44.413775999999999</c:v>
                </c:pt>
                <c:pt idx="82">
                  <c:v>-45.056564000000002</c:v>
                </c:pt>
                <c:pt idx="83">
                  <c:v>-45.452914999999997</c:v>
                </c:pt>
                <c:pt idx="84">
                  <c:v>-45.968021</c:v>
                </c:pt>
                <c:pt idx="85">
                  <c:v>-46.909160999999997</c:v>
                </c:pt>
                <c:pt idx="86">
                  <c:v>-48.049812000000003</c:v>
                </c:pt>
                <c:pt idx="87">
                  <c:v>-48.693378000000003</c:v>
                </c:pt>
                <c:pt idx="88">
                  <c:v>-48.619414999999996</c:v>
                </c:pt>
                <c:pt idx="89">
                  <c:v>-49.449665000000003</c:v>
                </c:pt>
                <c:pt idx="90">
                  <c:v>-52.162509999999997</c:v>
                </c:pt>
                <c:pt idx="91">
                  <c:v>-56.307510000000001</c:v>
                </c:pt>
                <c:pt idx="92">
                  <c:v>-59.289158</c:v>
                </c:pt>
                <c:pt idx="93">
                  <c:v>-60.550052999999998</c:v>
                </c:pt>
                <c:pt idx="94">
                  <c:v>-61.393203999999997</c:v>
                </c:pt>
                <c:pt idx="95">
                  <c:v>-61.680599000000001</c:v>
                </c:pt>
                <c:pt idx="96">
                  <c:v>-61.723778000000003</c:v>
                </c:pt>
                <c:pt idx="97">
                  <c:v>-60.866824999999999</c:v>
                </c:pt>
                <c:pt idx="98">
                  <c:v>-60.574821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6D-4A5B-8A00-9FF7636E7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66272"/>
        <c:axId val="112968448"/>
      </c:scatterChart>
      <c:valAx>
        <c:axId val="112966272"/>
        <c:scaling>
          <c:orientation val="minMax"/>
          <c:max val="64"/>
          <c:min val="1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Input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2968448"/>
        <c:crosses val="autoZero"/>
        <c:crossBetween val="midCat"/>
        <c:majorUnit val="5"/>
      </c:valAx>
      <c:valAx>
        <c:axId val="112968448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296627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265918134590342"/>
          <c:y val="0.18610942425137003"/>
          <c:w val="0.28145353431708547"/>
          <c:h val="0.150007654965435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Return Loss (dB)</a:t>
            </a:r>
          </a:p>
        </c:rich>
      </c:tx>
      <c:layout>
        <c:manualLayout>
          <c:xMode val="edge"/>
          <c:yMode val="edge"/>
          <c:x val="0.37405396581655043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8</c:v>
                </c:pt>
                <c:pt idx="1">
                  <c:v>8.2945449999999994</c:v>
                </c:pt>
                <c:pt idx="2">
                  <c:v>8.5890900000000006</c:v>
                </c:pt>
                <c:pt idx="3">
                  <c:v>8.8836349999999999</c:v>
                </c:pt>
                <c:pt idx="4">
                  <c:v>9.1781799999999993</c:v>
                </c:pt>
                <c:pt idx="5">
                  <c:v>9.4727250000000005</c:v>
                </c:pt>
                <c:pt idx="6">
                  <c:v>9.7672699999999999</c:v>
                </c:pt>
                <c:pt idx="7">
                  <c:v>10.061814999999999</c:v>
                </c:pt>
                <c:pt idx="8">
                  <c:v>10.35636</c:v>
                </c:pt>
                <c:pt idx="9">
                  <c:v>10.650905</c:v>
                </c:pt>
                <c:pt idx="10">
                  <c:v>10.945449999999999</c:v>
                </c:pt>
                <c:pt idx="11">
                  <c:v>11.239995</c:v>
                </c:pt>
                <c:pt idx="12">
                  <c:v>11.53454</c:v>
                </c:pt>
                <c:pt idx="13">
                  <c:v>11.829084999999999</c:v>
                </c:pt>
                <c:pt idx="14">
                  <c:v>12.12363</c:v>
                </c:pt>
                <c:pt idx="15">
                  <c:v>12.418175</c:v>
                </c:pt>
                <c:pt idx="16">
                  <c:v>12.712719999999999</c:v>
                </c:pt>
                <c:pt idx="17">
                  <c:v>13.007265</c:v>
                </c:pt>
                <c:pt idx="18">
                  <c:v>13.30181</c:v>
                </c:pt>
                <c:pt idx="19">
                  <c:v>13.596355000000001</c:v>
                </c:pt>
                <c:pt idx="20">
                  <c:v>13.8909</c:v>
                </c:pt>
                <c:pt idx="21">
                  <c:v>14.185445</c:v>
                </c:pt>
                <c:pt idx="22">
                  <c:v>14.479990000000001</c:v>
                </c:pt>
                <c:pt idx="23">
                  <c:v>14.774535</c:v>
                </c:pt>
                <c:pt idx="24">
                  <c:v>15.06908</c:v>
                </c:pt>
                <c:pt idx="25">
                  <c:v>15.363625000000001</c:v>
                </c:pt>
                <c:pt idx="26">
                  <c:v>15.65817</c:v>
                </c:pt>
                <c:pt idx="27">
                  <c:v>15.952715</c:v>
                </c:pt>
                <c:pt idx="28">
                  <c:v>16.247260000000001</c:v>
                </c:pt>
                <c:pt idx="29">
                  <c:v>16.541805</c:v>
                </c:pt>
                <c:pt idx="30">
                  <c:v>16.836349999999999</c:v>
                </c:pt>
                <c:pt idx="31">
                  <c:v>17.130894999999999</c:v>
                </c:pt>
                <c:pt idx="32">
                  <c:v>17.425439999999998</c:v>
                </c:pt>
                <c:pt idx="33">
                  <c:v>17.719985000000001</c:v>
                </c:pt>
                <c:pt idx="34">
                  <c:v>18.014530000000001</c:v>
                </c:pt>
                <c:pt idx="35">
                  <c:v>18.309075</c:v>
                </c:pt>
                <c:pt idx="36">
                  <c:v>18.603619999999999</c:v>
                </c:pt>
                <c:pt idx="37">
                  <c:v>18.898164999999999</c:v>
                </c:pt>
                <c:pt idx="38">
                  <c:v>19.192710000000002</c:v>
                </c:pt>
                <c:pt idx="39">
                  <c:v>19.487255000000001</c:v>
                </c:pt>
                <c:pt idx="40">
                  <c:v>19.7818</c:v>
                </c:pt>
                <c:pt idx="41">
                  <c:v>20.076345</c:v>
                </c:pt>
                <c:pt idx="42">
                  <c:v>20.370889999999999</c:v>
                </c:pt>
                <c:pt idx="43">
                  <c:v>20.665434999999999</c:v>
                </c:pt>
                <c:pt idx="44">
                  <c:v>20.959980000000002</c:v>
                </c:pt>
                <c:pt idx="45">
                  <c:v>21.254525000000001</c:v>
                </c:pt>
                <c:pt idx="46">
                  <c:v>21.54907</c:v>
                </c:pt>
                <c:pt idx="47">
                  <c:v>21.843615</c:v>
                </c:pt>
                <c:pt idx="48">
                  <c:v>22.138159999999999</c:v>
                </c:pt>
                <c:pt idx="49">
                  <c:v>22.432704999999999</c:v>
                </c:pt>
                <c:pt idx="50">
                  <c:v>22.727250000000002</c:v>
                </c:pt>
                <c:pt idx="51">
                  <c:v>23.021795000000001</c:v>
                </c:pt>
                <c:pt idx="52">
                  <c:v>23.31634</c:v>
                </c:pt>
                <c:pt idx="53">
                  <c:v>23.610885</c:v>
                </c:pt>
                <c:pt idx="54">
                  <c:v>23.905429999999999</c:v>
                </c:pt>
                <c:pt idx="55">
                  <c:v>24.199974999999998</c:v>
                </c:pt>
                <c:pt idx="56">
                  <c:v>24.494520000000001</c:v>
                </c:pt>
                <c:pt idx="57">
                  <c:v>24.789065000000001</c:v>
                </c:pt>
                <c:pt idx="58">
                  <c:v>25.08361</c:v>
                </c:pt>
                <c:pt idx="59">
                  <c:v>25.378155</c:v>
                </c:pt>
                <c:pt idx="60">
                  <c:v>25.672699999999999</c:v>
                </c:pt>
                <c:pt idx="61">
                  <c:v>25.967244999999998</c:v>
                </c:pt>
                <c:pt idx="62">
                  <c:v>26.261790000000001</c:v>
                </c:pt>
                <c:pt idx="63">
                  <c:v>26.556335000000001</c:v>
                </c:pt>
                <c:pt idx="64">
                  <c:v>26.85088</c:v>
                </c:pt>
                <c:pt idx="65">
                  <c:v>27.145424999999999</c:v>
                </c:pt>
                <c:pt idx="66">
                  <c:v>27.439969999999999</c:v>
                </c:pt>
                <c:pt idx="67">
                  <c:v>27.734514999999998</c:v>
                </c:pt>
                <c:pt idx="68">
                  <c:v>28.029060000000001</c:v>
                </c:pt>
                <c:pt idx="69">
                  <c:v>28.323605000000001</c:v>
                </c:pt>
                <c:pt idx="70">
                  <c:v>28.61815</c:v>
                </c:pt>
                <c:pt idx="71">
                  <c:v>28.912694999999999</c:v>
                </c:pt>
                <c:pt idx="72">
                  <c:v>29.207239999999999</c:v>
                </c:pt>
                <c:pt idx="73">
                  <c:v>29.501785000000002</c:v>
                </c:pt>
                <c:pt idx="74">
                  <c:v>29.796330000000001</c:v>
                </c:pt>
                <c:pt idx="75">
                  <c:v>30.090875</c:v>
                </c:pt>
                <c:pt idx="76">
                  <c:v>30.38542</c:v>
                </c:pt>
                <c:pt idx="77">
                  <c:v>30.679964999999999</c:v>
                </c:pt>
                <c:pt idx="78">
                  <c:v>30.974509999999999</c:v>
                </c:pt>
                <c:pt idx="79">
                  <c:v>31.269055000000002</c:v>
                </c:pt>
                <c:pt idx="80">
                  <c:v>31.563600000000001</c:v>
                </c:pt>
                <c:pt idx="81">
                  <c:v>31.858145</c:v>
                </c:pt>
                <c:pt idx="82">
                  <c:v>32.15269</c:v>
                </c:pt>
                <c:pt idx="83">
                  <c:v>32.447234999999999</c:v>
                </c:pt>
                <c:pt idx="84">
                  <c:v>32.741779999999999</c:v>
                </c:pt>
                <c:pt idx="85">
                  <c:v>33.036324999999998</c:v>
                </c:pt>
                <c:pt idx="86">
                  <c:v>33.330869999999997</c:v>
                </c:pt>
                <c:pt idx="87">
                  <c:v>33.625414999999997</c:v>
                </c:pt>
                <c:pt idx="88">
                  <c:v>33.919960000000003</c:v>
                </c:pt>
                <c:pt idx="89">
                  <c:v>34.214505000000003</c:v>
                </c:pt>
                <c:pt idx="90">
                  <c:v>34.509050000000002</c:v>
                </c:pt>
                <c:pt idx="91">
                  <c:v>34.803595000000001</c:v>
                </c:pt>
                <c:pt idx="92">
                  <c:v>35.098140000000001</c:v>
                </c:pt>
                <c:pt idx="93">
                  <c:v>35.392685</c:v>
                </c:pt>
                <c:pt idx="94">
                  <c:v>35.68723</c:v>
                </c:pt>
                <c:pt idx="95">
                  <c:v>35.981774999999999</c:v>
                </c:pt>
                <c:pt idx="96">
                  <c:v>36.276319999999998</c:v>
                </c:pt>
                <c:pt idx="97">
                  <c:v>36.570864999999998</c:v>
                </c:pt>
                <c:pt idx="98">
                  <c:v>36.865409999999997</c:v>
                </c:pt>
                <c:pt idx="99">
                  <c:v>37.159954999999997</c:v>
                </c:pt>
                <c:pt idx="100">
                  <c:v>37.454500000000003</c:v>
                </c:pt>
                <c:pt idx="101">
                  <c:v>37.749045000000002</c:v>
                </c:pt>
                <c:pt idx="102">
                  <c:v>38.043590000000002</c:v>
                </c:pt>
                <c:pt idx="103">
                  <c:v>38.338135000000001</c:v>
                </c:pt>
                <c:pt idx="104">
                  <c:v>38.632680000000001</c:v>
                </c:pt>
                <c:pt idx="105">
                  <c:v>38.927225</c:v>
                </c:pt>
                <c:pt idx="106">
                  <c:v>39.221769999999999</c:v>
                </c:pt>
                <c:pt idx="107">
                  <c:v>39.516314999999999</c:v>
                </c:pt>
                <c:pt idx="108">
                  <c:v>39.810859999999998</c:v>
                </c:pt>
                <c:pt idx="109">
                  <c:v>40.105404999999998</c:v>
                </c:pt>
                <c:pt idx="110">
                  <c:v>40.399949999999997</c:v>
                </c:pt>
                <c:pt idx="111">
                  <c:v>40.694495000000003</c:v>
                </c:pt>
                <c:pt idx="112">
                  <c:v>40.989040000000003</c:v>
                </c:pt>
                <c:pt idx="113">
                  <c:v>41.283585000000002</c:v>
                </c:pt>
                <c:pt idx="114">
                  <c:v>41.578130000000002</c:v>
                </c:pt>
                <c:pt idx="115">
                  <c:v>41.872675000000001</c:v>
                </c:pt>
                <c:pt idx="116">
                  <c:v>42.16722</c:v>
                </c:pt>
                <c:pt idx="117">
                  <c:v>42.461765</c:v>
                </c:pt>
                <c:pt idx="118">
                  <c:v>42.756309999999999</c:v>
                </c:pt>
                <c:pt idx="119">
                  <c:v>43.050854999999999</c:v>
                </c:pt>
                <c:pt idx="120">
                  <c:v>43.345399999999998</c:v>
                </c:pt>
                <c:pt idx="121">
                  <c:v>43.639944999999997</c:v>
                </c:pt>
                <c:pt idx="122">
                  <c:v>43.934489999999997</c:v>
                </c:pt>
                <c:pt idx="123">
                  <c:v>44.229035000000003</c:v>
                </c:pt>
                <c:pt idx="124">
                  <c:v>44.523580000000003</c:v>
                </c:pt>
                <c:pt idx="125">
                  <c:v>44.818125000000002</c:v>
                </c:pt>
                <c:pt idx="126">
                  <c:v>45.112670000000001</c:v>
                </c:pt>
                <c:pt idx="127">
                  <c:v>45.407215000000001</c:v>
                </c:pt>
                <c:pt idx="128">
                  <c:v>45.70176</c:v>
                </c:pt>
                <c:pt idx="129">
                  <c:v>45.996305</c:v>
                </c:pt>
                <c:pt idx="130">
                  <c:v>46.290849999999999</c:v>
                </c:pt>
                <c:pt idx="131">
                  <c:v>46.585394999999998</c:v>
                </c:pt>
                <c:pt idx="132">
                  <c:v>46.879939999999998</c:v>
                </c:pt>
                <c:pt idx="133">
                  <c:v>47.174484999999997</c:v>
                </c:pt>
                <c:pt idx="134">
                  <c:v>47.469029999999997</c:v>
                </c:pt>
                <c:pt idx="135">
                  <c:v>47.763575000000003</c:v>
                </c:pt>
                <c:pt idx="136">
                  <c:v>48.058120000000002</c:v>
                </c:pt>
                <c:pt idx="137">
                  <c:v>48.352665000000002</c:v>
                </c:pt>
                <c:pt idx="138">
                  <c:v>48.647210000000001</c:v>
                </c:pt>
                <c:pt idx="139">
                  <c:v>48.941755000000001</c:v>
                </c:pt>
                <c:pt idx="140">
                  <c:v>49.2363</c:v>
                </c:pt>
                <c:pt idx="141">
                  <c:v>49.530844999999999</c:v>
                </c:pt>
                <c:pt idx="142">
                  <c:v>49.825389999999999</c:v>
                </c:pt>
                <c:pt idx="143">
                  <c:v>50.119934999999998</c:v>
                </c:pt>
                <c:pt idx="144">
                  <c:v>50.414479999999998</c:v>
                </c:pt>
                <c:pt idx="145">
                  <c:v>50.709024999999997</c:v>
                </c:pt>
                <c:pt idx="146">
                  <c:v>51.003570000000003</c:v>
                </c:pt>
                <c:pt idx="147">
                  <c:v>51.298115000000003</c:v>
                </c:pt>
                <c:pt idx="148">
                  <c:v>51.592660000000002</c:v>
                </c:pt>
                <c:pt idx="149">
                  <c:v>51.887205000000002</c:v>
                </c:pt>
                <c:pt idx="150">
                  <c:v>52.181750000000001</c:v>
                </c:pt>
                <c:pt idx="151">
                  <c:v>52.476295</c:v>
                </c:pt>
                <c:pt idx="152">
                  <c:v>52.77084</c:v>
                </c:pt>
                <c:pt idx="153">
                  <c:v>53.065384999999999</c:v>
                </c:pt>
                <c:pt idx="154">
                  <c:v>53.359929999999999</c:v>
                </c:pt>
                <c:pt idx="155">
                  <c:v>53.654474999999998</c:v>
                </c:pt>
                <c:pt idx="156">
                  <c:v>53.949019999999997</c:v>
                </c:pt>
                <c:pt idx="157">
                  <c:v>54.243564999999997</c:v>
                </c:pt>
                <c:pt idx="158">
                  <c:v>54.538110000000003</c:v>
                </c:pt>
                <c:pt idx="159">
                  <c:v>54.832655000000003</c:v>
                </c:pt>
                <c:pt idx="160">
                  <c:v>55.127200000000002</c:v>
                </c:pt>
                <c:pt idx="161">
                  <c:v>55.421745000000001</c:v>
                </c:pt>
                <c:pt idx="162">
                  <c:v>55.716290000000001</c:v>
                </c:pt>
                <c:pt idx="163">
                  <c:v>56.010835</c:v>
                </c:pt>
                <c:pt idx="164">
                  <c:v>56.30538</c:v>
                </c:pt>
                <c:pt idx="165">
                  <c:v>56.599924999999999</c:v>
                </c:pt>
                <c:pt idx="166">
                  <c:v>56.894469999999998</c:v>
                </c:pt>
                <c:pt idx="167">
                  <c:v>57.189014999999998</c:v>
                </c:pt>
                <c:pt idx="168">
                  <c:v>57.483559999999997</c:v>
                </c:pt>
                <c:pt idx="169">
                  <c:v>57.778104999999996</c:v>
                </c:pt>
                <c:pt idx="170">
                  <c:v>58.072650000000003</c:v>
                </c:pt>
                <c:pt idx="171">
                  <c:v>58.367195000000002</c:v>
                </c:pt>
                <c:pt idx="172">
                  <c:v>58.661740000000002</c:v>
                </c:pt>
                <c:pt idx="173">
                  <c:v>58.956285000000001</c:v>
                </c:pt>
                <c:pt idx="174">
                  <c:v>59.250830000000001</c:v>
                </c:pt>
                <c:pt idx="175">
                  <c:v>59.545375</c:v>
                </c:pt>
                <c:pt idx="176">
                  <c:v>59.839919999999999</c:v>
                </c:pt>
                <c:pt idx="177">
                  <c:v>60.134464999999999</c:v>
                </c:pt>
                <c:pt idx="178">
                  <c:v>60.429009999999998</c:v>
                </c:pt>
                <c:pt idx="179">
                  <c:v>60.723554999999998</c:v>
                </c:pt>
                <c:pt idx="180">
                  <c:v>61.018099999999997</c:v>
                </c:pt>
                <c:pt idx="181">
                  <c:v>61.312645000000003</c:v>
                </c:pt>
                <c:pt idx="182">
                  <c:v>61.607190000000003</c:v>
                </c:pt>
                <c:pt idx="183">
                  <c:v>61.901735000000002</c:v>
                </c:pt>
                <c:pt idx="184">
                  <c:v>62.196280000000002</c:v>
                </c:pt>
                <c:pt idx="185">
                  <c:v>62.490825000000001</c:v>
                </c:pt>
                <c:pt idx="186">
                  <c:v>62.78537</c:v>
                </c:pt>
                <c:pt idx="187">
                  <c:v>63.079915</c:v>
                </c:pt>
                <c:pt idx="188">
                  <c:v>63.374459999999999</c:v>
                </c:pt>
                <c:pt idx="189">
                  <c:v>63.669004999999999</c:v>
                </c:pt>
                <c:pt idx="190">
                  <c:v>63.963549999999998</c:v>
                </c:pt>
                <c:pt idx="191">
                  <c:v>64.258094999999997</c:v>
                </c:pt>
                <c:pt idx="192">
                  <c:v>64.552639999999997</c:v>
                </c:pt>
                <c:pt idx="193">
                  <c:v>64.847184999999996</c:v>
                </c:pt>
                <c:pt idx="194">
                  <c:v>65.141729999999995</c:v>
                </c:pt>
                <c:pt idx="195">
                  <c:v>65.436274999999995</c:v>
                </c:pt>
                <c:pt idx="196">
                  <c:v>65.730819999999994</c:v>
                </c:pt>
                <c:pt idx="197">
                  <c:v>66.025364999999994</c:v>
                </c:pt>
                <c:pt idx="198">
                  <c:v>66.319909999999993</c:v>
                </c:pt>
                <c:pt idx="199">
                  <c:v>66.614455000000007</c:v>
                </c:pt>
                <c:pt idx="200">
                  <c:v>66.909000000000006</c:v>
                </c:pt>
              </c:numCache>
            </c:numRef>
          </c:xVal>
          <c:yVal>
            <c:numRef>
              <c:f>'CL &amp; Data'!$J$4:$J$204</c:f>
              <c:numCache>
                <c:formatCode>General</c:formatCode>
                <c:ptCount val="201"/>
                <c:pt idx="0">
                  <c:v>-0.46123292999999999</c:v>
                </c:pt>
                <c:pt idx="1">
                  <c:v>-0.48597427999999998</c:v>
                </c:pt>
                <c:pt idx="2">
                  <c:v>-0.51584792000000002</c:v>
                </c:pt>
                <c:pt idx="3">
                  <c:v>-0.55025964999999999</c:v>
                </c:pt>
                <c:pt idx="4">
                  <c:v>-0.58834934000000005</c:v>
                </c:pt>
                <c:pt idx="5">
                  <c:v>-0.62911510000000004</c:v>
                </c:pt>
                <c:pt idx="6">
                  <c:v>-0.66885996000000003</c:v>
                </c:pt>
                <c:pt idx="7">
                  <c:v>-0.70524215999999995</c:v>
                </c:pt>
                <c:pt idx="8">
                  <c:v>-0.73751301000000002</c:v>
                </c:pt>
                <c:pt idx="9">
                  <c:v>-0.76523178999999997</c:v>
                </c:pt>
                <c:pt idx="10">
                  <c:v>-0.78774911000000003</c:v>
                </c:pt>
                <c:pt idx="11">
                  <c:v>-0.80557013</c:v>
                </c:pt>
                <c:pt idx="12">
                  <c:v>-0.82277369</c:v>
                </c:pt>
                <c:pt idx="13">
                  <c:v>-0.84030455000000004</c:v>
                </c:pt>
                <c:pt idx="14">
                  <c:v>-0.85923099999999997</c:v>
                </c:pt>
                <c:pt idx="15">
                  <c:v>-0.88129842000000003</c:v>
                </c:pt>
                <c:pt idx="16">
                  <c:v>-0.91296147999999999</c:v>
                </c:pt>
                <c:pt idx="17">
                  <c:v>-0.96109228999999996</c:v>
                </c:pt>
                <c:pt idx="18">
                  <c:v>-1.0337468000000001</c:v>
                </c:pt>
                <c:pt idx="19">
                  <c:v>-1.1333724999999999</c:v>
                </c:pt>
                <c:pt idx="20">
                  <c:v>-1.2701169000000001</c:v>
                </c:pt>
                <c:pt idx="21">
                  <c:v>-1.4451811000000001</c:v>
                </c:pt>
                <c:pt idx="22">
                  <c:v>-1.659923</c:v>
                </c:pt>
                <c:pt idx="23">
                  <c:v>-1.9213392</c:v>
                </c:pt>
                <c:pt idx="24">
                  <c:v>-2.2250733</c:v>
                </c:pt>
                <c:pt idx="25">
                  <c:v>-2.5742110999999999</c:v>
                </c:pt>
                <c:pt idx="26">
                  <c:v>-2.979924</c:v>
                </c:pt>
                <c:pt idx="27">
                  <c:v>-3.4440732000000001</c:v>
                </c:pt>
                <c:pt idx="28">
                  <c:v>-3.9756382000000001</c:v>
                </c:pt>
                <c:pt idx="29">
                  <c:v>-4.5710464000000002</c:v>
                </c:pt>
                <c:pt idx="30">
                  <c:v>-5.2413945000000002</c:v>
                </c:pt>
                <c:pt idx="31">
                  <c:v>-6.0124468999999996</c:v>
                </c:pt>
                <c:pt idx="32">
                  <c:v>-6.8807349000000002</c:v>
                </c:pt>
                <c:pt idx="33">
                  <c:v>-7.8648509999999998</c:v>
                </c:pt>
                <c:pt idx="34">
                  <c:v>-8.9740275999999994</c:v>
                </c:pt>
                <c:pt idx="35">
                  <c:v>-10.225811</c:v>
                </c:pt>
                <c:pt idx="36">
                  <c:v>-11.516068000000001</c:v>
                </c:pt>
                <c:pt idx="37">
                  <c:v>-12.810124999999999</c:v>
                </c:pt>
                <c:pt idx="38">
                  <c:v>-13.960659</c:v>
                </c:pt>
                <c:pt idx="39">
                  <c:v>-14.957825</c:v>
                </c:pt>
                <c:pt idx="40">
                  <c:v>-15.707693000000001</c:v>
                </c:pt>
                <c:pt idx="41">
                  <c:v>-16.184315000000002</c:v>
                </c:pt>
                <c:pt idx="42">
                  <c:v>-16.521834999999999</c:v>
                </c:pt>
                <c:pt idx="43">
                  <c:v>-16.601050999999998</c:v>
                </c:pt>
                <c:pt idx="44">
                  <c:v>-16.417346999999999</c:v>
                </c:pt>
                <c:pt idx="45">
                  <c:v>-16.087160000000001</c:v>
                </c:pt>
                <c:pt idx="46">
                  <c:v>-15.639645</c:v>
                </c:pt>
                <c:pt idx="47">
                  <c:v>-15.222972</c:v>
                </c:pt>
                <c:pt idx="48">
                  <c:v>-14.813027</c:v>
                </c:pt>
                <c:pt idx="49">
                  <c:v>-14.489182</c:v>
                </c:pt>
                <c:pt idx="50">
                  <c:v>-14.25553</c:v>
                </c:pt>
                <c:pt idx="51">
                  <c:v>-13.934549000000001</c:v>
                </c:pt>
                <c:pt idx="52">
                  <c:v>-13.647432999999999</c:v>
                </c:pt>
                <c:pt idx="53">
                  <c:v>-13.337892999999999</c:v>
                </c:pt>
                <c:pt idx="54">
                  <c:v>-12.999624000000001</c:v>
                </c:pt>
                <c:pt idx="55">
                  <c:v>-12.612996000000001</c:v>
                </c:pt>
                <c:pt idx="56">
                  <c:v>-12.184998</c:v>
                </c:pt>
                <c:pt idx="57">
                  <c:v>-11.730644</c:v>
                </c:pt>
                <c:pt idx="58">
                  <c:v>-11.253819999999999</c:v>
                </c:pt>
                <c:pt idx="59">
                  <c:v>-10.779691</c:v>
                </c:pt>
                <c:pt idx="60">
                  <c:v>-10.365838999999999</c:v>
                </c:pt>
                <c:pt idx="61">
                  <c:v>-9.9886683999999999</c:v>
                </c:pt>
                <c:pt idx="62">
                  <c:v>-9.6646470999999998</c:v>
                </c:pt>
                <c:pt idx="63">
                  <c:v>-9.3768826000000001</c:v>
                </c:pt>
                <c:pt idx="64">
                  <c:v>-9.1403437000000007</c:v>
                </c:pt>
                <c:pt idx="65">
                  <c:v>-8.9489374000000002</c:v>
                </c:pt>
                <c:pt idx="66">
                  <c:v>-8.8191576000000005</c:v>
                </c:pt>
                <c:pt idx="67">
                  <c:v>-8.7569513000000008</c:v>
                </c:pt>
                <c:pt idx="68">
                  <c:v>-8.7617358999999997</c:v>
                </c:pt>
                <c:pt idx="69">
                  <c:v>-8.8103361000000007</c:v>
                </c:pt>
                <c:pt idx="70">
                  <c:v>-8.8857116999999999</c:v>
                </c:pt>
                <c:pt idx="71">
                  <c:v>-9.0170888999999992</c:v>
                </c:pt>
                <c:pt idx="72">
                  <c:v>-9.2039384999999996</c:v>
                </c:pt>
                <c:pt idx="73">
                  <c:v>-9.4372225000000007</c:v>
                </c:pt>
                <c:pt idx="74">
                  <c:v>-9.7216558000000006</c:v>
                </c:pt>
                <c:pt idx="75">
                  <c:v>-10.061032000000001</c:v>
                </c:pt>
                <c:pt idx="76">
                  <c:v>-10.414239</c:v>
                </c:pt>
                <c:pt idx="77">
                  <c:v>-10.756451999999999</c:v>
                </c:pt>
                <c:pt idx="78">
                  <c:v>-11.059011999999999</c:v>
                </c:pt>
                <c:pt idx="79">
                  <c:v>-11.283220999999999</c:v>
                </c:pt>
                <c:pt idx="80">
                  <c:v>-11.358406</c:v>
                </c:pt>
                <c:pt idx="81">
                  <c:v>-11.282346</c:v>
                </c:pt>
                <c:pt idx="82">
                  <c:v>-11.064306</c:v>
                </c:pt>
                <c:pt idx="83">
                  <c:v>-10.718133</c:v>
                </c:pt>
                <c:pt idx="84">
                  <c:v>-10.270101</c:v>
                </c:pt>
                <c:pt idx="85">
                  <c:v>-9.7463025999999999</c:v>
                </c:pt>
                <c:pt idx="86">
                  <c:v>-9.1799306999999999</c:v>
                </c:pt>
                <c:pt idx="87">
                  <c:v>-8.5971154999999992</c:v>
                </c:pt>
                <c:pt idx="88">
                  <c:v>-8.1119766000000002</c:v>
                </c:pt>
                <c:pt idx="89">
                  <c:v>-7.7461944000000003</c:v>
                </c:pt>
                <c:pt idx="90">
                  <c:v>-7.5145092</c:v>
                </c:pt>
                <c:pt idx="91">
                  <c:v>-7.4259744000000003</c:v>
                </c:pt>
                <c:pt idx="92">
                  <c:v>-7.4393988000000002</c:v>
                </c:pt>
                <c:pt idx="93">
                  <c:v>-7.5296979000000004</c:v>
                </c:pt>
                <c:pt idx="94">
                  <c:v>-7.7330718000000003</c:v>
                </c:pt>
                <c:pt idx="95">
                  <c:v>-8.0741023999999992</c:v>
                </c:pt>
                <c:pt idx="96">
                  <c:v>-8.4827662000000004</c:v>
                </c:pt>
                <c:pt idx="97">
                  <c:v>-8.9910812</c:v>
                </c:pt>
                <c:pt idx="98">
                  <c:v>-9.6634293000000007</c:v>
                </c:pt>
                <c:pt idx="99">
                  <c:v>-10.451596</c:v>
                </c:pt>
                <c:pt idx="100">
                  <c:v>-11.373512</c:v>
                </c:pt>
                <c:pt idx="101">
                  <c:v>-12.507588</c:v>
                </c:pt>
                <c:pt idx="102">
                  <c:v>-13.960641000000001</c:v>
                </c:pt>
                <c:pt idx="103">
                  <c:v>-15.687571999999999</c:v>
                </c:pt>
                <c:pt idx="104">
                  <c:v>-17.283287000000001</c:v>
                </c:pt>
                <c:pt idx="105">
                  <c:v>-18.368649000000001</c:v>
                </c:pt>
                <c:pt idx="106">
                  <c:v>-19.000952000000002</c:v>
                </c:pt>
                <c:pt idx="107">
                  <c:v>-19.243122</c:v>
                </c:pt>
                <c:pt idx="108">
                  <c:v>-19.189363</c:v>
                </c:pt>
                <c:pt idx="109">
                  <c:v>-18.864930999999999</c:v>
                </c:pt>
                <c:pt idx="110">
                  <c:v>-18.216812000000001</c:v>
                </c:pt>
                <c:pt idx="111">
                  <c:v>-17.124328999999999</c:v>
                </c:pt>
                <c:pt idx="112">
                  <c:v>-15.626500999999999</c:v>
                </c:pt>
                <c:pt idx="113">
                  <c:v>-14.083983999999999</c:v>
                </c:pt>
                <c:pt idx="114">
                  <c:v>-12.972853000000001</c:v>
                </c:pt>
                <c:pt idx="115">
                  <c:v>-12.162929999999999</c:v>
                </c:pt>
                <c:pt idx="116">
                  <c:v>-11.550743000000001</c:v>
                </c:pt>
                <c:pt idx="117">
                  <c:v>-11.091507999999999</c:v>
                </c:pt>
                <c:pt idx="118">
                  <c:v>-10.72132</c:v>
                </c:pt>
                <c:pt idx="119">
                  <c:v>-10.426515999999999</c:v>
                </c:pt>
                <c:pt idx="120">
                  <c:v>-10.196441999999999</c:v>
                </c:pt>
                <c:pt idx="121">
                  <c:v>-9.9938506999999994</c:v>
                </c:pt>
                <c:pt idx="122">
                  <c:v>-9.8364419999999999</c:v>
                </c:pt>
                <c:pt idx="123">
                  <c:v>-9.6600675999999996</c:v>
                </c:pt>
                <c:pt idx="124">
                  <c:v>-9.4702138999999992</c:v>
                </c:pt>
                <c:pt idx="125">
                  <c:v>-9.2760391000000002</c:v>
                </c:pt>
                <c:pt idx="126">
                  <c:v>-9.0542326000000006</c:v>
                </c:pt>
                <c:pt idx="127">
                  <c:v>-8.8089542000000005</c:v>
                </c:pt>
                <c:pt idx="128">
                  <c:v>-8.5677576000000002</c:v>
                </c:pt>
                <c:pt idx="129">
                  <c:v>-8.3138255999999995</c:v>
                </c:pt>
                <c:pt idx="130">
                  <c:v>-8.0748128999999995</c:v>
                </c:pt>
                <c:pt idx="131">
                  <c:v>-7.8331856999999996</c:v>
                </c:pt>
                <c:pt idx="132">
                  <c:v>-7.6413330999999998</c:v>
                </c:pt>
                <c:pt idx="133">
                  <c:v>-7.4791698000000002</c:v>
                </c:pt>
                <c:pt idx="134">
                  <c:v>-7.3489956999999997</c:v>
                </c:pt>
                <c:pt idx="135">
                  <c:v>-7.2581123999999999</c:v>
                </c:pt>
                <c:pt idx="136">
                  <c:v>-7.224844</c:v>
                </c:pt>
                <c:pt idx="137">
                  <c:v>-7.2287369000000004</c:v>
                </c:pt>
                <c:pt idx="138">
                  <c:v>-7.2914380999999997</c:v>
                </c:pt>
                <c:pt idx="139">
                  <c:v>-7.3902574000000003</c:v>
                </c:pt>
                <c:pt idx="140">
                  <c:v>-7.5191903</c:v>
                </c:pt>
                <c:pt idx="141">
                  <c:v>-7.6849588999999998</c:v>
                </c:pt>
                <c:pt idx="142">
                  <c:v>-7.8825941000000004</c:v>
                </c:pt>
                <c:pt idx="143">
                  <c:v>-8.1118249999999996</c:v>
                </c:pt>
                <c:pt idx="144">
                  <c:v>-8.3652458000000003</c:v>
                </c:pt>
                <c:pt idx="145">
                  <c:v>-8.6674471000000004</c:v>
                </c:pt>
                <c:pt idx="146">
                  <c:v>-9.0038146999999995</c:v>
                </c:pt>
                <c:pt idx="147">
                  <c:v>-9.3593054000000002</c:v>
                </c:pt>
                <c:pt idx="148">
                  <c:v>-9.7287359000000002</c:v>
                </c:pt>
                <c:pt idx="149">
                  <c:v>-10.142875</c:v>
                </c:pt>
                <c:pt idx="150">
                  <c:v>-10.560596</c:v>
                </c:pt>
                <c:pt idx="151">
                  <c:v>-11.018231</c:v>
                </c:pt>
                <c:pt idx="152">
                  <c:v>-11.495385000000001</c:v>
                </c:pt>
                <c:pt idx="153">
                  <c:v>-11.979887</c:v>
                </c:pt>
                <c:pt idx="154">
                  <c:v>-12.459289999999999</c:v>
                </c:pt>
                <c:pt idx="155">
                  <c:v>-12.916471</c:v>
                </c:pt>
                <c:pt idx="156">
                  <c:v>-13.350721999999999</c:v>
                </c:pt>
                <c:pt idx="157">
                  <c:v>-13.687502</c:v>
                </c:pt>
                <c:pt idx="158">
                  <c:v>-13.895659999999999</c:v>
                </c:pt>
                <c:pt idx="159">
                  <c:v>-13.98043</c:v>
                </c:pt>
                <c:pt idx="160">
                  <c:v>-13.880905</c:v>
                </c:pt>
                <c:pt idx="161">
                  <c:v>-13.624419</c:v>
                </c:pt>
                <c:pt idx="162">
                  <c:v>-13.230472000000001</c:v>
                </c:pt>
                <c:pt idx="163">
                  <c:v>-12.675413000000001</c:v>
                </c:pt>
                <c:pt idx="164">
                  <c:v>-12.002477000000001</c:v>
                </c:pt>
                <c:pt idx="165">
                  <c:v>-11.226308</c:v>
                </c:pt>
                <c:pt idx="166">
                  <c:v>-10.445109</c:v>
                </c:pt>
                <c:pt idx="167">
                  <c:v>-9.6824417</c:v>
                </c:pt>
                <c:pt idx="168">
                  <c:v>-8.9617243000000002</c:v>
                </c:pt>
                <c:pt idx="169">
                  <c:v>-8.2952042000000006</c:v>
                </c:pt>
                <c:pt idx="170">
                  <c:v>-7.6852641000000004</c:v>
                </c:pt>
                <c:pt idx="171">
                  <c:v>-7.1451434999999996</c:v>
                </c:pt>
                <c:pt idx="172">
                  <c:v>-6.6939006000000001</c:v>
                </c:pt>
                <c:pt idx="173">
                  <c:v>-6.3126907000000001</c:v>
                </c:pt>
                <c:pt idx="174">
                  <c:v>-6.0132574999999999</c:v>
                </c:pt>
                <c:pt idx="175">
                  <c:v>-5.7800794</c:v>
                </c:pt>
                <c:pt idx="176">
                  <c:v>-5.5990291000000001</c:v>
                </c:pt>
                <c:pt idx="177">
                  <c:v>-5.4645057000000001</c:v>
                </c:pt>
                <c:pt idx="178">
                  <c:v>-5.4030756999999996</c:v>
                </c:pt>
                <c:pt idx="179">
                  <c:v>-5.3973408000000003</c:v>
                </c:pt>
                <c:pt idx="180">
                  <c:v>-5.3909326000000002</c:v>
                </c:pt>
                <c:pt idx="181">
                  <c:v>-5.3039588999999996</c:v>
                </c:pt>
                <c:pt idx="182">
                  <c:v>-5.1885675999999998</c:v>
                </c:pt>
                <c:pt idx="183">
                  <c:v>-5.0941887000000001</c:v>
                </c:pt>
                <c:pt idx="184">
                  <c:v>-4.9990462999999998</c:v>
                </c:pt>
                <c:pt idx="185">
                  <c:v>-4.903079</c:v>
                </c:pt>
                <c:pt idx="186">
                  <c:v>-4.8039078999999996</c:v>
                </c:pt>
                <c:pt idx="187">
                  <c:v>-4.7023777999999998</c:v>
                </c:pt>
                <c:pt idx="188">
                  <c:v>-4.5967988999999996</c:v>
                </c:pt>
                <c:pt idx="189">
                  <c:v>-4.5429763999999997</c:v>
                </c:pt>
                <c:pt idx="190">
                  <c:v>-4.5873594000000004</c:v>
                </c:pt>
                <c:pt idx="191">
                  <c:v>-4.6831174000000004</c:v>
                </c:pt>
                <c:pt idx="192">
                  <c:v>-4.7492694999999996</c:v>
                </c:pt>
                <c:pt idx="193">
                  <c:v>-4.8083796999999997</c:v>
                </c:pt>
                <c:pt idx="194">
                  <c:v>-4.861351</c:v>
                </c:pt>
                <c:pt idx="195">
                  <c:v>-4.9088010999999998</c:v>
                </c:pt>
                <c:pt idx="196">
                  <c:v>-4.9347118999999999</c:v>
                </c:pt>
                <c:pt idx="197">
                  <c:v>-4.9485926999999998</c:v>
                </c:pt>
                <c:pt idx="198">
                  <c:v>-4.9410305000000001</c:v>
                </c:pt>
                <c:pt idx="199">
                  <c:v>-4.9263830000000004</c:v>
                </c:pt>
                <c:pt idx="200">
                  <c:v>-4.9021262999999999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4C-4F10-B689-104766D18F97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8</c:v>
                </c:pt>
                <c:pt idx="1">
                  <c:v>8.2945449999999994</c:v>
                </c:pt>
                <c:pt idx="2">
                  <c:v>8.5890900000000006</c:v>
                </c:pt>
                <c:pt idx="3">
                  <c:v>8.8836349999999999</c:v>
                </c:pt>
                <c:pt idx="4">
                  <c:v>9.1781799999999993</c:v>
                </c:pt>
                <c:pt idx="5">
                  <c:v>9.4727250000000005</c:v>
                </c:pt>
                <c:pt idx="6">
                  <c:v>9.7672699999999999</c:v>
                </c:pt>
                <c:pt idx="7">
                  <c:v>10.061814999999999</c:v>
                </c:pt>
                <c:pt idx="8">
                  <c:v>10.35636</c:v>
                </c:pt>
                <c:pt idx="9">
                  <c:v>10.650905</c:v>
                </c:pt>
                <c:pt idx="10">
                  <c:v>10.945449999999999</c:v>
                </c:pt>
                <c:pt idx="11">
                  <c:v>11.239995</c:v>
                </c:pt>
                <c:pt idx="12">
                  <c:v>11.53454</c:v>
                </c:pt>
                <c:pt idx="13">
                  <c:v>11.829084999999999</c:v>
                </c:pt>
                <c:pt idx="14">
                  <c:v>12.12363</c:v>
                </c:pt>
                <c:pt idx="15">
                  <c:v>12.418175</c:v>
                </c:pt>
                <c:pt idx="16">
                  <c:v>12.712719999999999</c:v>
                </c:pt>
                <c:pt idx="17">
                  <c:v>13.007265</c:v>
                </c:pt>
                <c:pt idx="18">
                  <c:v>13.30181</c:v>
                </c:pt>
                <c:pt idx="19">
                  <c:v>13.596355000000001</c:v>
                </c:pt>
                <c:pt idx="20">
                  <c:v>13.8909</c:v>
                </c:pt>
                <c:pt idx="21">
                  <c:v>14.185445</c:v>
                </c:pt>
                <c:pt idx="22">
                  <c:v>14.479990000000001</c:v>
                </c:pt>
                <c:pt idx="23">
                  <c:v>14.774535</c:v>
                </c:pt>
                <c:pt idx="24">
                  <c:v>15.06908</c:v>
                </c:pt>
                <c:pt idx="25">
                  <c:v>15.363625000000001</c:v>
                </c:pt>
                <c:pt idx="26">
                  <c:v>15.65817</c:v>
                </c:pt>
                <c:pt idx="27">
                  <c:v>15.952715</c:v>
                </c:pt>
                <c:pt idx="28">
                  <c:v>16.247260000000001</c:v>
                </c:pt>
                <c:pt idx="29">
                  <c:v>16.541805</c:v>
                </c:pt>
                <c:pt idx="30">
                  <c:v>16.836349999999999</c:v>
                </c:pt>
                <c:pt idx="31">
                  <c:v>17.130894999999999</c:v>
                </c:pt>
                <c:pt idx="32">
                  <c:v>17.425439999999998</c:v>
                </c:pt>
                <c:pt idx="33">
                  <c:v>17.719985000000001</c:v>
                </c:pt>
                <c:pt idx="34">
                  <c:v>18.014530000000001</c:v>
                </c:pt>
                <c:pt idx="35">
                  <c:v>18.309075</c:v>
                </c:pt>
                <c:pt idx="36">
                  <c:v>18.603619999999999</c:v>
                </c:pt>
                <c:pt idx="37">
                  <c:v>18.898164999999999</c:v>
                </c:pt>
                <c:pt idx="38">
                  <c:v>19.192710000000002</c:v>
                </c:pt>
                <c:pt idx="39">
                  <c:v>19.487255000000001</c:v>
                </c:pt>
                <c:pt idx="40">
                  <c:v>19.7818</c:v>
                </c:pt>
                <c:pt idx="41">
                  <c:v>20.076345</c:v>
                </c:pt>
                <c:pt idx="42">
                  <c:v>20.370889999999999</c:v>
                </c:pt>
                <c:pt idx="43">
                  <c:v>20.665434999999999</c:v>
                </c:pt>
                <c:pt idx="44">
                  <c:v>20.959980000000002</c:v>
                </c:pt>
                <c:pt idx="45">
                  <c:v>21.254525000000001</c:v>
                </c:pt>
                <c:pt idx="46">
                  <c:v>21.54907</c:v>
                </c:pt>
                <c:pt idx="47">
                  <c:v>21.843615</c:v>
                </c:pt>
                <c:pt idx="48">
                  <c:v>22.138159999999999</c:v>
                </c:pt>
                <c:pt idx="49">
                  <c:v>22.432704999999999</c:v>
                </c:pt>
                <c:pt idx="50">
                  <c:v>22.727250000000002</c:v>
                </c:pt>
                <c:pt idx="51">
                  <c:v>23.021795000000001</c:v>
                </c:pt>
                <c:pt idx="52">
                  <c:v>23.31634</c:v>
                </c:pt>
                <c:pt idx="53">
                  <c:v>23.610885</c:v>
                </c:pt>
                <c:pt idx="54">
                  <c:v>23.905429999999999</c:v>
                </c:pt>
                <c:pt idx="55">
                  <c:v>24.199974999999998</c:v>
                </c:pt>
                <c:pt idx="56">
                  <c:v>24.494520000000001</c:v>
                </c:pt>
                <c:pt idx="57">
                  <c:v>24.789065000000001</c:v>
                </c:pt>
                <c:pt idx="58">
                  <c:v>25.08361</c:v>
                </c:pt>
                <c:pt idx="59">
                  <c:v>25.378155</c:v>
                </c:pt>
                <c:pt idx="60">
                  <c:v>25.672699999999999</c:v>
                </c:pt>
                <c:pt idx="61">
                  <c:v>25.967244999999998</c:v>
                </c:pt>
                <c:pt idx="62">
                  <c:v>26.261790000000001</c:v>
                </c:pt>
                <c:pt idx="63">
                  <c:v>26.556335000000001</c:v>
                </c:pt>
                <c:pt idx="64">
                  <c:v>26.85088</c:v>
                </c:pt>
                <c:pt idx="65">
                  <c:v>27.145424999999999</c:v>
                </c:pt>
                <c:pt idx="66">
                  <c:v>27.439969999999999</c:v>
                </c:pt>
                <c:pt idx="67">
                  <c:v>27.734514999999998</c:v>
                </c:pt>
                <c:pt idx="68">
                  <c:v>28.029060000000001</c:v>
                </c:pt>
                <c:pt idx="69">
                  <c:v>28.323605000000001</c:v>
                </c:pt>
                <c:pt idx="70">
                  <c:v>28.61815</c:v>
                </c:pt>
                <c:pt idx="71">
                  <c:v>28.912694999999999</c:v>
                </c:pt>
                <c:pt idx="72">
                  <c:v>29.207239999999999</c:v>
                </c:pt>
                <c:pt idx="73">
                  <c:v>29.501785000000002</c:v>
                </c:pt>
                <c:pt idx="74">
                  <c:v>29.796330000000001</c:v>
                </c:pt>
                <c:pt idx="75">
                  <c:v>30.090875</c:v>
                </c:pt>
                <c:pt idx="76">
                  <c:v>30.38542</c:v>
                </c:pt>
                <c:pt idx="77">
                  <c:v>30.679964999999999</c:v>
                </c:pt>
                <c:pt idx="78">
                  <c:v>30.974509999999999</c:v>
                </c:pt>
                <c:pt idx="79">
                  <c:v>31.269055000000002</c:v>
                </c:pt>
                <c:pt idx="80">
                  <c:v>31.563600000000001</c:v>
                </c:pt>
                <c:pt idx="81">
                  <c:v>31.858145</c:v>
                </c:pt>
                <c:pt idx="82">
                  <c:v>32.15269</c:v>
                </c:pt>
                <c:pt idx="83">
                  <c:v>32.447234999999999</c:v>
                </c:pt>
                <c:pt idx="84">
                  <c:v>32.741779999999999</c:v>
                </c:pt>
                <c:pt idx="85">
                  <c:v>33.036324999999998</c:v>
                </c:pt>
                <c:pt idx="86">
                  <c:v>33.330869999999997</c:v>
                </c:pt>
                <c:pt idx="87">
                  <c:v>33.625414999999997</c:v>
                </c:pt>
                <c:pt idx="88">
                  <c:v>33.919960000000003</c:v>
                </c:pt>
                <c:pt idx="89">
                  <c:v>34.214505000000003</c:v>
                </c:pt>
                <c:pt idx="90">
                  <c:v>34.509050000000002</c:v>
                </c:pt>
                <c:pt idx="91">
                  <c:v>34.803595000000001</c:v>
                </c:pt>
                <c:pt idx="92">
                  <c:v>35.098140000000001</c:v>
                </c:pt>
                <c:pt idx="93">
                  <c:v>35.392685</c:v>
                </c:pt>
                <c:pt idx="94">
                  <c:v>35.68723</c:v>
                </c:pt>
                <c:pt idx="95">
                  <c:v>35.981774999999999</c:v>
                </c:pt>
                <c:pt idx="96">
                  <c:v>36.276319999999998</c:v>
                </c:pt>
                <c:pt idx="97">
                  <c:v>36.570864999999998</c:v>
                </c:pt>
                <c:pt idx="98">
                  <c:v>36.865409999999997</c:v>
                </c:pt>
                <c:pt idx="99">
                  <c:v>37.159954999999997</c:v>
                </c:pt>
                <c:pt idx="100">
                  <c:v>37.454500000000003</c:v>
                </c:pt>
                <c:pt idx="101">
                  <c:v>37.749045000000002</c:v>
                </c:pt>
                <c:pt idx="102">
                  <c:v>38.043590000000002</c:v>
                </c:pt>
                <c:pt idx="103">
                  <c:v>38.338135000000001</c:v>
                </c:pt>
                <c:pt idx="104">
                  <c:v>38.632680000000001</c:v>
                </c:pt>
                <c:pt idx="105">
                  <c:v>38.927225</c:v>
                </c:pt>
                <c:pt idx="106">
                  <c:v>39.221769999999999</c:v>
                </c:pt>
                <c:pt idx="107">
                  <c:v>39.516314999999999</c:v>
                </c:pt>
                <c:pt idx="108">
                  <c:v>39.810859999999998</c:v>
                </c:pt>
                <c:pt idx="109">
                  <c:v>40.105404999999998</c:v>
                </c:pt>
                <c:pt idx="110">
                  <c:v>40.399949999999997</c:v>
                </c:pt>
                <c:pt idx="111">
                  <c:v>40.694495000000003</c:v>
                </c:pt>
                <c:pt idx="112">
                  <c:v>40.989040000000003</c:v>
                </c:pt>
                <c:pt idx="113">
                  <c:v>41.283585000000002</c:v>
                </c:pt>
                <c:pt idx="114">
                  <c:v>41.578130000000002</c:v>
                </c:pt>
                <c:pt idx="115">
                  <c:v>41.872675000000001</c:v>
                </c:pt>
                <c:pt idx="116">
                  <c:v>42.16722</c:v>
                </c:pt>
                <c:pt idx="117">
                  <c:v>42.461765</c:v>
                </c:pt>
                <c:pt idx="118">
                  <c:v>42.756309999999999</c:v>
                </c:pt>
                <c:pt idx="119">
                  <c:v>43.050854999999999</c:v>
                </c:pt>
                <c:pt idx="120">
                  <c:v>43.345399999999998</c:v>
                </c:pt>
                <c:pt idx="121">
                  <c:v>43.639944999999997</c:v>
                </c:pt>
                <c:pt idx="122">
                  <c:v>43.934489999999997</c:v>
                </c:pt>
                <c:pt idx="123">
                  <c:v>44.229035000000003</c:v>
                </c:pt>
                <c:pt idx="124">
                  <c:v>44.523580000000003</c:v>
                </c:pt>
                <c:pt idx="125">
                  <c:v>44.818125000000002</c:v>
                </c:pt>
                <c:pt idx="126">
                  <c:v>45.112670000000001</c:v>
                </c:pt>
                <c:pt idx="127">
                  <c:v>45.407215000000001</c:v>
                </c:pt>
                <c:pt idx="128">
                  <c:v>45.70176</c:v>
                </c:pt>
                <c:pt idx="129">
                  <c:v>45.996305</c:v>
                </c:pt>
                <c:pt idx="130">
                  <c:v>46.290849999999999</c:v>
                </c:pt>
                <c:pt idx="131">
                  <c:v>46.585394999999998</c:v>
                </c:pt>
                <c:pt idx="132">
                  <c:v>46.879939999999998</c:v>
                </c:pt>
                <c:pt idx="133">
                  <c:v>47.174484999999997</c:v>
                </c:pt>
                <c:pt idx="134">
                  <c:v>47.469029999999997</c:v>
                </c:pt>
                <c:pt idx="135">
                  <c:v>47.763575000000003</c:v>
                </c:pt>
                <c:pt idx="136">
                  <c:v>48.058120000000002</c:v>
                </c:pt>
                <c:pt idx="137">
                  <c:v>48.352665000000002</c:v>
                </c:pt>
                <c:pt idx="138">
                  <c:v>48.647210000000001</c:v>
                </c:pt>
                <c:pt idx="139">
                  <c:v>48.941755000000001</c:v>
                </c:pt>
                <c:pt idx="140">
                  <c:v>49.2363</c:v>
                </c:pt>
                <c:pt idx="141">
                  <c:v>49.530844999999999</c:v>
                </c:pt>
                <c:pt idx="142">
                  <c:v>49.825389999999999</c:v>
                </c:pt>
                <c:pt idx="143">
                  <c:v>50.119934999999998</c:v>
                </c:pt>
                <c:pt idx="144">
                  <c:v>50.414479999999998</c:v>
                </c:pt>
                <c:pt idx="145">
                  <c:v>50.709024999999997</c:v>
                </c:pt>
                <c:pt idx="146">
                  <c:v>51.003570000000003</c:v>
                </c:pt>
                <c:pt idx="147">
                  <c:v>51.298115000000003</c:v>
                </c:pt>
                <c:pt idx="148">
                  <c:v>51.592660000000002</c:v>
                </c:pt>
                <c:pt idx="149">
                  <c:v>51.887205000000002</c:v>
                </c:pt>
                <c:pt idx="150">
                  <c:v>52.181750000000001</c:v>
                </c:pt>
                <c:pt idx="151">
                  <c:v>52.476295</c:v>
                </c:pt>
                <c:pt idx="152">
                  <c:v>52.77084</c:v>
                </c:pt>
                <c:pt idx="153">
                  <c:v>53.065384999999999</c:v>
                </c:pt>
                <c:pt idx="154">
                  <c:v>53.359929999999999</c:v>
                </c:pt>
                <c:pt idx="155">
                  <c:v>53.654474999999998</c:v>
                </c:pt>
                <c:pt idx="156">
                  <c:v>53.949019999999997</c:v>
                </c:pt>
                <c:pt idx="157">
                  <c:v>54.243564999999997</c:v>
                </c:pt>
                <c:pt idx="158">
                  <c:v>54.538110000000003</c:v>
                </c:pt>
                <c:pt idx="159">
                  <c:v>54.832655000000003</c:v>
                </c:pt>
                <c:pt idx="160">
                  <c:v>55.127200000000002</c:v>
                </c:pt>
                <c:pt idx="161">
                  <c:v>55.421745000000001</c:v>
                </c:pt>
                <c:pt idx="162">
                  <c:v>55.716290000000001</c:v>
                </c:pt>
                <c:pt idx="163">
                  <c:v>56.010835</c:v>
                </c:pt>
                <c:pt idx="164">
                  <c:v>56.30538</c:v>
                </c:pt>
                <c:pt idx="165">
                  <c:v>56.599924999999999</c:v>
                </c:pt>
                <c:pt idx="166">
                  <c:v>56.894469999999998</c:v>
                </c:pt>
                <c:pt idx="167">
                  <c:v>57.189014999999998</c:v>
                </c:pt>
                <c:pt idx="168">
                  <c:v>57.483559999999997</c:v>
                </c:pt>
                <c:pt idx="169">
                  <c:v>57.778104999999996</c:v>
                </c:pt>
                <c:pt idx="170">
                  <c:v>58.072650000000003</c:v>
                </c:pt>
                <c:pt idx="171">
                  <c:v>58.367195000000002</c:v>
                </c:pt>
                <c:pt idx="172">
                  <c:v>58.661740000000002</c:v>
                </c:pt>
                <c:pt idx="173">
                  <c:v>58.956285000000001</c:v>
                </c:pt>
                <c:pt idx="174">
                  <c:v>59.250830000000001</c:v>
                </c:pt>
                <c:pt idx="175">
                  <c:v>59.545375</c:v>
                </c:pt>
                <c:pt idx="176">
                  <c:v>59.839919999999999</c:v>
                </c:pt>
                <c:pt idx="177">
                  <c:v>60.134464999999999</c:v>
                </c:pt>
                <c:pt idx="178">
                  <c:v>60.429009999999998</c:v>
                </c:pt>
                <c:pt idx="179">
                  <c:v>60.723554999999998</c:v>
                </c:pt>
                <c:pt idx="180">
                  <c:v>61.018099999999997</c:v>
                </c:pt>
                <c:pt idx="181">
                  <c:v>61.312645000000003</c:v>
                </c:pt>
                <c:pt idx="182">
                  <c:v>61.607190000000003</c:v>
                </c:pt>
                <c:pt idx="183">
                  <c:v>61.901735000000002</c:v>
                </c:pt>
                <c:pt idx="184">
                  <c:v>62.196280000000002</c:v>
                </c:pt>
                <c:pt idx="185">
                  <c:v>62.490825000000001</c:v>
                </c:pt>
                <c:pt idx="186">
                  <c:v>62.78537</c:v>
                </c:pt>
                <c:pt idx="187">
                  <c:v>63.079915</c:v>
                </c:pt>
                <c:pt idx="188">
                  <c:v>63.374459999999999</c:v>
                </c:pt>
                <c:pt idx="189">
                  <c:v>63.669004999999999</c:v>
                </c:pt>
                <c:pt idx="190">
                  <c:v>63.963549999999998</c:v>
                </c:pt>
                <c:pt idx="191">
                  <c:v>64.258094999999997</c:v>
                </c:pt>
                <c:pt idx="192">
                  <c:v>64.552639999999997</c:v>
                </c:pt>
                <c:pt idx="193">
                  <c:v>64.847184999999996</c:v>
                </c:pt>
                <c:pt idx="194">
                  <c:v>65.141729999999995</c:v>
                </c:pt>
                <c:pt idx="195">
                  <c:v>65.436274999999995</c:v>
                </c:pt>
                <c:pt idx="196">
                  <c:v>65.730819999999994</c:v>
                </c:pt>
                <c:pt idx="197">
                  <c:v>66.025364999999994</c:v>
                </c:pt>
                <c:pt idx="198">
                  <c:v>66.319909999999993</c:v>
                </c:pt>
                <c:pt idx="199">
                  <c:v>66.614455000000007</c:v>
                </c:pt>
                <c:pt idx="200">
                  <c:v>66.909000000000006</c:v>
                </c:pt>
              </c:numCache>
            </c:numRef>
          </c:xVal>
          <c:yVal>
            <c:numRef>
              <c:f>'CL &amp; Data'!$T$4:$T$204</c:f>
              <c:numCache>
                <c:formatCode>General</c:formatCode>
                <c:ptCount val="201"/>
                <c:pt idx="0">
                  <c:v>-0.40413353000000002</c:v>
                </c:pt>
                <c:pt idx="1">
                  <c:v>-0.41353457999999998</c:v>
                </c:pt>
                <c:pt idx="2">
                  <c:v>-0.42477077000000002</c:v>
                </c:pt>
                <c:pt idx="3">
                  <c:v>-0.43840086</c:v>
                </c:pt>
                <c:pt idx="4">
                  <c:v>-0.45492612999999998</c:v>
                </c:pt>
                <c:pt idx="5">
                  <c:v>-0.47384447000000002</c:v>
                </c:pt>
                <c:pt idx="6">
                  <c:v>-0.49428913000000002</c:v>
                </c:pt>
                <c:pt idx="7">
                  <c:v>-0.51560782999999999</c:v>
                </c:pt>
                <c:pt idx="8">
                  <c:v>-0.53776692999999998</c:v>
                </c:pt>
                <c:pt idx="9">
                  <c:v>-0.56081057000000001</c:v>
                </c:pt>
                <c:pt idx="10">
                  <c:v>-0.58382045999999999</c:v>
                </c:pt>
                <c:pt idx="11">
                  <c:v>-0.60862028999999995</c:v>
                </c:pt>
                <c:pt idx="12">
                  <c:v>-0.63477903999999996</c:v>
                </c:pt>
                <c:pt idx="13">
                  <c:v>-0.66208272999999995</c:v>
                </c:pt>
                <c:pt idx="14">
                  <c:v>-0.69246936000000003</c:v>
                </c:pt>
                <c:pt idx="15">
                  <c:v>-0.72536438999999997</c:v>
                </c:pt>
                <c:pt idx="16">
                  <c:v>-0.76161325000000002</c:v>
                </c:pt>
                <c:pt idx="17">
                  <c:v>-0.80387604000000001</c:v>
                </c:pt>
                <c:pt idx="18">
                  <c:v>-0.85150999000000005</c:v>
                </c:pt>
                <c:pt idx="19">
                  <c:v>-0.90703851000000002</c:v>
                </c:pt>
                <c:pt idx="20">
                  <c:v>-0.97084510000000002</c:v>
                </c:pt>
                <c:pt idx="21">
                  <c:v>-1.0432646999999999</c:v>
                </c:pt>
                <c:pt idx="22">
                  <c:v>-1.1262405</c:v>
                </c:pt>
                <c:pt idx="23">
                  <c:v>-1.2187596999999999</c:v>
                </c:pt>
                <c:pt idx="24">
                  <c:v>-1.3219082</c:v>
                </c:pt>
                <c:pt idx="25">
                  <c:v>-1.4356468</c:v>
                </c:pt>
                <c:pt idx="26">
                  <c:v>-1.5608823000000001</c:v>
                </c:pt>
                <c:pt idx="27">
                  <c:v>-1.6993347000000001</c:v>
                </c:pt>
                <c:pt idx="28">
                  <c:v>-1.8515028</c:v>
                </c:pt>
                <c:pt idx="29">
                  <c:v>-2.0161058999999999</c:v>
                </c:pt>
                <c:pt idx="30">
                  <c:v>-2.1940966</c:v>
                </c:pt>
                <c:pt idx="31">
                  <c:v>-2.3872833</c:v>
                </c:pt>
                <c:pt idx="32">
                  <c:v>-2.5965992999999998</c:v>
                </c:pt>
                <c:pt idx="33">
                  <c:v>-2.8274653000000001</c:v>
                </c:pt>
                <c:pt idx="34">
                  <c:v>-3.0839800999999998</c:v>
                </c:pt>
                <c:pt idx="35">
                  <c:v>-3.3776896000000001</c:v>
                </c:pt>
                <c:pt idx="36">
                  <c:v>-3.7171023000000001</c:v>
                </c:pt>
                <c:pt idx="37">
                  <c:v>-4.1070751999999997</c:v>
                </c:pt>
                <c:pt idx="38">
                  <c:v>-4.5567026000000004</c:v>
                </c:pt>
                <c:pt idx="39">
                  <c:v>-5.0792226999999999</c:v>
                </c:pt>
                <c:pt idx="40">
                  <c:v>-5.7059164000000004</c:v>
                </c:pt>
                <c:pt idx="41">
                  <c:v>-6.3079858</c:v>
                </c:pt>
                <c:pt idx="42">
                  <c:v>-6.9797025000000001</c:v>
                </c:pt>
                <c:pt idx="43">
                  <c:v>-7.7135047999999999</c:v>
                </c:pt>
                <c:pt idx="44">
                  <c:v>-8.5040683999999995</c:v>
                </c:pt>
                <c:pt idx="45">
                  <c:v>-9.3361558999999996</c:v>
                </c:pt>
                <c:pt idx="46">
                  <c:v>-10.210279</c:v>
                </c:pt>
                <c:pt idx="47">
                  <c:v>-11.114736000000001</c:v>
                </c:pt>
                <c:pt idx="48">
                  <c:v>-12.05097</c:v>
                </c:pt>
                <c:pt idx="49">
                  <c:v>-12.924384999999999</c:v>
                </c:pt>
                <c:pt idx="50">
                  <c:v>-13.785322000000001</c:v>
                </c:pt>
                <c:pt idx="51">
                  <c:v>-14.500427</c:v>
                </c:pt>
                <c:pt idx="52">
                  <c:v>-15.039346999999999</c:v>
                </c:pt>
                <c:pt idx="53">
                  <c:v>-15.368567000000001</c:v>
                </c:pt>
                <c:pt idx="54">
                  <c:v>-15.514905000000001</c:v>
                </c:pt>
                <c:pt idx="55">
                  <c:v>-15.457678</c:v>
                </c:pt>
                <c:pt idx="56">
                  <c:v>-15.289228</c:v>
                </c:pt>
                <c:pt idx="57">
                  <c:v>-14.982407</c:v>
                </c:pt>
                <c:pt idx="58">
                  <c:v>-14.629918</c:v>
                </c:pt>
                <c:pt idx="59">
                  <c:v>-14.268753</c:v>
                </c:pt>
                <c:pt idx="60">
                  <c:v>-13.973471999999999</c:v>
                </c:pt>
                <c:pt idx="61">
                  <c:v>-13.798092</c:v>
                </c:pt>
                <c:pt idx="62">
                  <c:v>-13.746019</c:v>
                </c:pt>
                <c:pt idx="63">
                  <c:v>-13.733275000000001</c:v>
                </c:pt>
                <c:pt idx="64">
                  <c:v>-13.785178999999999</c:v>
                </c:pt>
                <c:pt idx="65">
                  <c:v>-13.822918</c:v>
                </c:pt>
                <c:pt idx="66">
                  <c:v>-13.890776000000001</c:v>
                </c:pt>
                <c:pt idx="67">
                  <c:v>-13.975028999999999</c:v>
                </c:pt>
                <c:pt idx="68">
                  <c:v>-14.120373000000001</c:v>
                </c:pt>
                <c:pt idx="69">
                  <c:v>-14.322618</c:v>
                </c:pt>
                <c:pt idx="70">
                  <c:v>-14.578669</c:v>
                </c:pt>
                <c:pt idx="71">
                  <c:v>-14.879066999999999</c:v>
                </c:pt>
                <c:pt idx="72">
                  <c:v>-15.342919</c:v>
                </c:pt>
                <c:pt idx="73">
                  <c:v>-15.902616</c:v>
                </c:pt>
                <c:pt idx="74">
                  <c:v>-16.508362000000002</c:v>
                </c:pt>
                <c:pt idx="75">
                  <c:v>-17.021650000000001</c:v>
                </c:pt>
                <c:pt idx="76">
                  <c:v>-17.435835000000001</c:v>
                </c:pt>
                <c:pt idx="77">
                  <c:v>-17.678694</c:v>
                </c:pt>
                <c:pt idx="78">
                  <c:v>-17.702856000000001</c:v>
                </c:pt>
                <c:pt idx="79">
                  <c:v>-17.523071000000002</c:v>
                </c:pt>
                <c:pt idx="80">
                  <c:v>-17.140165</c:v>
                </c:pt>
                <c:pt idx="81">
                  <c:v>-16.496888999999999</c:v>
                </c:pt>
                <c:pt idx="82">
                  <c:v>-15.741652</c:v>
                </c:pt>
                <c:pt idx="83">
                  <c:v>-15.021357999999999</c:v>
                </c:pt>
                <c:pt idx="84">
                  <c:v>-14.479571</c:v>
                </c:pt>
                <c:pt idx="85">
                  <c:v>-14.127525</c:v>
                </c:pt>
                <c:pt idx="86">
                  <c:v>-14.03692</c:v>
                </c:pt>
                <c:pt idx="87">
                  <c:v>-14.461643</c:v>
                </c:pt>
                <c:pt idx="88">
                  <c:v>-15.189653</c:v>
                </c:pt>
                <c:pt idx="89">
                  <c:v>-16.195340999999999</c:v>
                </c:pt>
                <c:pt idx="90">
                  <c:v>-17.209817999999999</c:v>
                </c:pt>
                <c:pt idx="91">
                  <c:v>-18.009245</c:v>
                </c:pt>
                <c:pt idx="92">
                  <c:v>-18.64282</c:v>
                </c:pt>
                <c:pt idx="93">
                  <c:v>-19.075711999999999</c:v>
                </c:pt>
                <c:pt idx="94">
                  <c:v>-19.069220999999999</c:v>
                </c:pt>
                <c:pt idx="95">
                  <c:v>-18.744945999999999</c:v>
                </c:pt>
                <c:pt idx="96">
                  <c:v>-17.961174</c:v>
                </c:pt>
                <c:pt idx="97">
                  <c:v>-16.849634000000002</c:v>
                </c:pt>
                <c:pt idx="98">
                  <c:v>-15.495583999999999</c:v>
                </c:pt>
                <c:pt idx="99">
                  <c:v>-14.255366</c:v>
                </c:pt>
                <c:pt idx="100">
                  <c:v>-13.216827</c:v>
                </c:pt>
                <c:pt idx="101">
                  <c:v>-12.182066000000001</c:v>
                </c:pt>
                <c:pt idx="102">
                  <c:v>-11.141347</c:v>
                </c:pt>
                <c:pt idx="103">
                  <c:v>-10.333002</c:v>
                </c:pt>
                <c:pt idx="104">
                  <c:v>-9.6717385999999994</c:v>
                </c:pt>
                <c:pt idx="105">
                  <c:v>-9.0701856999999997</c:v>
                </c:pt>
                <c:pt idx="106">
                  <c:v>-8.5798397000000008</c:v>
                </c:pt>
                <c:pt idx="107">
                  <c:v>-8.1864814999999993</c:v>
                </c:pt>
                <c:pt idx="108">
                  <c:v>-7.8153872</c:v>
                </c:pt>
                <c:pt idx="109">
                  <c:v>-7.4882026000000002</c:v>
                </c:pt>
                <c:pt idx="110">
                  <c:v>-7.2864770999999999</c:v>
                </c:pt>
                <c:pt idx="111">
                  <c:v>-7.1733960999999997</c:v>
                </c:pt>
                <c:pt idx="112">
                  <c:v>-7.0997953000000003</c:v>
                </c:pt>
                <c:pt idx="113">
                  <c:v>-7.0612577999999999</c:v>
                </c:pt>
                <c:pt idx="114">
                  <c:v>-7.0457783000000003</c:v>
                </c:pt>
                <c:pt idx="115">
                  <c:v>-7.0566902000000002</c:v>
                </c:pt>
                <c:pt idx="116">
                  <c:v>-7.0861711999999999</c:v>
                </c:pt>
                <c:pt idx="117">
                  <c:v>-7.1213379000000003</c:v>
                </c:pt>
                <c:pt idx="118">
                  <c:v>-7.1743841000000002</c:v>
                </c:pt>
                <c:pt idx="119">
                  <c:v>-7.2206406999999997</c:v>
                </c:pt>
                <c:pt idx="120">
                  <c:v>-7.3096107999999997</c:v>
                </c:pt>
                <c:pt idx="121">
                  <c:v>-7.4558977999999998</c:v>
                </c:pt>
                <c:pt idx="122">
                  <c:v>-7.6603646000000003</c:v>
                </c:pt>
                <c:pt idx="123">
                  <c:v>-7.8800796999999996</c:v>
                </c:pt>
                <c:pt idx="124">
                  <c:v>-8.1218119000000009</c:v>
                </c:pt>
                <c:pt idx="125">
                  <c:v>-8.3787880000000001</c:v>
                </c:pt>
                <c:pt idx="126">
                  <c:v>-8.6337481</c:v>
                </c:pt>
                <c:pt idx="127">
                  <c:v>-8.9186954000000007</c:v>
                </c:pt>
                <c:pt idx="128">
                  <c:v>-9.2338761999999992</c:v>
                </c:pt>
                <c:pt idx="129">
                  <c:v>-9.5756121000000007</c:v>
                </c:pt>
                <c:pt idx="130">
                  <c:v>-9.9865122</c:v>
                </c:pt>
                <c:pt idx="131">
                  <c:v>-10.449363999999999</c:v>
                </c:pt>
                <c:pt idx="132">
                  <c:v>-10.965731999999999</c:v>
                </c:pt>
                <c:pt idx="133">
                  <c:v>-11.573617</c:v>
                </c:pt>
                <c:pt idx="134">
                  <c:v>-12.227195</c:v>
                </c:pt>
                <c:pt idx="135">
                  <c:v>-12.902082</c:v>
                </c:pt>
                <c:pt idx="136">
                  <c:v>-13.520355</c:v>
                </c:pt>
                <c:pt idx="137">
                  <c:v>-14.010054999999999</c:v>
                </c:pt>
                <c:pt idx="138">
                  <c:v>-14.349067</c:v>
                </c:pt>
                <c:pt idx="139">
                  <c:v>-14.527245000000001</c:v>
                </c:pt>
                <c:pt idx="140">
                  <c:v>-14.508187</c:v>
                </c:pt>
                <c:pt idx="141">
                  <c:v>-14.322502</c:v>
                </c:pt>
                <c:pt idx="142">
                  <c:v>-13.959949</c:v>
                </c:pt>
                <c:pt idx="143">
                  <c:v>-13.450521999999999</c:v>
                </c:pt>
                <c:pt idx="144">
                  <c:v>-12.853477</c:v>
                </c:pt>
                <c:pt idx="145">
                  <c:v>-12.223597</c:v>
                </c:pt>
                <c:pt idx="146">
                  <c:v>-11.638616000000001</c:v>
                </c:pt>
                <c:pt idx="147">
                  <c:v>-11.11764</c:v>
                </c:pt>
                <c:pt idx="148">
                  <c:v>-10.650145</c:v>
                </c:pt>
                <c:pt idx="149">
                  <c:v>-10.240372000000001</c:v>
                </c:pt>
                <c:pt idx="150">
                  <c:v>-9.9114713999999999</c:v>
                </c:pt>
                <c:pt idx="151">
                  <c:v>-9.6036672999999997</c:v>
                </c:pt>
                <c:pt idx="152">
                  <c:v>-9.3449831000000003</c:v>
                </c:pt>
                <c:pt idx="153">
                  <c:v>-9.1165742999999999</c:v>
                </c:pt>
                <c:pt idx="154">
                  <c:v>-8.9149303</c:v>
                </c:pt>
                <c:pt idx="155">
                  <c:v>-8.7188806999999997</c:v>
                </c:pt>
                <c:pt idx="156">
                  <c:v>-8.5156384000000003</c:v>
                </c:pt>
                <c:pt idx="157">
                  <c:v>-8.3210840000000008</c:v>
                </c:pt>
                <c:pt idx="158">
                  <c:v>-8.1214914</c:v>
                </c:pt>
                <c:pt idx="159">
                  <c:v>-7.9315948000000001</c:v>
                </c:pt>
                <c:pt idx="160">
                  <c:v>-7.7560592000000002</c:v>
                </c:pt>
                <c:pt idx="161">
                  <c:v>-7.5882788000000003</c:v>
                </c:pt>
                <c:pt idx="162">
                  <c:v>-7.4350075999999996</c:v>
                </c:pt>
                <c:pt idx="163">
                  <c:v>-7.3121266</c:v>
                </c:pt>
                <c:pt idx="164">
                  <c:v>-7.1988782999999996</c:v>
                </c:pt>
                <c:pt idx="165">
                  <c:v>-7.1425542999999996</c:v>
                </c:pt>
                <c:pt idx="166">
                  <c:v>-7.1439823999999996</c:v>
                </c:pt>
                <c:pt idx="167">
                  <c:v>-7.2051306000000004</c:v>
                </c:pt>
                <c:pt idx="168">
                  <c:v>-7.2933950000000003</c:v>
                </c:pt>
                <c:pt idx="169">
                  <c:v>-7.4529123000000004</c:v>
                </c:pt>
                <c:pt idx="170">
                  <c:v>-7.6782998999999998</c:v>
                </c:pt>
                <c:pt idx="171">
                  <c:v>-7.9764967000000002</c:v>
                </c:pt>
                <c:pt idx="172">
                  <c:v>-8.3775701999999992</c:v>
                </c:pt>
                <c:pt idx="173">
                  <c:v>-8.9264746000000006</c:v>
                </c:pt>
                <c:pt idx="174">
                  <c:v>-9.6396151000000003</c:v>
                </c:pt>
                <c:pt idx="175">
                  <c:v>-10.477914</c:v>
                </c:pt>
                <c:pt idx="176">
                  <c:v>-11.464845</c:v>
                </c:pt>
                <c:pt idx="177">
                  <c:v>-12.455437</c:v>
                </c:pt>
                <c:pt idx="178">
                  <c:v>-13.269655999999999</c:v>
                </c:pt>
                <c:pt idx="179">
                  <c:v>-14.064275</c:v>
                </c:pt>
                <c:pt idx="180">
                  <c:v>-14.837721</c:v>
                </c:pt>
                <c:pt idx="181">
                  <c:v>-15.462082000000001</c:v>
                </c:pt>
                <c:pt idx="182">
                  <c:v>-15.655687</c:v>
                </c:pt>
                <c:pt idx="183">
                  <c:v>-15.558389999999999</c:v>
                </c:pt>
                <c:pt idx="184">
                  <c:v>-15.143519</c:v>
                </c:pt>
                <c:pt idx="185">
                  <c:v>-14.426136</c:v>
                </c:pt>
                <c:pt idx="186">
                  <c:v>-13.696478000000001</c:v>
                </c:pt>
                <c:pt idx="187">
                  <c:v>-13.006396000000001</c:v>
                </c:pt>
                <c:pt idx="188">
                  <c:v>-12.226362</c:v>
                </c:pt>
                <c:pt idx="189">
                  <c:v>-11.324508</c:v>
                </c:pt>
                <c:pt idx="190">
                  <c:v>-10.416008</c:v>
                </c:pt>
                <c:pt idx="191">
                  <c:v>-9.7481936999999999</c:v>
                </c:pt>
                <c:pt idx="192">
                  <c:v>-9.1247463</c:v>
                </c:pt>
                <c:pt idx="193">
                  <c:v>-8.6153134999999992</c:v>
                </c:pt>
                <c:pt idx="194">
                  <c:v>-8.2207565000000002</c:v>
                </c:pt>
                <c:pt idx="195">
                  <c:v>-7.7571759</c:v>
                </c:pt>
                <c:pt idx="196">
                  <c:v>-7.3420133999999999</c:v>
                </c:pt>
                <c:pt idx="197">
                  <c:v>-6.9889064000000003</c:v>
                </c:pt>
                <c:pt idx="198">
                  <c:v>-6.7115425999999996</c:v>
                </c:pt>
                <c:pt idx="199">
                  <c:v>-6.4716481999999997</c:v>
                </c:pt>
                <c:pt idx="200">
                  <c:v>-6.2927078999999999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4C-4F10-B689-104766D18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93632"/>
        <c:axId val="113181824"/>
      </c:scatterChart>
      <c:valAx>
        <c:axId val="113093632"/>
        <c:scaling>
          <c:orientation val="minMax"/>
          <c:max val="64"/>
          <c:min val="1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3181824"/>
        <c:crosses val="autoZero"/>
        <c:crossBetween val="midCat"/>
        <c:majorUnit val="5"/>
      </c:valAx>
      <c:valAx>
        <c:axId val="113181824"/>
        <c:scaling>
          <c:orientation val="minMax"/>
          <c:max val="0"/>
          <c:min val="-4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3093632"/>
        <c:crosses val="autoZero"/>
        <c:crossBetween val="midCat"/>
        <c:majorUnit val="5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34066004058016286"/>
          <c:y val="0.6658927529892098"/>
          <c:w val="0.31763225961532171"/>
          <c:h val="0.121138086905803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Return Loss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8</c:v>
                </c:pt>
                <c:pt idx="1">
                  <c:v>8.2949999999999999</c:v>
                </c:pt>
                <c:pt idx="2">
                  <c:v>8.59</c:v>
                </c:pt>
                <c:pt idx="3">
                  <c:v>8.8849999999999998</c:v>
                </c:pt>
                <c:pt idx="4">
                  <c:v>9.18</c:v>
                </c:pt>
                <c:pt idx="5">
                  <c:v>9.4749999999999996</c:v>
                </c:pt>
                <c:pt idx="6">
                  <c:v>9.77</c:v>
                </c:pt>
                <c:pt idx="7">
                  <c:v>10.065</c:v>
                </c:pt>
                <c:pt idx="8">
                  <c:v>10.36</c:v>
                </c:pt>
                <c:pt idx="9">
                  <c:v>10.654999999999999</c:v>
                </c:pt>
                <c:pt idx="10">
                  <c:v>10.95</c:v>
                </c:pt>
                <c:pt idx="11">
                  <c:v>11.244999999999999</c:v>
                </c:pt>
                <c:pt idx="12">
                  <c:v>11.54</c:v>
                </c:pt>
                <c:pt idx="13">
                  <c:v>11.835000000000001</c:v>
                </c:pt>
                <c:pt idx="14">
                  <c:v>12.13</c:v>
                </c:pt>
                <c:pt idx="15">
                  <c:v>12.425000000000001</c:v>
                </c:pt>
                <c:pt idx="16">
                  <c:v>12.72</c:v>
                </c:pt>
                <c:pt idx="17">
                  <c:v>13.015000000000001</c:v>
                </c:pt>
                <c:pt idx="18">
                  <c:v>13.31</c:v>
                </c:pt>
                <c:pt idx="19">
                  <c:v>13.605</c:v>
                </c:pt>
                <c:pt idx="20">
                  <c:v>13.9</c:v>
                </c:pt>
                <c:pt idx="21">
                  <c:v>14.195</c:v>
                </c:pt>
                <c:pt idx="22">
                  <c:v>14.49</c:v>
                </c:pt>
                <c:pt idx="23">
                  <c:v>14.785</c:v>
                </c:pt>
                <c:pt idx="24">
                  <c:v>15.08</c:v>
                </c:pt>
                <c:pt idx="25">
                  <c:v>15.375</c:v>
                </c:pt>
                <c:pt idx="26">
                  <c:v>15.67</c:v>
                </c:pt>
                <c:pt idx="27">
                  <c:v>15.965</c:v>
                </c:pt>
                <c:pt idx="28">
                  <c:v>16.260000000000002</c:v>
                </c:pt>
                <c:pt idx="29">
                  <c:v>16.555</c:v>
                </c:pt>
                <c:pt idx="30">
                  <c:v>16.850000000000001</c:v>
                </c:pt>
                <c:pt idx="31">
                  <c:v>17.145</c:v>
                </c:pt>
                <c:pt idx="32">
                  <c:v>17.440000000000001</c:v>
                </c:pt>
                <c:pt idx="33">
                  <c:v>17.734999999999999</c:v>
                </c:pt>
                <c:pt idx="34">
                  <c:v>18.03</c:v>
                </c:pt>
                <c:pt idx="35">
                  <c:v>18.324999999999999</c:v>
                </c:pt>
                <c:pt idx="36">
                  <c:v>18.62</c:v>
                </c:pt>
                <c:pt idx="37">
                  <c:v>18.914999999999999</c:v>
                </c:pt>
                <c:pt idx="38">
                  <c:v>19.21</c:v>
                </c:pt>
                <c:pt idx="39">
                  <c:v>19.504999999999999</c:v>
                </c:pt>
                <c:pt idx="40">
                  <c:v>19.8</c:v>
                </c:pt>
                <c:pt idx="41">
                  <c:v>20.094999999999999</c:v>
                </c:pt>
                <c:pt idx="42">
                  <c:v>20.39</c:v>
                </c:pt>
                <c:pt idx="43">
                  <c:v>20.684999999999999</c:v>
                </c:pt>
                <c:pt idx="44">
                  <c:v>20.98</c:v>
                </c:pt>
                <c:pt idx="45">
                  <c:v>21.274999999999999</c:v>
                </c:pt>
                <c:pt idx="46">
                  <c:v>21.57</c:v>
                </c:pt>
                <c:pt idx="47">
                  <c:v>21.864999999999998</c:v>
                </c:pt>
                <c:pt idx="48">
                  <c:v>22.16</c:v>
                </c:pt>
                <c:pt idx="49">
                  <c:v>22.454999999999998</c:v>
                </c:pt>
                <c:pt idx="50">
                  <c:v>22.75</c:v>
                </c:pt>
                <c:pt idx="51">
                  <c:v>23.045000000000002</c:v>
                </c:pt>
                <c:pt idx="52">
                  <c:v>23.34</c:v>
                </c:pt>
                <c:pt idx="53">
                  <c:v>23.635000000000002</c:v>
                </c:pt>
                <c:pt idx="54">
                  <c:v>23.93</c:v>
                </c:pt>
                <c:pt idx="55">
                  <c:v>24.225000000000001</c:v>
                </c:pt>
                <c:pt idx="56">
                  <c:v>24.52</c:v>
                </c:pt>
                <c:pt idx="57">
                  <c:v>24.815000000000001</c:v>
                </c:pt>
                <c:pt idx="58">
                  <c:v>25.11</c:v>
                </c:pt>
                <c:pt idx="59">
                  <c:v>25.405000000000001</c:v>
                </c:pt>
                <c:pt idx="60">
                  <c:v>25.7</c:v>
                </c:pt>
                <c:pt idx="61">
                  <c:v>25.995000000000001</c:v>
                </c:pt>
                <c:pt idx="62">
                  <c:v>26.29</c:v>
                </c:pt>
                <c:pt idx="63">
                  <c:v>26.585000000000001</c:v>
                </c:pt>
                <c:pt idx="64">
                  <c:v>26.88</c:v>
                </c:pt>
                <c:pt idx="65">
                  <c:v>27.175000000000001</c:v>
                </c:pt>
                <c:pt idx="66">
                  <c:v>27.47</c:v>
                </c:pt>
                <c:pt idx="67">
                  <c:v>27.765000000000001</c:v>
                </c:pt>
                <c:pt idx="68">
                  <c:v>28.06</c:v>
                </c:pt>
                <c:pt idx="69">
                  <c:v>28.355</c:v>
                </c:pt>
                <c:pt idx="70">
                  <c:v>28.65</c:v>
                </c:pt>
                <c:pt idx="71">
                  <c:v>28.945</c:v>
                </c:pt>
                <c:pt idx="72">
                  <c:v>29.24</c:v>
                </c:pt>
                <c:pt idx="73">
                  <c:v>29.535</c:v>
                </c:pt>
                <c:pt idx="74">
                  <c:v>29.83</c:v>
                </c:pt>
                <c:pt idx="75">
                  <c:v>30.125</c:v>
                </c:pt>
                <c:pt idx="76">
                  <c:v>30.42</c:v>
                </c:pt>
                <c:pt idx="77">
                  <c:v>30.715</c:v>
                </c:pt>
                <c:pt idx="78">
                  <c:v>31.01</c:v>
                </c:pt>
                <c:pt idx="79">
                  <c:v>31.305</c:v>
                </c:pt>
                <c:pt idx="80">
                  <c:v>31.6</c:v>
                </c:pt>
                <c:pt idx="81">
                  <c:v>31.895</c:v>
                </c:pt>
                <c:pt idx="82">
                  <c:v>32.19</c:v>
                </c:pt>
                <c:pt idx="83">
                  <c:v>32.484999999999999</c:v>
                </c:pt>
                <c:pt idx="84">
                  <c:v>32.78</c:v>
                </c:pt>
                <c:pt idx="85">
                  <c:v>33.075000000000003</c:v>
                </c:pt>
                <c:pt idx="86">
                  <c:v>33.369999999999997</c:v>
                </c:pt>
                <c:pt idx="87">
                  <c:v>33.664999999999999</c:v>
                </c:pt>
                <c:pt idx="88">
                  <c:v>33.96</c:v>
                </c:pt>
                <c:pt idx="89">
                  <c:v>34.255000000000003</c:v>
                </c:pt>
                <c:pt idx="90">
                  <c:v>34.549999999999997</c:v>
                </c:pt>
                <c:pt idx="91">
                  <c:v>34.844999999999999</c:v>
                </c:pt>
                <c:pt idx="92">
                  <c:v>35.14</c:v>
                </c:pt>
                <c:pt idx="93">
                  <c:v>35.435000000000002</c:v>
                </c:pt>
                <c:pt idx="94">
                  <c:v>35.729999999999997</c:v>
                </c:pt>
                <c:pt idx="95">
                  <c:v>36.024999999999999</c:v>
                </c:pt>
                <c:pt idx="96">
                  <c:v>36.32</c:v>
                </c:pt>
                <c:pt idx="97">
                  <c:v>36.615000000000002</c:v>
                </c:pt>
                <c:pt idx="98">
                  <c:v>36.909999999999997</c:v>
                </c:pt>
                <c:pt idx="99">
                  <c:v>37.204999999999998</c:v>
                </c:pt>
                <c:pt idx="100">
                  <c:v>37.5</c:v>
                </c:pt>
                <c:pt idx="101">
                  <c:v>37.795000000000002</c:v>
                </c:pt>
                <c:pt idx="102">
                  <c:v>38.090000000000003</c:v>
                </c:pt>
                <c:pt idx="103">
                  <c:v>38.384999999999998</c:v>
                </c:pt>
                <c:pt idx="104">
                  <c:v>38.68</c:v>
                </c:pt>
                <c:pt idx="105">
                  <c:v>38.975000000000001</c:v>
                </c:pt>
                <c:pt idx="106">
                  <c:v>39.270000000000003</c:v>
                </c:pt>
                <c:pt idx="107">
                  <c:v>39.564999999999998</c:v>
                </c:pt>
                <c:pt idx="108">
                  <c:v>39.86</c:v>
                </c:pt>
                <c:pt idx="109">
                  <c:v>40.155000000000001</c:v>
                </c:pt>
                <c:pt idx="110">
                  <c:v>40.450000000000003</c:v>
                </c:pt>
                <c:pt idx="111">
                  <c:v>40.744999999999997</c:v>
                </c:pt>
                <c:pt idx="112">
                  <c:v>41.04</c:v>
                </c:pt>
                <c:pt idx="113">
                  <c:v>41.335000000000001</c:v>
                </c:pt>
                <c:pt idx="114">
                  <c:v>41.63</c:v>
                </c:pt>
                <c:pt idx="115">
                  <c:v>41.924999999999997</c:v>
                </c:pt>
                <c:pt idx="116">
                  <c:v>42.22</c:v>
                </c:pt>
                <c:pt idx="117">
                  <c:v>42.515000000000001</c:v>
                </c:pt>
                <c:pt idx="118">
                  <c:v>42.81</c:v>
                </c:pt>
                <c:pt idx="119">
                  <c:v>43.104999999999997</c:v>
                </c:pt>
                <c:pt idx="120">
                  <c:v>43.4</c:v>
                </c:pt>
                <c:pt idx="121">
                  <c:v>43.695</c:v>
                </c:pt>
                <c:pt idx="122">
                  <c:v>43.99</c:v>
                </c:pt>
                <c:pt idx="123">
                  <c:v>44.284999999999997</c:v>
                </c:pt>
                <c:pt idx="124">
                  <c:v>44.58</c:v>
                </c:pt>
                <c:pt idx="125">
                  <c:v>44.875</c:v>
                </c:pt>
                <c:pt idx="126">
                  <c:v>45.17</c:v>
                </c:pt>
                <c:pt idx="127">
                  <c:v>45.465000000000003</c:v>
                </c:pt>
                <c:pt idx="128">
                  <c:v>45.76</c:v>
                </c:pt>
                <c:pt idx="129">
                  <c:v>46.055</c:v>
                </c:pt>
                <c:pt idx="130">
                  <c:v>46.35</c:v>
                </c:pt>
                <c:pt idx="131">
                  <c:v>46.645000000000003</c:v>
                </c:pt>
                <c:pt idx="132">
                  <c:v>46.94</c:v>
                </c:pt>
                <c:pt idx="133">
                  <c:v>47.234999999999999</c:v>
                </c:pt>
                <c:pt idx="134">
                  <c:v>47.53</c:v>
                </c:pt>
                <c:pt idx="135">
                  <c:v>47.825000000000003</c:v>
                </c:pt>
                <c:pt idx="136">
                  <c:v>48.12</c:v>
                </c:pt>
                <c:pt idx="137">
                  <c:v>48.414999999999999</c:v>
                </c:pt>
                <c:pt idx="138">
                  <c:v>48.71</c:v>
                </c:pt>
                <c:pt idx="139">
                  <c:v>49.005000000000003</c:v>
                </c:pt>
                <c:pt idx="140">
                  <c:v>49.3</c:v>
                </c:pt>
                <c:pt idx="141">
                  <c:v>49.594999999999999</c:v>
                </c:pt>
                <c:pt idx="142">
                  <c:v>49.89</c:v>
                </c:pt>
                <c:pt idx="143">
                  <c:v>50.185000000000002</c:v>
                </c:pt>
                <c:pt idx="144">
                  <c:v>50.48</c:v>
                </c:pt>
                <c:pt idx="145">
                  <c:v>50.774999999999999</c:v>
                </c:pt>
                <c:pt idx="146">
                  <c:v>51.07</c:v>
                </c:pt>
                <c:pt idx="147">
                  <c:v>51.365000000000002</c:v>
                </c:pt>
                <c:pt idx="148">
                  <c:v>51.66</c:v>
                </c:pt>
                <c:pt idx="149">
                  <c:v>51.954999999999998</c:v>
                </c:pt>
                <c:pt idx="150">
                  <c:v>52.25</c:v>
                </c:pt>
                <c:pt idx="151">
                  <c:v>52.545000000000002</c:v>
                </c:pt>
                <c:pt idx="152">
                  <c:v>52.84</c:v>
                </c:pt>
                <c:pt idx="153">
                  <c:v>53.134999999999998</c:v>
                </c:pt>
                <c:pt idx="154">
                  <c:v>53.43</c:v>
                </c:pt>
                <c:pt idx="155">
                  <c:v>53.725000000000001</c:v>
                </c:pt>
                <c:pt idx="156">
                  <c:v>54.02</c:v>
                </c:pt>
                <c:pt idx="157">
                  <c:v>54.314999999999998</c:v>
                </c:pt>
                <c:pt idx="158">
                  <c:v>54.61</c:v>
                </c:pt>
                <c:pt idx="159">
                  <c:v>54.905000000000001</c:v>
                </c:pt>
                <c:pt idx="160">
                  <c:v>55.2</c:v>
                </c:pt>
                <c:pt idx="161">
                  <c:v>55.494999999999997</c:v>
                </c:pt>
                <c:pt idx="162">
                  <c:v>55.79</c:v>
                </c:pt>
                <c:pt idx="163">
                  <c:v>56.085000000000001</c:v>
                </c:pt>
                <c:pt idx="164">
                  <c:v>56.38</c:v>
                </c:pt>
                <c:pt idx="165">
                  <c:v>56.674999999999997</c:v>
                </c:pt>
                <c:pt idx="166">
                  <c:v>56.97</c:v>
                </c:pt>
                <c:pt idx="167">
                  <c:v>57.265000000000001</c:v>
                </c:pt>
                <c:pt idx="168">
                  <c:v>57.56</c:v>
                </c:pt>
                <c:pt idx="169">
                  <c:v>57.854999999999997</c:v>
                </c:pt>
                <c:pt idx="170">
                  <c:v>58.15</c:v>
                </c:pt>
                <c:pt idx="171">
                  <c:v>58.445</c:v>
                </c:pt>
                <c:pt idx="172">
                  <c:v>58.74</c:v>
                </c:pt>
                <c:pt idx="173">
                  <c:v>59.034999999999997</c:v>
                </c:pt>
                <c:pt idx="174">
                  <c:v>59.33</c:v>
                </c:pt>
                <c:pt idx="175">
                  <c:v>59.625</c:v>
                </c:pt>
                <c:pt idx="176">
                  <c:v>59.92</c:v>
                </c:pt>
                <c:pt idx="177">
                  <c:v>60.215000000000003</c:v>
                </c:pt>
                <c:pt idx="178">
                  <c:v>60.51</c:v>
                </c:pt>
                <c:pt idx="179">
                  <c:v>60.805</c:v>
                </c:pt>
                <c:pt idx="180">
                  <c:v>61.1</c:v>
                </c:pt>
                <c:pt idx="181">
                  <c:v>61.395000000000003</c:v>
                </c:pt>
                <c:pt idx="182">
                  <c:v>61.69</c:v>
                </c:pt>
                <c:pt idx="183">
                  <c:v>61.984999999999999</c:v>
                </c:pt>
                <c:pt idx="184">
                  <c:v>62.28</c:v>
                </c:pt>
                <c:pt idx="185">
                  <c:v>62.575000000000003</c:v>
                </c:pt>
                <c:pt idx="186">
                  <c:v>62.87</c:v>
                </c:pt>
                <c:pt idx="187">
                  <c:v>63.164999999999999</c:v>
                </c:pt>
                <c:pt idx="188">
                  <c:v>63.46</c:v>
                </c:pt>
                <c:pt idx="189">
                  <c:v>63.755000000000003</c:v>
                </c:pt>
                <c:pt idx="190">
                  <c:v>64.05</c:v>
                </c:pt>
                <c:pt idx="191">
                  <c:v>64.344999999999999</c:v>
                </c:pt>
                <c:pt idx="192">
                  <c:v>64.64</c:v>
                </c:pt>
                <c:pt idx="193">
                  <c:v>64.935000000000002</c:v>
                </c:pt>
                <c:pt idx="194">
                  <c:v>65.23</c:v>
                </c:pt>
                <c:pt idx="195">
                  <c:v>65.525000000000006</c:v>
                </c:pt>
                <c:pt idx="196">
                  <c:v>65.819999999999993</c:v>
                </c:pt>
                <c:pt idx="197">
                  <c:v>66.114999999999995</c:v>
                </c:pt>
                <c:pt idx="198">
                  <c:v>66.41</c:v>
                </c:pt>
                <c:pt idx="199">
                  <c:v>66.704999999999998</c:v>
                </c:pt>
                <c:pt idx="200">
                  <c:v>67</c:v>
                </c:pt>
              </c:numCache>
            </c:numRef>
          </c:xVal>
          <c:yVal>
            <c:numRef>
              <c:f>Isolations!$D$5:$D$205</c:f>
              <c:numCache>
                <c:formatCode>General</c:formatCode>
                <c:ptCount val="201"/>
                <c:pt idx="0">
                  <c:v>-0.37828654</c:v>
                </c:pt>
                <c:pt idx="1">
                  <c:v>-0.38643199</c:v>
                </c:pt>
                <c:pt idx="2">
                  <c:v>-0.39839232000000002</c:v>
                </c:pt>
                <c:pt idx="3">
                  <c:v>-0.41386208000000002</c:v>
                </c:pt>
                <c:pt idx="4">
                  <c:v>-0.43178805999999997</c:v>
                </c:pt>
                <c:pt idx="5">
                  <c:v>-0.44975569999999998</c:v>
                </c:pt>
                <c:pt idx="6">
                  <c:v>-0.47054580000000001</c:v>
                </c:pt>
                <c:pt idx="7">
                  <c:v>-0.49091121999999998</c:v>
                </c:pt>
                <c:pt idx="8">
                  <c:v>-0.51283568000000002</c:v>
                </c:pt>
                <c:pt idx="9">
                  <c:v>-0.53436189999999995</c:v>
                </c:pt>
                <c:pt idx="10">
                  <c:v>-0.55651015000000004</c:v>
                </c:pt>
                <c:pt idx="11">
                  <c:v>-0.58004343999999997</c:v>
                </c:pt>
                <c:pt idx="12">
                  <c:v>-0.60493743</c:v>
                </c:pt>
                <c:pt idx="13">
                  <c:v>-0.63080042999999997</c:v>
                </c:pt>
                <c:pt idx="14">
                  <c:v>-0.66078972999999996</c:v>
                </c:pt>
                <c:pt idx="15">
                  <c:v>-0.69211292000000002</c:v>
                </c:pt>
                <c:pt idx="16">
                  <c:v>-0.72418581999999998</c:v>
                </c:pt>
                <c:pt idx="17">
                  <c:v>-0.76307796999999999</c:v>
                </c:pt>
                <c:pt idx="18">
                  <c:v>-0.80778843</c:v>
                </c:pt>
                <c:pt idx="19">
                  <c:v>-0.85899811999999998</c:v>
                </c:pt>
                <c:pt idx="20">
                  <c:v>-0.91885709999999998</c:v>
                </c:pt>
                <c:pt idx="21">
                  <c:v>-0.99164218000000004</c:v>
                </c:pt>
                <c:pt idx="22">
                  <c:v>-1.0767046</c:v>
                </c:pt>
                <c:pt idx="23">
                  <c:v>-1.1800177000000001</c:v>
                </c:pt>
                <c:pt idx="24">
                  <c:v>-1.3015977000000001</c:v>
                </c:pt>
                <c:pt idx="25">
                  <c:v>-1.4476095</c:v>
                </c:pt>
                <c:pt idx="26">
                  <c:v>-1.6151382999999999</c:v>
                </c:pt>
                <c:pt idx="27">
                  <c:v>-1.7950832999999999</c:v>
                </c:pt>
                <c:pt idx="28">
                  <c:v>-1.9782766000000001</c:v>
                </c:pt>
                <c:pt idx="29">
                  <c:v>-2.1768383999999998</c:v>
                </c:pt>
                <c:pt idx="30">
                  <c:v>-2.3807513999999999</c:v>
                </c:pt>
                <c:pt idx="31">
                  <c:v>-2.5876304999999999</c:v>
                </c:pt>
                <c:pt idx="32">
                  <c:v>-2.7982087</c:v>
                </c:pt>
                <c:pt idx="33">
                  <c:v>-3.0155438999999999</c:v>
                </c:pt>
                <c:pt idx="34">
                  <c:v>-3.2252710000000002</c:v>
                </c:pt>
                <c:pt idx="35">
                  <c:v>-3.4304863999999999</c:v>
                </c:pt>
                <c:pt idx="36">
                  <c:v>-3.6163349</c:v>
                </c:pt>
                <c:pt idx="37">
                  <c:v>-3.8041383999999998</c:v>
                </c:pt>
                <c:pt idx="38">
                  <c:v>-3.9938482999999998</c:v>
                </c:pt>
                <c:pt idx="39">
                  <c:v>-4.1973066000000001</c:v>
                </c:pt>
                <c:pt idx="40">
                  <c:v>-4.4287333000000002</c:v>
                </c:pt>
                <c:pt idx="41">
                  <c:v>-4.6887603000000002</c:v>
                </c:pt>
                <c:pt idx="42">
                  <c:v>-5.0136403999999999</c:v>
                </c:pt>
                <c:pt idx="43">
                  <c:v>-5.2655782999999996</c:v>
                </c:pt>
                <c:pt idx="44">
                  <c:v>-5.5047164000000004</c:v>
                </c:pt>
                <c:pt idx="45">
                  <c:v>-5.7674178999999999</c:v>
                </c:pt>
                <c:pt idx="46">
                  <c:v>-6.1023908000000002</c:v>
                </c:pt>
                <c:pt idx="47">
                  <c:v>-6.3916879</c:v>
                </c:pt>
                <c:pt idx="48">
                  <c:v>-6.7300858000000003</c:v>
                </c:pt>
                <c:pt idx="49">
                  <c:v>-7.0500588000000004</c:v>
                </c:pt>
                <c:pt idx="50">
                  <c:v>-7.3211198</c:v>
                </c:pt>
                <c:pt idx="51">
                  <c:v>-7.5318174000000004</c:v>
                </c:pt>
                <c:pt idx="52">
                  <c:v>-7.8311501000000003</c:v>
                </c:pt>
                <c:pt idx="53">
                  <c:v>-8.0659589999999994</c:v>
                </c:pt>
                <c:pt idx="54">
                  <c:v>-8.2810392000000004</c:v>
                </c:pt>
                <c:pt idx="55">
                  <c:v>-8.5367526999999992</c:v>
                </c:pt>
                <c:pt idx="56">
                  <c:v>-8.8514575999999998</c:v>
                </c:pt>
                <c:pt idx="57">
                  <c:v>-9.2133379000000009</c:v>
                </c:pt>
                <c:pt idx="58">
                  <c:v>-9.5688753000000002</c:v>
                </c:pt>
                <c:pt idx="59">
                  <c:v>-10.053865</c:v>
                </c:pt>
                <c:pt idx="60">
                  <c:v>-10.648377999999999</c:v>
                </c:pt>
                <c:pt idx="61">
                  <c:v>-11.334647</c:v>
                </c:pt>
                <c:pt idx="62">
                  <c:v>-11.901337</c:v>
                </c:pt>
                <c:pt idx="63">
                  <c:v>-12.666409</c:v>
                </c:pt>
                <c:pt idx="64">
                  <c:v>-13.598022</c:v>
                </c:pt>
                <c:pt idx="65">
                  <c:v>-14.746339000000001</c:v>
                </c:pt>
                <c:pt idx="66">
                  <c:v>-15.877295999999999</c:v>
                </c:pt>
                <c:pt idx="67">
                  <c:v>-17.389991999999999</c:v>
                </c:pt>
                <c:pt idx="68">
                  <c:v>-19.107932999999999</c:v>
                </c:pt>
                <c:pt idx="69">
                  <c:v>-21.313972</c:v>
                </c:pt>
                <c:pt idx="70">
                  <c:v>-23.760290000000001</c:v>
                </c:pt>
                <c:pt idx="71">
                  <c:v>-26.472470999999999</c:v>
                </c:pt>
                <c:pt idx="72">
                  <c:v>-27.572924</c:v>
                </c:pt>
                <c:pt idx="73">
                  <c:v>-27.590230999999999</c:v>
                </c:pt>
                <c:pt idx="74">
                  <c:v>-26.373327</c:v>
                </c:pt>
                <c:pt idx="75">
                  <c:v>-24.727301000000001</c:v>
                </c:pt>
                <c:pt idx="76">
                  <c:v>-22.126702999999999</c:v>
                </c:pt>
                <c:pt idx="77">
                  <c:v>-20.527612999999999</c:v>
                </c:pt>
                <c:pt idx="78">
                  <c:v>-19.568911</c:v>
                </c:pt>
                <c:pt idx="79">
                  <c:v>-19.071304000000001</c:v>
                </c:pt>
                <c:pt idx="80">
                  <c:v>-18.303401999999998</c:v>
                </c:pt>
                <c:pt idx="81">
                  <c:v>-18.037099999999999</c:v>
                </c:pt>
                <c:pt idx="82">
                  <c:v>-17.799140999999999</c:v>
                </c:pt>
                <c:pt idx="83">
                  <c:v>-17.582729</c:v>
                </c:pt>
                <c:pt idx="84">
                  <c:v>-17.141161</c:v>
                </c:pt>
                <c:pt idx="85">
                  <c:v>-16.638697000000001</c:v>
                </c:pt>
                <c:pt idx="86">
                  <c:v>-16.049074000000001</c:v>
                </c:pt>
                <c:pt idx="87">
                  <c:v>-15.404002999999999</c:v>
                </c:pt>
                <c:pt idx="88">
                  <c:v>-14.77383</c:v>
                </c:pt>
                <c:pt idx="89">
                  <c:v>-14.250208000000001</c:v>
                </c:pt>
                <c:pt idx="90">
                  <c:v>-13.760757</c:v>
                </c:pt>
                <c:pt idx="91">
                  <c:v>-13.187199</c:v>
                </c:pt>
                <c:pt idx="92">
                  <c:v>-12.758227</c:v>
                </c:pt>
                <c:pt idx="93">
                  <c:v>-12.327565</c:v>
                </c:pt>
                <c:pt idx="94">
                  <c:v>-12.024675999999999</c:v>
                </c:pt>
                <c:pt idx="95">
                  <c:v>-11.838616999999999</c:v>
                </c:pt>
                <c:pt idx="96">
                  <c:v>-11.850111999999999</c:v>
                </c:pt>
                <c:pt idx="97">
                  <c:v>-12.004472</c:v>
                </c:pt>
                <c:pt idx="98">
                  <c:v>-12.140644</c:v>
                </c:pt>
                <c:pt idx="99">
                  <c:v>-12.213495999999999</c:v>
                </c:pt>
                <c:pt idx="100">
                  <c:v>-12.129175</c:v>
                </c:pt>
                <c:pt idx="101">
                  <c:v>-11.911982</c:v>
                </c:pt>
                <c:pt idx="102">
                  <c:v>-11.435241</c:v>
                </c:pt>
                <c:pt idx="103">
                  <c:v>-10.895097</c:v>
                </c:pt>
                <c:pt idx="104">
                  <c:v>-10.23671</c:v>
                </c:pt>
                <c:pt idx="105">
                  <c:v>-9.5022984000000008</c:v>
                </c:pt>
                <c:pt idx="106">
                  <c:v>-8.9815702000000002</c:v>
                </c:pt>
                <c:pt idx="107">
                  <c:v>-8.7926178000000004</c:v>
                </c:pt>
                <c:pt idx="108">
                  <c:v>-8.6793098000000004</c:v>
                </c:pt>
                <c:pt idx="109">
                  <c:v>-8.7543898000000002</c:v>
                </c:pt>
                <c:pt idx="110">
                  <c:v>-9.0519180000000006</c:v>
                </c:pt>
                <c:pt idx="111">
                  <c:v>-9.1009721999999993</c:v>
                </c:pt>
                <c:pt idx="112">
                  <c:v>-9.1040115000000004</c:v>
                </c:pt>
                <c:pt idx="113">
                  <c:v>-9.0011691999999996</c:v>
                </c:pt>
                <c:pt idx="114">
                  <c:v>-8.8894357999999993</c:v>
                </c:pt>
                <c:pt idx="115">
                  <c:v>-8.6936607000000006</c:v>
                </c:pt>
                <c:pt idx="116">
                  <c:v>-8.6637591999999994</c:v>
                </c:pt>
                <c:pt idx="117">
                  <c:v>-8.5526514000000002</c:v>
                </c:pt>
                <c:pt idx="118">
                  <c:v>-8.5339460000000003</c:v>
                </c:pt>
                <c:pt idx="119">
                  <c:v>-8.5703134999999993</c:v>
                </c:pt>
                <c:pt idx="120">
                  <c:v>-8.6177492000000004</c:v>
                </c:pt>
                <c:pt idx="121">
                  <c:v>-8.6083049999999997</c:v>
                </c:pt>
                <c:pt idx="122">
                  <c:v>-8.5826893000000002</c:v>
                </c:pt>
                <c:pt idx="123">
                  <c:v>-8.7111902000000008</c:v>
                </c:pt>
                <c:pt idx="124">
                  <c:v>-8.7540587999999993</c:v>
                </c:pt>
                <c:pt idx="125">
                  <c:v>-8.8711739000000005</c:v>
                </c:pt>
                <c:pt idx="126">
                  <c:v>-9.1197432999999997</c:v>
                </c:pt>
                <c:pt idx="127">
                  <c:v>-9.4310875000000003</c:v>
                </c:pt>
                <c:pt idx="128">
                  <c:v>-9.8295279000000004</c:v>
                </c:pt>
                <c:pt idx="129">
                  <c:v>-10.309222999999999</c:v>
                </c:pt>
                <c:pt idx="130">
                  <c:v>-10.795021</c:v>
                </c:pt>
                <c:pt idx="131">
                  <c:v>-11.465446</c:v>
                </c:pt>
                <c:pt idx="132">
                  <c:v>-12.037176000000001</c:v>
                </c:pt>
                <c:pt idx="133">
                  <c:v>-12.645353999999999</c:v>
                </c:pt>
                <c:pt idx="134">
                  <c:v>-13.145168999999999</c:v>
                </c:pt>
                <c:pt idx="135">
                  <c:v>-14.104485</c:v>
                </c:pt>
                <c:pt idx="136">
                  <c:v>-14.306272</c:v>
                </c:pt>
                <c:pt idx="137">
                  <c:v>-14.905868999999999</c:v>
                </c:pt>
                <c:pt idx="138">
                  <c:v>-15.397193</c:v>
                </c:pt>
                <c:pt idx="139">
                  <c:v>-15.884513</c:v>
                </c:pt>
                <c:pt idx="140">
                  <c:v>-15.950089</c:v>
                </c:pt>
                <c:pt idx="141">
                  <c:v>-16.065560999999999</c:v>
                </c:pt>
                <c:pt idx="142">
                  <c:v>-15.849345</c:v>
                </c:pt>
                <c:pt idx="143">
                  <c:v>-15.395531</c:v>
                </c:pt>
                <c:pt idx="144">
                  <c:v>-14.851609</c:v>
                </c:pt>
                <c:pt idx="145">
                  <c:v>-13.964921</c:v>
                </c:pt>
                <c:pt idx="146">
                  <c:v>-13.438917</c:v>
                </c:pt>
                <c:pt idx="147">
                  <c:v>-12.580118000000001</c:v>
                </c:pt>
                <c:pt idx="148">
                  <c:v>-11.763487</c:v>
                </c:pt>
                <c:pt idx="149">
                  <c:v>-11.027196999999999</c:v>
                </c:pt>
                <c:pt idx="150">
                  <c:v>-10.430346999999999</c:v>
                </c:pt>
                <c:pt idx="151">
                  <c:v>-9.7985363000000003</c:v>
                </c:pt>
                <c:pt idx="152">
                  <c:v>-9.3654089000000003</c:v>
                </c:pt>
                <c:pt idx="153">
                  <c:v>-9.0077400000000001</c:v>
                </c:pt>
                <c:pt idx="154">
                  <c:v>-8.6338357999999999</c:v>
                </c:pt>
                <c:pt idx="155">
                  <c:v>-8.2650041999999999</c:v>
                </c:pt>
                <c:pt idx="156">
                  <c:v>-7.9193740000000004</c:v>
                </c:pt>
                <c:pt idx="157">
                  <c:v>-7.5349206999999998</c:v>
                </c:pt>
                <c:pt idx="158">
                  <c:v>-7.0830874000000001</c:v>
                </c:pt>
                <c:pt idx="159">
                  <c:v>-6.6847162000000004</c:v>
                </c:pt>
                <c:pt idx="160">
                  <c:v>-6.3140511999999998</c:v>
                </c:pt>
                <c:pt idx="161">
                  <c:v>-6.0230411999999998</c:v>
                </c:pt>
                <c:pt idx="162">
                  <c:v>-5.7934545999999996</c:v>
                </c:pt>
                <c:pt idx="163">
                  <c:v>-5.6143222000000002</c:v>
                </c:pt>
                <c:pt idx="164">
                  <c:v>-5.4267539999999999</c:v>
                </c:pt>
                <c:pt idx="165">
                  <c:v>-5.3240252000000003</c:v>
                </c:pt>
                <c:pt idx="166">
                  <c:v>-5.2173553000000004</c:v>
                </c:pt>
                <c:pt idx="167">
                  <c:v>-5.1242150999999998</c:v>
                </c:pt>
                <c:pt idx="168">
                  <c:v>-5.0741981999999997</c:v>
                </c:pt>
                <c:pt idx="169">
                  <c:v>-5.1002191999999997</c:v>
                </c:pt>
                <c:pt idx="170">
                  <c:v>-5.1765603999999996</c:v>
                </c:pt>
                <c:pt idx="171">
                  <c:v>-5.3236822999999998</c:v>
                </c:pt>
                <c:pt idx="172">
                  <c:v>-5.6006589</c:v>
                </c:pt>
                <c:pt idx="173">
                  <c:v>-5.9216341999999997</c:v>
                </c:pt>
                <c:pt idx="174">
                  <c:v>-6.3548426999999998</c:v>
                </c:pt>
                <c:pt idx="175">
                  <c:v>-6.8805642000000002</c:v>
                </c:pt>
                <c:pt idx="176">
                  <c:v>-7.5593963000000004</c:v>
                </c:pt>
                <c:pt idx="177">
                  <c:v>-8.3830500000000008</c:v>
                </c:pt>
                <c:pt idx="178">
                  <c:v>-9.4398850999999997</c:v>
                </c:pt>
                <c:pt idx="179">
                  <c:v>-10.410505000000001</c:v>
                </c:pt>
                <c:pt idx="180">
                  <c:v>-11.506640000000001</c:v>
                </c:pt>
                <c:pt idx="181">
                  <c:v>-12.420303000000001</c:v>
                </c:pt>
                <c:pt idx="182">
                  <c:v>-13.685810999999999</c:v>
                </c:pt>
                <c:pt idx="183">
                  <c:v>-15.616996</c:v>
                </c:pt>
                <c:pt idx="184">
                  <c:v>-18.427962999999998</c:v>
                </c:pt>
                <c:pt idx="185">
                  <c:v>-20.750648000000002</c:v>
                </c:pt>
                <c:pt idx="186">
                  <c:v>-21.729075999999999</c:v>
                </c:pt>
                <c:pt idx="187">
                  <c:v>-21.302123999999999</c:v>
                </c:pt>
                <c:pt idx="188">
                  <c:v>-19.389351000000001</c:v>
                </c:pt>
                <c:pt idx="189">
                  <c:v>-16.270105000000001</c:v>
                </c:pt>
                <c:pt idx="190">
                  <c:v>-13.137351000000001</c:v>
                </c:pt>
                <c:pt idx="191">
                  <c:v>-11.043034</c:v>
                </c:pt>
                <c:pt idx="192">
                  <c:v>-9.5020589999999991</c:v>
                </c:pt>
                <c:pt idx="193">
                  <c:v>-8.4586544000000004</c:v>
                </c:pt>
                <c:pt idx="194">
                  <c:v>-7.5979742999999997</c:v>
                </c:pt>
                <c:pt idx="195">
                  <c:v>-6.8780913000000004</c:v>
                </c:pt>
                <c:pt idx="196">
                  <c:v>-6.3409776999999998</c:v>
                </c:pt>
                <c:pt idx="197">
                  <c:v>-6.0505098999999998</c:v>
                </c:pt>
                <c:pt idx="198">
                  <c:v>-5.7394385000000003</c:v>
                </c:pt>
                <c:pt idx="199">
                  <c:v>-5.4912443</c:v>
                </c:pt>
                <c:pt idx="200">
                  <c:v>-5.3467336000000003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E5-4CAE-8578-981AAA3FED1B}"/>
            </c:ext>
          </c:extLst>
        </c:ser>
        <c:ser>
          <c:idx val="1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8</c:v>
                </c:pt>
                <c:pt idx="1">
                  <c:v>8.2949999999999999</c:v>
                </c:pt>
                <c:pt idx="2">
                  <c:v>8.59</c:v>
                </c:pt>
                <c:pt idx="3">
                  <c:v>8.8849999999999998</c:v>
                </c:pt>
                <c:pt idx="4">
                  <c:v>9.18</c:v>
                </c:pt>
                <c:pt idx="5">
                  <c:v>9.4749999999999996</c:v>
                </c:pt>
                <c:pt idx="6">
                  <c:v>9.77</c:v>
                </c:pt>
                <c:pt idx="7">
                  <c:v>10.065</c:v>
                </c:pt>
                <c:pt idx="8">
                  <c:v>10.36</c:v>
                </c:pt>
                <c:pt idx="9">
                  <c:v>10.654999999999999</c:v>
                </c:pt>
                <c:pt idx="10">
                  <c:v>10.95</c:v>
                </c:pt>
                <c:pt idx="11">
                  <c:v>11.244999999999999</c:v>
                </c:pt>
                <c:pt idx="12">
                  <c:v>11.54</c:v>
                </c:pt>
                <c:pt idx="13">
                  <c:v>11.835000000000001</c:v>
                </c:pt>
                <c:pt idx="14">
                  <c:v>12.13</c:v>
                </c:pt>
                <c:pt idx="15">
                  <c:v>12.425000000000001</c:v>
                </c:pt>
                <c:pt idx="16">
                  <c:v>12.72</c:v>
                </c:pt>
                <c:pt idx="17">
                  <c:v>13.015000000000001</c:v>
                </c:pt>
                <c:pt idx="18">
                  <c:v>13.31</c:v>
                </c:pt>
                <c:pt idx="19">
                  <c:v>13.605</c:v>
                </c:pt>
                <c:pt idx="20">
                  <c:v>13.9</c:v>
                </c:pt>
                <c:pt idx="21">
                  <c:v>14.195</c:v>
                </c:pt>
                <c:pt idx="22">
                  <c:v>14.49</c:v>
                </c:pt>
                <c:pt idx="23">
                  <c:v>14.785</c:v>
                </c:pt>
                <c:pt idx="24">
                  <c:v>15.08</c:v>
                </c:pt>
                <c:pt idx="25">
                  <c:v>15.375</c:v>
                </c:pt>
                <c:pt idx="26">
                  <c:v>15.67</c:v>
                </c:pt>
                <c:pt idx="27">
                  <c:v>15.965</c:v>
                </c:pt>
                <c:pt idx="28">
                  <c:v>16.260000000000002</c:v>
                </c:pt>
                <c:pt idx="29">
                  <c:v>16.555</c:v>
                </c:pt>
                <c:pt idx="30">
                  <c:v>16.850000000000001</c:v>
                </c:pt>
                <c:pt idx="31">
                  <c:v>17.145</c:v>
                </c:pt>
                <c:pt idx="32">
                  <c:v>17.440000000000001</c:v>
                </c:pt>
                <c:pt idx="33">
                  <c:v>17.734999999999999</c:v>
                </c:pt>
                <c:pt idx="34">
                  <c:v>18.03</c:v>
                </c:pt>
                <c:pt idx="35">
                  <c:v>18.324999999999999</c:v>
                </c:pt>
                <c:pt idx="36">
                  <c:v>18.62</c:v>
                </c:pt>
                <c:pt idx="37">
                  <c:v>18.914999999999999</c:v>
                </c:pt>
                <c:pt idx="38">
                  <c:v>19.21</c:v>
                </c:pt>
                <c:pt idx="39">
                  <c:v>19.504999999999999</c:v>
                </c:pt>
                <c:pt idx="40">
                  <c:v>19.8</c:v>
                </c:pt>
                <c:pt idx="41">
                  <c:v>20.094999999999999</c:v>
                </c:pt>
                <c:pt idx="42">
                  <c:v>20.39</c:v>
                </c:pt>
                <c:pt idx="43">
                  <c:v>20.684999999999999</c:v>
                </c:pt>
                <c:pt idx="44">
                  <c:v>20.98</c:v>
                </c:pt>
                <c:pt idx="45">
                  <c:v>21.274999999999999</c:v>
                </c:pt>
                <c:pt idx="46">
                  <c:v>21.57</c:v>
                </c:pt>
                <c:pt idx="47">
                  <c:v>21.864999999999998</c:v>
                </c:pt>
                <c:pt idx="48">
                  <c:v>22.16</c:v>
                </c:pt>
                <c:pt idx="49">
                  <c:v>22.454999999999998</c:v>
                </c:pt>
                <c:pt idx="50">
                  <c:v>22.75</c:v>
                </c:pt>
                <c:pt idx="51">
                  <c:v>23.045000000000002</c:v>
                </c:pt>
                <c:pt idx="52">
                  <c:v>23.34</c:v>
                </c:pt>
                <c:pt idx="53">
                  <c:v>23.635000000000002</c:v>
                </c:pt>
                <c:pt idx="54">
                  <c:v>23.93</c:v>
                </c:pt>
                <c:pt idx="55">
                  <c:v>24.225000000000001</c:v>
                </c:pt>
                <c:pt idx="56">
                  <c:v>24.52</c:v>
                </c:pt>
                <c:pt idx="57">
                  <c:v>24.815000000000001</c:v>
                </c:pt>
                <c:pt idx="58">
                  <c:v>25.11</c:v>
                </c:pt>
                <c:pt idx="59">
                  <c:v>25.405000000000001</c:v>
                </c:pt>
                <c:pt idx="60">
                  <c:v>25.7</c:v>
                </c:pt>
                <c:pt idx="61">
                  <c:v>25.995000000000001</c:v>
                </c:pt>
                <c:pt idx="62">
                  <c:v>26.29</c:v>
                </c:pt>
                <c:pt idx="63">
                  <c:v>26.585000000000001</c:v>
                </c:pt>
                <c:pt idx="64">
                  <c:v>26.88</c:v>
                </c:pt>
                <c:pt idx="65">
                  <c:v>27.175000000000001</c:v>
                </c:pt>
                <c:pt idx="66">
                  <c:v>27.47</c:v>
                </c:pt>
                <c:pt idx="67">
                  <c:v>27.765000000000001</c:v>
                </c:pt>
                <c:pt idx="68">
                  <c:v>28.06</c:v>
                </c:pt>
                <c:pt idx="69">
                  <c:v>28.355</c:v>
                </c:pt>
                <c:pt idx="70">
                  <c:v>28.65</c:v>
                </c:pt>
                <c:pt idx="71">
                  <c:v>28.945</c:v>
                </c:pt>
                <c:pt idx="72">
                  <c:v>29.24</c:v>
                </c:pt>
                <c:pt idx="73">
                  <c:v>29.535</c:v>
                </c:pt>
                <c:pt idx="74">
                  <c:v>29.83</c:v>
                </c:pt>
                <c:pt idx="75">
                  <c:v>30.125</c:v>
                </c:pt>
                <c:pt idx="76">
                  <c:v>30.42</c:v>
                </c:pt>
                <c:pt idx="77">
                  <c:v>30.715</c:v>
                </c:pt>
                <c:pt idx="78">
                  <c:v>31.01</c:v>
                </c:pt>
                <c:pt idx="79">
                  <c:v>31.305</c:v>
                </c:pt>
                <c:pt idx="80">
                  <c:v>31.6</c:v>
                </c:pt>
                <c:pt idx="81">
                  <c:v>31.895</c:v>
                </c:pt>
                <c:pt idx="82">
                  <c:v>32.19</c:v>
                </c:pt>
                <c:pt idx="83">
                  <c:v>32.484999999999999</c:v>
                </c:pt>
                <c:pt idx="84">
                  <c:v>32.78</c:v>
                </c:pt>
                <c:pt idx="85">
                  <c:v>33.075000000000003</c:v>
                </c:pt>
                <c:pt idx="86">
                  <c:v>33.369999999999997</c:v>
                </c:pt>
                <c:pt idx="87">
                  <c:v>33.664999999999999</c:v>
                </c:pt>
                <c:pt idx="88">
                  <c:v>33.96</c:v>
                </c:pt>
                <c:pt idx="89">
                  <c:v>34.255000000000003</c:v>
                </c:pt>
                <c:pt idx="90">
                  <c:v>34.549999999999997</c:v>
                </c:pt>
                <c:pt idx="91">
                  <c:v>34.844999999999999</c:v>
                </c:pt>
                <c:pt idx="92">
                  <c:v>35.14</c:v>
                </c:pt>
                <c:pt idx="93">
                  <c:v>35.435000000000002</c:v>
                </c:pt>
                <c:pt idx="94">
                  <c:v>35.729999999999997</c:v>
                </c:pt>
                <c:pt idx="95">
                  <c:v>36.024999999999999</c:v>
                </c:pt>
                <c:pt idx="96">
                  <c:v>36.32</c:v>
                </c:pt>
                <c:pt idx="97">
                  <c:v>36.615000000000002</c:v>
                </c:pt>
                <c:pt idx="98">
                  <c:v>36.909999999999997</c:v>
                </c:pt>
                <c:pt idx="99">
                  <c:v>37.204999999999998</c:v>
                </c:pt>
                <c:pt idx="100">
                  <c:v>37.5</c:v>
                </c:pt>
                <c:pt idx="101">
                  <c:v>37.795000000000002</c:v>
                </c:pt>
                <c:pt idx="102">
                  <c:v>38.090000000000003</c:v>
                </c:pt>
                <c:pt idx="103">
                  <c:v>38.384999999999998</c:v>
                </c:pt>
                <c:pt idx="104">
                  <c:v>38.68</c:v>
                </c:pt>
                <c:pt idx="105">
                  <c:v>38.975000000000001</c:v>
                </c:pt>
                <c:pt idx="106">
                  <c:v>39.270000000000003</c:v>
                </c:pt>
                <c:pt idx="107">
                  <c:v>39.564999999999998</c:v>
                </c:pt>
                <c:pt idx="108">
                  <c:v>39.86</c:v>
                </c:pt>
                <c:pt idx="109">
                  <c:v>40.155000000000001</c:v>
                </c:pt>
                <c:pt idx="110">
                  <c:v>40.450000000000003</c:v>
                </c:pt>
                <c:pt idx="111">
                  <c:v>40.744999999999997</c:v>
                </c:pt>
                <c:pt idx="112">
                  <c:v>41.04</c:v>
                </c:pt>
                <c:pt idx="113">
                  <c:v>41.335000000000001</c:v>
                </c:pt>
                <c:pt idx="114">
                  <c:v>41.63</c:v>
                </c:pt>
                <c:pt idx="115">
                  <c:v>41.924999999999997</c:v>
                </c:pt>
                <c:pt idx="116">
                  <c:v>42.22</c:v>
                </c:pt>
                <c:pt idx="117">
                  <c:v>42.515000000000001</c:v>
                </c:pt>
                <c:pt idx="118">
                  <c:v>42.81</c:v>
                </c:pt>
                <c:pt idx="119">
                  <c:v>43.104999999999997</c:v>
                </c:pt>
                <c:pt idx="120">
                  <c:v>43.4</c:v>
                </c:pt>
                <c:pt idx="121">
                  <c:v>43.695</c:v>
                </c:pt>
                <c:pt idx="122">
                  <c:v>43.99</c:v>
                </c:pt>
                <c:pt idx="123">
                  <c:v>44.284999999999997</c:v>
                </c:pt>
                <c:pt idx="124">
                  <c:v>44.58</c:v>
                </c:pt>
                <c:pt idx="125">
                  <c:v>44.875</c:v>
                </c:pt>
                <c:pt idx="126">
                  <c:v>45.17</c:v>
                </c:pt>
                <c:pt idx="127">
                  <c:v>45.465000000000003</c:v>
                </c:pt>
                <c:pt idx="128">
                  <c:v>45.76</c:v>
                </c:pt>
                <c:pt idx="129">
                  <c:v>46.055</c:v>
                </c:pt>
                <c:pt idx="130">
                  <c:v>46.35</c:v>
                </c:pt>
                <c:pt idx="131">
                  <c:v>46.645000000000003</c:v>
                </c:pt>
                <c:pt idx="132">
                  <c:v>46.94</c:v>
                </c:pt>
                <c:pt idx="133">
                  <c:v>47.234999999999999</c:v>
                </c:pt>
                <c:pt idx="134">
                  <c:v>47.53</c:v>
                </c:pt>
                <c:pt idx="135">
                  <c:v>47.825000000000003</c:v>
                </c:pt>
                <c:pt idx="136">
                  <c:v>48.12</c:v>
                </c:pt>
                <c:pt idx="137">
                  <c:v>48.414999999999999</c:v>
                </c:pt>
                <c:pt idx="138">
                  <c:v>48.71</c:v>
                </c:pt>
                <c:pt idx="139">
                  <c:v>49.005000000000003</c:v>
                </c:pt>
                <c:pt idx="140">
                  <c:v>49.3</c:v>
                </c:pt>
                <c:pt idx="141">
                  <c:v>49.594999999999999</c:v>
                </c:pt>
                <c:pt idx="142">
                  <c:v>49.89</c:v>
                </c:pt>
                <c:pt idx="143">
                  <c:v>50.185000000000002</c:v>
                </c:pt>
                <c:pt idx="144">
                  <c:v>50.48</c:v>
                </c:pt>
                <c:pt idx="145">
                  <c:v>50.774999999999999</c:v>
                </c:pt>
                <c:pt idx="146">
                  <c:v>51.07</c:v>
                </c:pt>
                <c:pt idx="147">
                  <c:v>51.365000000000002</c:v>
                </c:pt>
                <c:pt idx="148">
                  <c:v>51.66</c:v>
                </c:pt>
                <c:pt idx="149">
                  <c:v>51.954999999999998</c:v>
                </c:pt>
                <c:pt idx="150">
                  <c:v>52.25</c:v>
                </c:pt>
                <c:pt idx="151">
                  <c:v>52.545000000000002</c:v>
                </c:pt>
                <c:pt idx="152">
                  <c:v>52.84</c:v>
                </c:pt>
                <c:pt idx="153">
                  <c:v>53.134999999999998</c:v>
                </c:pt>
                <c:pt idx="154">
                  <c:v>53.43</c:v>
                </c:pt>
                <c:pt idx="155">
                  <c:v>53.725000000000001</c:v>
                </c:pt>
                <c:pt idx="156">
                  <c:v>54.02</c:v>
                </c:pt>
                <c:pt idx="157">
                  <c:v>54.314999999999998</c:v>
                </c:pt>
                <c:pt idx="158">
                  <c:v>54.61</c:v>
                </c:pt>
                <c:pt idx="159">
                  <c:v>54.905000000000001</c:v>
                </c:pt>
                <c:pt idx="160">
                  <c:v>55.2</c:v>
                </c:pt>
                <c:pt idx="161">
                  <c:v>55.494999999999997</c:v>
                </c:pt>
                <c:pt idx="162">
                  <c:v>55.79</c:v>
                </c:pt>
                <c:pt idx="163">
                  <c:v>56.085000000000001</c:v>
                </c:pt>
                <c:pt idx="164">
                  <c:v>56.38</c:v>
                </c:pt>
                <c:pt idx="165">
                  <c:v>56.674999999999997</c:v>
                </c:pt>
                <c:pt idx="166">
                  <c:v>56.97</c:v>
                </c:pt>
                <c:pt idx="167">
                  <c:v>57.265000000000001</c:v>
                </c:pt>
                <c:pt idx="168">
                  <c:v>57.56</c:v>
                </c:pt>
                <c:pt idx="169">
                  <c:v>57.854999999999997</c:v>
                </c:pt>
                <c:pt idx="170">
                  <c:v>58.15</c:v>
                </c:pt>
                <c:pt idx="171">
                  <c:v>58.445</c:v>
                </c:pt>
                <c:pt idx="172">
                  <c:v>58.74</c:v>
                </c:pt>
                <c:pt idx="173">
                  <c:v>59.034999999999997</c:v>
                </c:pt>
                <c:pt idx="174">
                  <c:v>59.33</c:v>
                </c:pt>
                <c:pt idx="175">
                  <c:v>59.625</c:v>
                </c:pt>
                <c:pt idx="176">
                  <c:v>59.92</c:v>
                </c:pt>
                <c:pt idx="177">
                  <c:v>60.215000000000003</c:v>
                </c:pt>
                <c:pt idx="178">
                  <c:v>60.51</c:v>
                </c:pt>
                <c:pt idx="179">
                  <c:v>60.805</c:v>
                </c:pt>
                <c:pt idx="180">
                  <c:v>61.1</c:v>
                </c:pt>
                <c:pt idx="181">
                  <c:v>61.395000000000003</c:v>
                </c:pt>
                <c:pt idx="182">
                  <c:v>61.69</c:v>
                </c:pt>
                <c:pt idx="183">
                  <c:v>61.984999999999999</c:v>
                </c:pt>
                <c:pt idx="184">
                  <c:v>62.28</c:v>
                </c:pt>
                <c:pt idx="185">
                  <c:v>62.575000000000003</c:v>
                </c:pt>
                <c:pt idx="186">
                  <c:v>62.87</c:v>
                </c:pt>
                <c:pt idx="187">
                  <c:v>63.164999999999999</c:v>
                </c:pt>
                <c:pt idx="188">
                  <c:v>63.46</c:v>
                </c:pt>
                <c:pt idx="189">
                  <c:v>63.755000000000003</c:v>
                </c:pt>
                <c:pt idx="190">
                  <c:v>64.05</c:v>
                </c:pt>
                <c:pt idx="191">
                  <c:v>64.344999999999999</c:v>
                </c:pt>
                <c:pt idx="192">
                  <c:v>64.64</c:v>
                </c:pt>
                <c:pt idx="193">
                  <c:v>64.935000000000002</c:v>
                </c:pt>
                <c:pt idx="194">
                  <c:v>65.23</c:v>
                </c:pt>
                <c:pt idx="195">
                  <c:v>65.525000000000006</c:v>
                </c:pt>
                <c:pt idx="196">
                  <c:v>65.819999999999993</c:v>
                </c:pt>
                <c:pt idx="197">
                  <c:v>66.114999999999995</c:v>
                </c:pt>
                <c:pt idx="198">
                  <c:v>66.41</c:v>
                </c:pt>
                <c:pt idx="199">
                  <c:v>66.704999999999998</c:v>
                </c:pt>
                <c:pt idx="200">
                  <c:v>67</c:v>
                </c:pt>
              </c:numCache>
            </c:numRef>
          </c:xVal>
          <c:yVal>
            <c:numRef>
              <c:f>Isolations!$N$5:$N$205</c:f>
              <c:numCache>
                <c:formatCode>General</c:formatCode>
                <c:ptCount val="201"/>
                <c:pt idx="0">
                  <c:v>-0.37892397999999999</c:v>
                </c:pt>
                <c:pt idx="1">
                  <c:v>-0.38993116999999999</c:v>
                </c:pt>
                <c:pt idx="2">
                  <c:v>-0.40590259000000001</c:v>
                </c:pt>
                <c:pt idx="3">
                  <c:v>-0.42650673</c:v>
                </c:pt>
                <c:pt idx="4">
                  <c:v>-0.44788632</c:v>
                </c:pt>
                <c:pt idx="5">
                  <c:v>-0.46891421</c:v>
                </c:pt>
                <c:pt idx="6">
                  <c:v>-0.49214327000000002</c:v>
                </c:pt>
                <c:pt idx="7">
                  <c:v>-0.51680923000000001</c:v>
                </c:pt>
                <c:pt idx="8">
                  <c:v>-0.54593265000000002</c:v>
                </c:pt>
                <c:pt idx="9">
                  <c:v>-0.57805032000000001</c:v>
                </c:pt>
                <c:pt idx="10">
                  <c:v>-0.61461663</c:v>
                </c:pt>
                <c:pt idx="11">
                  <c:v>-0.66052794000000004</c:v>
                </c:pt>
                <c:pt idx="12">
                  <c:v>-0.70827841999999996</c:v>
                </c:pt>
                <c:pt idx="13">
                  <c:v>-0.77390318999999996</c:v>
                </c:pt>
                <c:pt idx="14">
                  <c:v>-0.85720295000000002</c:v>
                </c:pt>
                <c:pt idx="15">
                  <c:v>-0.94311327</c:v>
                </c:pt>
                <c:pt idx="16">
                  <c:v>-1.0394683</c:v>
                </c:pt>
                <c:pt idx="17">
                  <c:v>-1.1857435000000001</c:v>
                </c:pt>
                <c:pt idx="18">
                  <c:v>-1.3443954</c:v>
                </c:pt>
                <c:pt idx="19">
                  <c:v>-1.5218932999999999</c:v>
                </c:pt>
                <c:pt idx="20">
                  <c:v>-1.7283244</c:v>
                </c:pt>
                <c:pt idx="21">
                  <c:v>-1.9555332999999999</c:v>
                </c:pt>
                <c:pt idx="22">
                  <c:v>-2.1760814000000002</c:v>
                </c:pt>
                <c:pt idx="23">
                  <c:v>-2.4016959999999998</c:v>
                </c:pt>
                <c:pt idx="24">
                  <c:v>-2.6282024000000002</c:v>
                </c:pt>
                <c:pt idx="25">
                  <c:v>-2.8518599999999998</c:v>
                </c:pt>
                <c:pt idx="26">
                  <c:v>-3.0688247999999998</c:v>
                </c:pt>
                <c:pt idx="27">
                  <c:v>-3.2799117999999998</c:v>
                </c:pt>
                <c:pt idx="28">
                  <c:v>-3.4848298999999998</c:v>
                </c:pt>
                <c:pt idx="29">
                  <c:v>-3.6785011000000001</c:v>
                </c:pt>
                <c:pt idx="30">
                  <c:v>-3.8775721000000001</c:v>
                </c:pt>
                <c:pt idx="31">
                  <c:v>-4.0579499999999999</c:v>
                </c:pt>
                <c:pt idx="32">
                  <c:v>-4.2333460000000001</c:v>
                </c:pt>
                <c:pt idx="33">
                  <c:v>-4.4194756000000002</c:v>
                </c:pt>
                <c:pt idx="34">
                  <c:v>-4.6049705000000003</c:v>
                </c:pt>
                <c:pt idx="35">
                  <c:v>-4.7796154</c:v>
                </c:pt>
                <c:pt idx="36">
                  <c:v>-4.9162178000000001</c:v>
                </c:pt>
                <c:pt idx="37">
                  <c:v>-5.0801233999999997</c:v>
                </c:pt>
                <c:pt idx="38">
                  <c:v>-5.2375807999999999</c:v>
                </c:pt>
                <c:pt idx="39">
                  <c:v>-5.4435438999999999</c:v>
                </c:pt>
                <c:pt idx="40">
                  <c:v>-5.6871023000000003</c:v>
                </c:pt>
                <c:pt idx="41">
                  <c:v>-5.9784794000000003</c:v>
                </c:pt>
                <c:pt idx="42">
                  <c:v>-6.2604461000000002</c:v>
                </c:pt>
                <c:pt idx="43">
                  <c:v>-6.5705929000000003</c:v>
                </c:pt>
                <c:pt idx="44">
                  <c:v>-6.8447332000000003</c:v>
                </c:pt>
                <c:pt idx="45">
                  <c:v>-7.1806616999999999</c:v>
                </c:pt>
                <c:pt idx="46">
                  <c:v>-7.6521572999999998</c:v>
                </c:pt>
                <c:pt idx="47">
                  <c:v>-8.1576643000000004</c:v>
                </c:pt>
                <c:pt idx="48">
                  <c:v>-8.6128053999999992</c:v>
                </c:pt>
                <c:pt idx="49">
                  <c:v>-9.0561457000000001</c:v>
                </c:pt>
                <c:pt idx="50">
                  <c:v>-9.4458351</c:v>
                </c:pt>
                <c:pt idx="51">
                  <c:v>-9.7352257000000009</c:v>
                </c:pt>
                <c:pt idx="52">
                  <c:v>-10.087842</c:v>
                </c:pt>
                <c:pt idx="53">
                  <c:v>-10.257619999999999</c:v>
                </c:pt>
                <c:pt idx="54">
                  <c:v>-10.357222</c:v>
                </c:pt>
                <c:pt idx="55">
                  <c:v>-10.420994</c:v>
                </c:pt>
                <c:pt idx="56">
                  <c:v>-10.459873</c:v>
                </c:pt>
                <c:pt idx="57">
                  <c:v>-10.434495999999999</c:v>
                </c:pt>
                <c:pt idx="58">
                  <c:v>-10.347951</c:v>
                </c:pt>
                <c:pt idx="59">
                  <c:v>-10.316817</c:v>
                </c:pt>
                <c:pt idx="60">
                  <c:v>-10.267189</c:v>
                </c:pt>
                <c:pt idx="61">
                  <c:v>-10.242754</c:v>
                </c:pt>
                <c:pt idx="62">
                  <c:v>-10.064933</c:v>
                </c:pt>
                <c:pt idx="63">
                  <c:v>-10.085020999999999</c:v>
                </c:pt>
                <c:pt idx="64">
                  <c:v>-10.10638</c:v>
                </c:pt>
                <c:pt idx="65">
                  <c:v>-10.188931</c:v>
                </c:pt>
                <c:pt idx="66">
                  <c:v>-10.201108</c:v>
                </c:pt>
                <c:pt idx="67">
                  <c:v>-10.318322</c:v>
                </c:pt>
                <c:pt idx="68">
                  <c:v>-10.476921000000001</c:v>
                </c:pt>
                <c:pt idx="69">
                  <c:v>-10.729994</c:v>
                </c:pt>
                <c:pt idx="70">
                  <c:v>-10.944181</c:v>
                </c:pt>
                <c:pt idx="71">
                  <c:v>-11.220568</c:v>
                </c:pt>
                <c:pt idx="72">
                  <c:v>-11.428941</c:v>
                </c:pt>
                <c:pt idx="73">
                  <c:v>-11.584992</c:v>
                </c:pt>
                <c:pt idx="74">
                  <c:v>-11.583027</c:v>
                </c:pt>
                <c:pt idx="75">
                  <c:v>-11.644693999999999</c:v>
                </c:pt>
                <c:pt idx="76">
                  <c:v>-11.529337</c:v>
                </c:pt>
                <c:pt idx="77">
                  <c:v>-11.467453000000001</c:v>
                </c:pt>
                <c:pt idx="78">
                  <c:v>-11.425617000000001</c:v>
                </c:pt>
                <c:pt idx="79">
                  <c:v>-11.480817</c:v>
                </c:pt>
                <c:pt idx="80">
                  <c:v>-11.442095</c:v>
                </c:pt>
                <c:pt idx="81">
                  <c:v>-11.537945000000001</c:v>
                </c:pt>
                <c:pt idx="82">
                  <c:v>-11.630803</c:v>
                </c:pt>
                <c:pt idx="83">
                  <c:v>-11.688124</c:v>
                </c:pt>
                <c:pt idx="84">
                  <c:v>-11.827097</c:v>
                </c:pt>
                <c:pt idx="85">
                  <c:v>-11.864962999999999</c:v>
                </c:pt>
                <c:pt idx="86">
                  <c:v>-11.914557</c:v>
                </c:pt>
                <c:pt idx="87">
                  <c:v>-11.946759999999999</c:v>
                </c:pt>
                <c:pt idx="88">
                  <c:v>-12.038263000000001</c:v>
                </c:pt>
                <c:pt idx="89">
                  <c:v>-12.116254</c:v>
                </c:pt>
                <c:pt idx="90">
                  <c:v>-12.306561</c:v>
                </c:pt>
                <c:pt idx="91">
                  <c:v>-12.554746</c:v>
                </c:pt>
                <c:pt idx="92">
                  <c:v>-12.843328</c:v>
                </c:pt>
                <c:pt idx="93">
                  <c:v>-13.176905</c:v>
                </c:pt>
                <c:pt idx="94">
                  <c:v>-13.365074999999999</c:v>
                </c:pt>
                <c:pt idx="95">
                  <c:v>-13.439664</c:v>
                </c:pt>
                <c:pt idx="96">
                  <c:v>-13.376836000000001</c:v>
                </c:pt>
                <c:pt idx="97">
                  <c:v>-13.151128999999999</c:v>
                </c:pt>
                <c:pt idx="98">
                  <c:v>-12.978709</c:v>
                </c:pt>
                <c:pt idx="99">
                  <c:v>-12.923975</c:v>
                </c:pt>
                <c:pt idx="100">
                  <c:v>-13.231368</c:v>
                </c:pt>
                <c:pt idx="101">
                  <c:v>-13.738688</c:v>
                </c:pt>
                <c:pt idx="102">
                  <c:v>-14.450948</c:v>
                </c:pt>
                <c:pt idx="103">
                  <c:v>-15.292896000000001</c:v>
                </c:pt>
                <c:pt idx="104">
                  <c:v>-16.4146</c:v>
                </c:pt>
                <c:pt idx="105">
                  <c:v>-16.987617</c:v>
                </c:pt>
                <c:pt idx="106">
                  <c:v>-19.106113000000001</c:v>
                </c:pt>
                <c:pt idx="107">
                  <c:v>-20.307099999999998</c:v>
                </c:pt>
                <c:pt idx="108">
                  <c:v>-21.993068999999998</c:v>
                </c:pt>
                <c:pt idx="109">
                  <c:v>-22.222045999999999</c:v>
                </c:pt>
                <c:pt idx="110">
                  <c:v>-22.708220000000001</c:v>
                </c:pt>
                <c:pt idx="111">
                  <c:v>-21.594297000000001</c:v>
                </c:pt>
                <c:pt idx="112">
                  <c:v>-20.853006000000001</c:v>
                </c:pt>
                <c:pt idx="113">
                  <c:v>-19.273292999999999</c:v>
                </c:pt>
                <c:pt idx="114">
                  <c:v>-18.454785999999999</c:v>
                </c:pt>
                <c:pt idx="115">
                  <c:v>-17.551023000000001</c:v>
                </c:pt>
                <c:pt idx="116">
                  <c:v>-16.445923000000001</c:v>
                </c:pt>
                <c:pt idx="117">
                  <c:v>-15.654985</c:v>
                </c:pt>
                <c:pt idx="118">
                  <c:v>-14.832022</c:v>
                </c:pt>
                <c:pt idx="119">
                  <c:v>-14.305066999999999</c:v>
                </c:pt>
                <c:pt idx="120">
                  <c:v>-13.716411000000001</c:v>
                </c:pt>
                <c:pt idx="121">
                  <c:v>-13.130806</c:v>
                </c:pt>
                <c:pt idx="122">
                  <c:v>-12.633107000000001</c:v>
                </c:pt>
                <c:pt idx="123">
                  <c:v>-12.161778999999999</c:v>
                </c:pt>
                <c:pt idx="124">
                  <c:v>-11.64181</c:v>
                </c:pt>
                <c:pt idx="125">
                  <c:v>-11.189957</c:v>
                </c:pt>
                <c:pt idx="126">
                  <c:v>-10.748184</c:v>
                </c:pt>
                <c:pt idx="127">
                  <c:v>-10.290532000000001</c:v>
                </c:pt>
                <c:pt idx="128">
                  <c:v>-9.9216022000000006</c:v>
                </c:pt>
                <c:pt idx="129">
                  <c:v>-9.5394410999999995</c:v>
                </c:pt>
                <c:pt idx="130">
                  <c:v>-9.2084235999999997</c:v>
                </c:pt>
                <c:pt idx="131">
                  <c:v>-8.9844837000000002</c:v>
                </c:pt>
                <c:pt idx="132">
                  <c:v>-8.7728442999999992</c:v>
                </c:pt>
                <c:pt idx="133">
                  <c:v>-8.5512466000000007</c:v>
                </c:pt>
                <c:pt idx="134">
                  <c:v>-8.2750520999999999</c:v>
                </c:pt>
                <c:pt idx="135">
                  <c:v>-8.1632251999999994</c:v>
                </c:pt>
                <c:pt idx="136">
                  <c:v>-7.8204026000000004</c:v>
                </c:pt>
                <c:pt idx="137">
                  <c:v>-7.7069454000000004</c:v>
                </c:pt>
                <c:pt idx="138">
                  <c:v>-7.5847125000000002</c:v>
                </c:pt>
                <c:pt idx="139">
                  <c:v>-7.6081666999999999</c:v>
                </c:pt>
                <c:pt idx="140">
                  <c:v>-7.5288506000000002</c:v>
                </c:pt>
                <c:pt idx="141">
                  <c:v>-7.6174469</c:v>
                </c:pt>
                <c:pt idx="142">
                  <c:v>-7.7415203999999997</c:v>
                </c:pt>
                <c:pt idx="143">
                  <c:v>-8.0108624000000006</c:v>
                </c:pt>
                <c:pt idx="144">
                  <c:v>-8.3243027000000005</c:v>
                </c:pt>
                <c:pt idx="145">
                  <c:v>-8.5054187999999993</c:v>
                </c:pt>
                <c:pt idx="146">
                  <c:v>-8.8891220000000004</c:v>
                </c:pt>
                <c:pt idx="147">
                  <c:v>-9.0632830000000002</c:v>
                </c:pt>
                <c:pt idx="148">
                  <c:v>-9.1518058999999994</c:v>
                </c:pt>
                <c:pt idx="149">
                  <c:v>-9.3655004999999996</c:v>
                </c:pt>
                <c:pt idx="150">
                  <c:v>-9.5012732</c:v>
                </c:pt>
                <c:pt idx="151">
                  <c:v>-9.6496925000000005</c:v>
                </c:pt>
                <c:pt idx="152">
                  <c:v>-10.070224</c:v>
                </c:pt>
                <c:pt idx="153">
                  <c:v>-10.51873</c:v>
                </c:pt>
                <c:pt idx="154">
                  <c:v>-10.977408</c:v>
                </c:pt>
                <c:pt idx="155">
                  <c:v>-11.661922000000001</c:v>
                </c:pt>
                <c:pt idx="156">
                  <c:v>-12.340311</c:v>
                </c:pt>
                <c:pt idx="157">
                  <c:v>-12.869941000000001</c:v>
                </c:pt>
                <c:pt idx="158">
                  <c:v>-13.558329000000001</c:v>
                </c:pt>
                <c:pt idx="159">
                  <c:v>-14.37041</c:v>
                </c:pt>
                <c:pt idx="160">
                  <c:v>-15.242704</c:v>
                </c:pt>
                <c:pt idx="161">
                  <c:v>-15.935931</c:v>
                </c:pt>
                <c:pt idx="162">
                  <c:v>-16.248169000000001</c:v>
                </c:pt>
                <c:pt idx="163">
                  <c:v>-16.124731000000001</c:v>
                </c:pt>
                <c:pt idx="164">
                  <c:v>-15.427467999999999</c:v>
                </c:pt>
                <c:pt idx="165">
                  <c:v>-14.256436000000001</c:v>
                </c:pt>
                <c:pt idx="166">
                  <c:v>-12.872622</c:v>
                </c:pt>
                <c:pt idx="167">
                  <c:v>-11.504985</c:v>
                </c:pt>
                <c:pt idx="168">
                  <c:v>-10.072506000000001</c:v>
                </c:pt>
                <c:pt idx="169">
                  <c:v>-8.8919257999999992</c:v>
                </c:pt>
                <c:pt idx="170">
                  <c:v>-7.9930906000000004</c:v>
                </c:pt>
                <c:pt idx="171">
                  <c:v>-7.1939149000000002</c:v>
                </c:pt>
                <c:pt idx="172">
                  <c:v>-6.5698447</c:v>
                </c:pt>
                <c:pt idx="173">
                  <c:v>-6.1100059</c:v>
                </c:pt>
                <c:pt idx="174">
                  <c:v>-5.6495585000000004</c:v>
                </c:pt>
                <c:pt idx="175">
                  <c:v>-5.2415009000000001</c:v>
                </c:pt>
                <c:pt idx="176">
                  <c:v>-4.9629764999999999</c:v>
                </c:pt>
                <c:pt idx="177">
                  <c:v>-4.7247829000000001</c:v>
                </c:pt>
                <c:pt idx="178">
                  <c:v>-4.6344576000000002</c:v>
                </c:pt>
                <c:pt idx="179">
                  <c:v>-4.537744</c:v>
                </c:pt>
                <c:pt idx="180">
                  <c:v>-4.5385795</c:v>
                </c:pt>
                <c:pt idx="181">
                  <c:v>-4.4834503999999997</c:v>
                </c:pt>
                <c:pt idx="182">
                  <c:v>-4.4142178999999997</c:v>
                </c:pt>
                <c:pt idx="183">
                  <c:v>-4.2108097000000004</c:v>
                </c:pt>
                <c:pt idx="184">
                  <c:v>-3.9595083999999998</c:v>
                </c:pt>
                <c:pt idx="185">
                  <c:v>-3.6595768999999998</c:v>
                </c:pt>
                <c:pt idx="186">
                  <c:v>-3.4272239</c:v>
                </c:pt>
                <c:pt idx="187">
                  <c:v>-3.2659853000000001</c:v>
                </c:pt>
                <c:pt idx="188">
                  <c:v>-3.2263359999999999</c:v>
                </c:pt>
                <c:pt idx="189">
                  <c:v>-3.3227064999999998</c:v>
                </c:pt>
                <c:pt idx="190">
                  <c:v>-3.4257643</c:v>
                </c:pt>
                <c:pt idx="191">
                  <c:v>-3.5295529000000001</c:v>
                </c:pt>
                <c:pt idx="192">
                  <c:v>-3.6114828999999999</c:v>
                </c:pt>
                <c:pt idx="193">
                  <c:v>-3.7369976</c:v>
                </c:pt>
                <c:pt idx="194">
                  <c:v>-3.7822456</c:v>
                </c:pt>
                <c:pt idx="195">
                  <c:v>-3.801075</c:v>
                </c:pt>
                <c:pt idx="196">
                  <c:v>-3.8218291</c:v>
                </c:pt>
                <c:pt idx="197">
                  <c:v>-3.8371881999999999</c:v>
                </c:pt>
                <c:pt idx="198">
                  <c:v>-3.8245952000000001</c:v>
                </c:pt>
                <c:pt idx="199">
                  <c:v>-3.8277597000000001</c:v>
                </c:pt>
                <c:pt idx="200">
                  <c:v>-3.8472667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E5-4CAE-8578-981AAA3FE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31744"/>
        <c:axId val="113233920"/>
      </c:scatterChart>
      <c:valAx>
        <c:axId val="113231744"/>
        <c:scaling>
          <c:orientation val="minMax"/>
          <c:max val="64"/>
          <c:min val="1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3233920"/>
        <c:crosses val="autoZero"/>
        <c:crossBetween val="midCat"/>
        <c:majorUnit val="5"/>
      </c:valAx>
      <c:valAx>
        <c:axId val="113233920"/>
        <c:scaling>
          <c:orientation val="minMax"/>
          <c:max val="0"/>
          <c:min val="-4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3231744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3411986847787184"/>
          <c:y val="0.67370188101487305"/>
          <c:w val="0.31219552896503627"/>
          <c:h val="0.1118788276465441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IF Return Loss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IF RL-HSLO 24 GHz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0.25990000000000002</c:v>
                </c:pt>
                <c:pt idx="2">
                  <c:v>0.50980000000000003</c:v>
                </c:pt>
                <c:pt idx="3">
                  <c:v>0.75970000000000004</c:v>
                </c:pt>
                <c:pt idx="4">
                  <c:v>1.0096000000000001</c:v>
                </c:pt>
                <c:pt idx="5">
                  <c:v>1.2595000000000001</c:v>
                </c:pt>
                <c:pt idx="6">
                  <c:v>1.5094000000000001</c:v>
                </c:pt>
                <c:pt idx="7">
                  <c:v>1.7593000000000001</c:v>
                </c:pt>
                <c:pt idx="8">
                  <c:v>2.0091999999999999</c:v>
                </c:pt>
                <c:pt idx="9">
                  <c:v>2.2591000000000001</c:v>
                </c:pt>
                <c:pt idx="10">
                  <c:v>2.5089999999999999</c:v>
                </c:pt>
                <c:pt idx="11">
                  <c:v>2.7589000000000001</c:v>
                </c:pt>
                <c:pt idx="12">
                  <c:v>3.0087999999999999</c:v>
                </c:pt>
                <c:pt idx="13">
                  <c:v>3.2587000000000002</c:v>
                </c:pt>
                <c:pt idx="14">
                  <c:v>3.5085999999999999</c:v>
                </c:pt>
                <c:pt idx="15">
                  <c:v>3.7585000000000002</c:v>
                </c:pt>
                <c:pt idx="16">
                  <c:v>4.0084</c:v>
                </c:pt>
                <c:pt idx="17">
                  <c:v>4.2583000000000002</c:v>
                </c:pt>
                <c:pt idx="18">
                  <c:v>4.5082000000000004</c:v>
                </c:pt>
                <c:pt idx="19">
                  <c:v>4.7580999999999998</c:v>
                </c:pt>
                <c:pt idx="20">
                  <c:v>5.008</c:v>
                </c:pt>
                <c:pt idx="21">
                  <c:v>5.2579000000000002</c:v>
                </c:pt>
                <c:pt idx="22">
                  <c:v>5.5077999999999996</c:v>
                </c:pt>
                <c:pt idx="23">
                  <c:v>5.7576999999999998</c:v>
                </c:pt>
                <c:pt idx="24">
                  <c:v>6.0076000000000001</c:v>
                </c:pt>
                <c:pt idx="25">
                  <c:v>6.2575000000000003</c:v>
                </c:pt>
                <c:pt idx="26">
                  <c:v>6.5073999999999996</c:v>
                </c:pt>
                <c:pt idx="27">
                  <c:v>6.7572999999999999</c:v>
                </c:pt>
                <c:pt idx="28">
                  <c:v>7.0072000000000001</c:v>
                </c:pt>
                <c:pt idx="29">
                  <c:v>7.2571000000000003</c:v>
                </c:pt>
                <c:pt idx="30">
                  <c:v>7.5069999999999997</c:v>
                </c:pt>
                <c:pt idx="31">
                  <c:v>7.7568999999999999</c:v>
                </c:pt>
                <c:pt idx="32">
                  <c:v>8.0068000000000001</c:v>
                </c:pt>
                <c:pt idx="33">
                  <c:v>8.2567000000000004</c:v>
                </c:pt>
                <c:pt idx="34">
                  <c:v>8.5066000000000006</c:v>
                </c:pt>
                <c:pt idx="35">
                  <c:v>8.7565000000000008</c:v>
                </c:pt>
                <c:pt idx="36">
                  <c:v>9.0063999999999993</c:v>
                </c:pt>
                <c:pt idx="37">
                  <c:v>9.2562999999999995</c:v>
                </c:pt>
                <c:pt idx="38">
                  <c:v>9.5061999999999998</c:v>
                </c:pt>
                <c:pt idx="39">
                  <c:v>9.7561</c:v>
                </c:pt>
                <c:pt idx="40">
                  <c:v>10.006</c:v>
                </c:pt>
                <c:pt idx="41">
                  <c:v>10.2559</c:v>
                </c:pt>
                <c:pt idx="42">
                  <c:v>10.505800000000001</c:v>
                </c:pt>
                <c:pt idx="43">
                  <c:v>10.755699999999999</c:v>
                </c:pt>
                <c:pt idx="44">
                  <c:v>11.005599999999999</c:v>
                </c:pt>
                <c:pt idx="45">
                  <c:v>11.2555</c:v>
                </c:pt>
                <c:pt idx="46">
                  <c:v>11.5054</c:v>
                </c:pt>
                <c:pt idx="47">
                  <c:v>11.7553</c:v>
                </c:pt>
                <c:pt idx="48">
                  <c:v>12.0052</c:v>
                </c:pt>
                <c:pt idx="49">
                  <c:v>12.255100000000001</c:v>
                </c:pt>
                <c:pt idx="50">
                  <c:v>12.505000000000001</c:v>
                </c:pt>
                <c:pt idx="51">
                  <c:v>12.754899999999999</c:v>
                </c:pt>
                <c:pt idx="52">
                  <c:v>13.004799999999999</c:v>
                </c:pt>
                <c:pt idx="53">
                  <c:v>13.2547</c:v>
                </c:pt>
                <c:pt idx="54">
                  <c:v>13.5046</c:v>
                </c:pt>
                <c:pt idx="55">
                  <c:v>13.7545</c:v>
                </c:pt>
                <c:pt idx="56">
                  <c:v>14.0044</c:v>
                </c:pt>
                <c:pt idx="57">
                  <c:v>14.254300000000001</c:v>
                </c:pt>
                <c:pt idx="58">
                  <c:v>14.504200000000001</c:v>
                </c:pt>
                <c:pt idx="59">
                  <c:v>14.754099999999999</c:v>
                </c:pt>
                <c:pt idx="60">
                  <c:v>15.004</c:v>
                </c:pt>
                <c:pt idx="61">
                  <c:v>15.2539</c:v>
                </c:pt>
                <c:pt idx="62">
                  <c:v>15.5038</c:v>
                </c:pt>
                <c:pt idx="63">
                  <c:v>15.7537</c:v>
                </c:pt>
                <c:pt idx="64">
                  <c:v>16.003599999999999</c:v>
                </c:pt>
                <c:pt idx="65">
                  <c:v>16.253499999999999</c:v>
                </c:pt>
                <c:pt idx="66">
                  <c:v>16.503399999999999</c:v>
                </c:pt>
                <c:pt idx="67">
                  <c:v>16.753299999999999</c:v>
                </c:pt>
                <c:pt idx="68">
                  <c:v>17.0032</c:v>
                </c:pt>
                <c:pt idx="69">
                  <c:v>17.2531</c:v>
                </c:pt>
                <c:pt idx="70">
                  <c:v>17.503</c:v>
                </c:pt>
                <c:pt idx="71">
                  <c:v>17.7529</c:v>
                </c:pt>
                <c:pt idx="72">
                  <c:v>18.002800000000001</c:v>
                </c:pt>
                <c:pt idx="73">
                  <c:v>18.252700000000001</c:v>
                </c:pt>
                <c:pt idx="74">
                  <c:v>18.502600000000001</c:v>
                </c:pt>
                <c:pt idx="75">
                  <c:v>18.752500000000001</c:v>
                </c:pt>
                <c:pt idx="76">
                  <c:v>19.002400000000002</c:v>
                </c:pt>
                <c:pt idx="77">
                  <c:v>19.252300000000002</c:v>
                </c:pt>
                <c:pt idx="78">
                  <c:v>19.502199999999998</c:v>
                </c:pt>
                <c:pt idx="79">
                  <c:v>19.752099999999999</c:v>
                </c:pt>
                <c:pt idx="80">
                  <c:v>20.001999999999999</c:v>
                </c:pt>
                <c:pt idx="81">
                  <c:v>20.251899999999999</c:v>
                </c:pt>
                <c:pt idx="82">
                  <c:v>20.501799999999999</c:v>
                </c:pt>
                <c:pt idx="83">
                  <c:v>20.7517</c:v>
                </c:pt>
                <c:pt idx="84">
                  <c:v>21.0016</c:v>
                </c:pt>
                <c:pt idx="85">
                  <c:v>21.2515</c:v>
                </c:pt>
                <c:pt idx="86">
                  <c:v>21.5014</c:v>
                </c:pt>
                <c:pt idx="87">
                  <c:v>21.751300000000001</c:v>
                </c:pt>
                <c:pt idx="88">
                  <c:v>22.001200000000001</c:v>
                </c:pt>
                <c:pt idx="89">
                  <c:v>22.251100000000001</c:v>
                </c:pt>
                <c:pt idx="90">
                  <c:v>22.501000000000001</c:v>
                </c:pt>
                <c:pt idx="91">
                  <c:v>22.750900000000001</c:v>
                </c:pt>
                <c:pt idx="92">
                  <c:v>23.000800000000002</c:v>
                </c:pt>
                <c:pt idx="93">
                  <c:v>23.250699999999998</c:v>
                </c:pt>
                <c:pt idx="94">
                  <c:v>23.500599999999999</c:v>
                </c:pt>
                <c:pt idx="95">
                  <c:v>23.750499999999999</c:v>
                </c:pt>
                <c:pt idx="96">
                  <c:v>24.000399999999999</c:v>
                </c:pt>
                <c:pt idx="97">
                  <c:v>24.250299999999999</c:v>
                </c:pt>
                <c:pt idx="98">
                  <c:v>24.5002</c:v>
                </c:pt>
                <c:pt idx="99">
                  <c:v>24.7501</c:v>
                </c:pt>
                <c:pt idx="100">
                  <c:v>25</c:v>
                </c:pt>
              </c:numCache>
            </c:numRef>
          </c:xVal>
          <c:yVal>
            <c:numRef>
              <c:f>'IF Response'!$F$3:$F$103</c:f>
              <c:numCache>
                <c:formatCode>General</c:formatCode>
                <c:ptCount val="101"/>
                <c:pt idx="0">
                  <c:v>-10.869081</c:v>
                </c:pt>
                <c:pt idx="1">
                  <c:v>-10.905608000000001</c:v>
                </c:pt>
                <c:pt idx="2">
                  <c:v>-10.991376000000001</c:v>
                </c:pt>
                <c:pt idx="3">
                  <c:v>-11.153449999999999</c:v>
                </c:pt>
                <c:pt idx="4">
                  <c:v>-11.208925000000001</c:v>
                </c:pt>
                <c:pt idx="5">
                  <c:v>-11.441553000000001</c:v>
                </c:pt>
                <c:pt idx="6">
                  <c:v>-11.977437</c:v>
                </c:pt>
                <c:pt idx="7">
                  <c:v>-12.435195</c:v>
                </c:pt>
                <c:pt idx="8">
                  <c:v>-12.680363</c:v>
                </c:pt>
                <c:pt idx="9">
                  <c:v>-12.831939999999999</c:v>
                </c:pt>
                <c:pt idx="10">
                  <c:v>-12.874252</c:v>
                </c:pt>
                <c:pt idx="11">
                  <c:v>-12.829050000000001</c:v>
                </c:pt>
                <c:pt idx="12">
                  <c:v>-13.032463999999999</c:v>
                </c:pt>
                <c:pt idx="13">
                  <c:v>-13.499911000000001</c:v>
                </c:pt>
                <c:pt idx="14">
                  <c:v>-14.079708999999999</c:v>
                </c:pt>
                <c:pt idx="15">
                  <c:v>-14.605316999999999</c:v>
                </c:pt>
                <c:pt idx="16">
                  <c:v>-15.193440000000001</c:v>
                </c:pt>
                <c:pt idx="17">
                  <c:v>-15.908154</c:v>
                </c:pt>
                <c:pt idx="18">
                  <c:v>-16.814571000000001</c:v>
                </c:pt>
                <c:pt idx="19">
                  <c:v>-17.809799000000002</c:v>
                </c:pt>
                <c:pt idx="20">
                  <c:v>-18.594097000000001</c:v>
                </c:pt>
                <c:pt idx="21">
                  <c:v>-19.046059</c:v>
                </c:pt>
                <c:pt idx="22">
                  <c:v>-18.812187000000002</c:v>
                </c:pt>
                <c:pt idx="23">
                  <c:v>-18.133163</c:v>
                </c:pt>
                <c:pt idx="24">
                  <c:v>-17.336790000000001</c:v>
                </c:pt>
                <c:pt idx="25">
                  <c:v>-16.814146000000001</c:v>
                </c:pt>
                <c:pt idx="26">
                  <c:v>-16.254601000000001</c:v>
                </c:pt>
                <c:pt idx="27">
                  <c:v>-15.889016</c:v>
                </c:pt>
                <c:pt idx="28">
                  <c:v>-15.646431</c:v>
                </c:pt>
                <c:pt idx="29">
                  <c:v>-15.276623000000001</c:v>
                </c:pt>
                <c:pt idx="30">
                  <c:v>-14.880921000000001</c:v>
                </c:pt>
                <c:pt idx="31">
                  <c:v>-14.767609</c:v>
                </c:pt>
                <c:pt idx="32">
                  <c:v>-14.715036</c:v>
                </c:pt>
                <c:pt idx="33">
                  <c:v>-14.521418000000001</c:v>
                </c:pt>
                <c:pt idx="34">
                  <c:v>-14.400259</c:v>
                </c:pt>
                <c:pt idx="35">
                  <c:v>-14.120046</c:v>
                </c:pt>
                <c:pt idx="36">
                  <c:v>-13.78031</c:v>
                </c:pt>
                <c:pt idx="37">
                  <c:v>-13.56081</c:v>
                </c:pt>
                <c:pt idx="38">
                  <c:v>-13.327749000000001</c:v>
                </c:pt>
                <c:pt idx="39">
                  <c:v>-12.954075</c:v>
                </c:pt>
                <c:pt idx="40">
                  <c:v>-12.658795</c:v>
                </c:pt>
                <c:pt idx="41">
                  <c:v>-12.259369</c:v>
                </c:pt>
                <c:pt idx="42">
                  <c:v>-11.777149</c:v>
                </c:pt>
                <c:pt idx="43">
                  <c:v>-11.486459</c:v>
                </c:pt>
                <c:pt idx="44">
                  <c:v>-11.273719</c:v>
                </c:pt>
                <c:pt idx="45">
                  <c:v>-10.978656000000001</c:v>
                </c:pt>
                <c:pt idx="46">
                  <c:v>-10.723255999999999</c:v>
                </c:pt>
                <c:pt idx="47">
                  <c:v>-10.45172</c:v>
                </c:pt>
                <c:pt idx="48">
                  <c:v>-10.019384000000001</c:v>
                </c:pt>
                <c:pt idx="49">
                  <c:v>-9.5248021999999999</c:v>
                </c:pt>
                <c:pt idx="50">
                  <c:v>-9.0709896000000008</c:v>
                </c:pt>
                <c:pt idx="51">
                  <c:v>-8.6102495000000001</c:v>
                </c:pt>
                <c:pt idx="52">
                  <c:v>-8.0910492000000005</c:v>
                </c:pt>
                <c:pt idx="53">
                  <c:v>-7.6333989999999998</c:v>
                </c:pt>
                <c:pt idx="54">
                  <c:v>-7.2379331999999996</c:v>
                </c:pt>
                <c:pt idx="55">
                  <c:v>-6.8420591000000002</c:v>
                </c:pt>
                <c:pt idx="56">
                  <c:v>-6.5036626000000002</c:v>
                </c:pt>
                <c:pt idx="57">
                  <c:v>-6.2484111999999996</c:v>
                </c:pt>
                <c:pt idx="58">
                  <c:v>-5.9859442999999999</c:v>
                </c:pt>
                <c:pt idx="59">
                  <c:v>-5.7408218</c:v>
                </c:pt>
                <c:pt idx="60">
                  <c:v>-5.5553942000000003</c:v>
                </c:pt>
                <c:pt idx="61">
                  <c:v>-5.3325256999999997</c:v>
                </c:pt>
                <c:pt idx="62">
                  <c:v>-5.1255411999999998</c:v>
                </c:pt>
                <c:pt idx="63">
                  <c:v>-4.9694858000000002</c:v>
                </c:pt>
                <c:pt idx="64">
                  <c:v>-4.8348884999999999</c:v>
                </c:pt>
                <c:pt idx="65">
                  <c:v>-4.6741327999999998</c:v>
                </c:pt>
                <c:pt idx="66">
                  <c:v>-4.5395903999999998</c:v>
                </c:pt>
                <c:pt idx="67">
                  <c:v>-4.4035425000000004</c:v>
                </c:pt>
                <c:pt idx="68">
                  <c:v>-4.2724333000000003</c:v>
                </c:pt>
                <c:pt idx="69">
                  <c:v>-4.1273793999999997</c:v>
                </c:pt>
                <c:pt idx="70">
                  <c:v>-4.0048450999999998</c:v>
                </c:pt>
                <c:pt idx="71">
                  <c:v>-3.9122135999999998</c:v>
                </c:pt>
                <c:pt idx="72">
                  <c:v>-3.8477413999999999</c:v>
                </c:pt>
                <c:pt idx="73">
                  <c:v>-3.8040569</c:v>
                </c:pt>
                <c:pt idx="74">
                  <c:v>-3.7921352000000002</c:v>
                </c:pt>
                <c:pt idx="75">
                  <c:v>-3.8368460999999998</c:v>
                </c:pt>
                <c:pt idx="76">
                  <c:v>-3.9136660000000001</c:v>
                </c:pt>
                <c:pt idx="77">
                  <c:v>-3.9945865</c:v>
                </c:pt>
                <c:pt idx="78">
                  <c:v>-4.0792631999999998</c:v>
                </c:pt>
                <c:pt idx="79">
                  <c:v>-4.1777248</c:v>
                </c:pt>
                <c:pt idx="80">
                  <c:v>-4.2483906999999999</c:v>
                </c:pt>
                <c:pt idx="81">
                  <c:v>-4.2724943</c:v>
                </c:pt>
                <c:pt idx="82">
                  <c:v>-4.3917928000000002</c:v>
                </c:pt>
                <c:pt idx="83">
                  <c:v>-4.4007230000000002</c:v>
                </c:pt>
                <c:pt idx="84">
                  <c:v>-4.2846397999999999</c:v>
                </c:pt>
                <c:pt idx="85">
                  <c:v>-4.0978326999999997</c:v>
                </c:pt>
                <c:pt idx="86">
                  <c:v>-3.8940964</c:v>
                </c:pt>
                <c:pt idx="87">
                  <c:v>-3.5566993</c:v>
                </c:pt>
                <c:pt idx="88">
                  <c:v>-3.2897631999999999</c:v>
                </c:pt>
                <c:pt idx="89">
                  <c:v>-3.1216260999999998</c:v>
                </c:pt>
                <c:pt idx="90">
                  <c:v>-2.9994985999999999</c:v>
                </c:pt>
                <c:pt idx="91">
                  <c:v>-2.8940305999999998</c:v>
                </c:pt>
                <c:pt idx="92">
                  <c:v>-2.8172969999999999</c:v>
                </c:pt>
                <c:pt idx="93">
                  <c:v>-2.7775805</c:v>
                </c:pt>
                <c:pt idx="94">
                  <c:v>-2.7627785</c:v>
                </c:pt>
                <c:pt idx="95">
                  <c:v>-2.7661319</c:v>
                </c:pt>
                <c:pt idx="96">
                  <c:v>-2.7786043</c:v>
                </c:pt>
                <c:pt idx="97">
                  <c:v>-2.7827258000000001</c:v>
                </c:pt>
                <c:pt idx="98">
                  <c:v>-2.7762866000000002</c:v>
                </c:pt>
                <c:pt idx="99">
                  <c:v>-2.7546659</c:v>
                </c:pt>
                <c:pt idx="100">
                  <c:v>-2.7334833000000001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51-4831-9320-1ED6D22C315C}"/>
            </c:ext>
          </c:extLst>
        </c:ser>
        <c:ser>
          <c:idx val="0"/>
          <c:order val="1"/>
          <c:tx>
            <c:v>IF RL-HSLO 24 GHz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0.25990000000000002</c:v>
                </c:pt>
                <c:pt idx="2">
                  <c:v>0.50980000000000003</c:v>
                </c:pt>
                <c:pt idx="3">
                  <c:v>0.75970000000000004</c:v>
                </c:pt>
                <c:pt idx="4">
                  <c:v>1.0096000000000001</c:v>
                </c:pt>
                <c:pt idx="5">
                  <c:v>1.2595000000000001</c:v>
                </c:pt>
                <c:pt idx="6">
                  <c:v>1.5094000000000001</c:v>
                </c:pt>
                <c:pt idx="7">
                  <c:v>1.7593000000000001</c:v>
                </c:pt>
                <c:pt idx="8">
                  <c:v>2.0091999999999999</c:v>
                </c:pt>
                <c:pt idx="9">
                  <c:v>2.2591000000000001</c:v>
                </c:pt>
                <c:pt idx="10">
                  <c:v>2.5089999999999999</c:v>
                </c:pt>
                <c:pt idx="11">
                  <c:v>2.7589000000000001</c:v>
                </c:pt>
                <c:pt idx="12">
                  <c:v>3.0087999999999999</c:v>
                </c:pt>
                <c:pt idx="13">
                  <c:v>3.2587000000000002</c:v>
                </c:pt>
                <c:pt idx="14">
                  <c:v>3.5085999999999999</c:v>
                </c:pt>
                <c:pt idx="15">
                  <c:v>3.7585000000000002</c:v>
                </c:pt>
                <c:pt idx="16">
                  <c:v>4.0084</c:v>
                </c:pt>
                <c:pt idx="17">
                  <c:v>4.2583000000000002</c:v>
                </c:pt>
                <c:pt idx="18">
                  <c:v>4.5082000000000004</c:v>
                </c:pt>
                <c:pt idx="19">
                  <c:v>4.7580999999999998</c:v>
                </c:pt>
                <c:pt idx="20">
                  <c:v>5.008</c:v>
                </c:pt>
                <c:pt idx="21">
                  <c:v>5.2579000000000002</c:v>
                </c:pt>
                <c:pt idx="22">
                  <c:v>5.5077999999999996</c:v>
                </c:pt>
                <c:pt idx="23">
                  <c:v>5.7576999999999998</c:v>
                </c:pt>
                <c:pt idx="24">
                  <c:v>6.0076000000000001</c:v>
                </c:pt>
                <c:pt idx="25">
                  <c:v>6.2575000000000003</c:v>
                </c:pt>
                <c:pt idx="26">
                  <c:v>6.5073999999999996</c:v>
                </c:pt>
                <c:pt idx="27">
                  <c:v>6.7572999999999999</c:v>
                </c:pt>
                <c:pt idx="28">
                  <c:v>7.0072000000000001</c:v>
                </c:pt>
                <c:pt idx="29">
                  <c:v>7.2571000000000003</c:v>
                </c:pt>
                <c:pt idx="30">
                  <c:v>7.5069999999999997</c:v>
                </c:pt>
                <c:pt idx="31">
                  <c:v>7.7568999999999999</c:v>
                </c:pt>
                <c:pt idx="32">
                  <c:v>8.0068000000000001</c:v>
                </c:pt>
                <c:pt idx="33">
                  <c:v>8.2567000000000004</c:v>
                </c:pt>
                <c:pt idx="34">
                  <c:v>8.5066000000000006</c:v>
                </c:pt>
                <c:pt idx="35">
                  <c:v>8.7565000000000008</c:v>
                </c:pt>
                <c:pt idx="36">
                  <c:v>9.0063999999999993</c:v>
                </c:pt>
                <c:pt idx="37">
                  <c:v>9.2562999999999995</c:v>
                </c:pt>
                <c:pt idx="38">
                  <c:v>9.5061999999999998</c:v>
                </c:pt>
                <c:pt idx="39">
                  <c:v>9.7561</c:v>
                </c:pt>
                <c:pt idx="40">
                  <c:v>10.006</c:v>
                </c:pt>
                <c:pt idx="41">
                  <c:v>10.2559</c:v>
                </c:pt>
                <c:pt idx="42">
                  <c:v>10.505800000000001</c:v>
                </c:pt>
                <c:pt idx="43">
                  <c:v>10.755699999999999</c:v>
                </c:pt>
                <c:pt idx="44">
                  <c:v>11.005599999999999</c:v>
                </c:pt>
                <c:pt idx="45">
                  <c:v>11.2555</c:v>
                </c:pt>
                <c:pt idx="46">
                  <c:v>11.5054</c:v>
                </c:pt>
                <c:pt idx="47">
                  <c:v>11.7553</c:v>
                </c:pt>
                <c:pt idx="48">
                  <c:v>12.0052</c:v>
                </c:pt>
                <c:pt idx="49">
                  <c:v>12.255100000000001</c:v>
                </c:pt>
                <c:pt idx="50">
                  <c:v>12.505000000000001</c:v>
                </c:pt>
                <c:pt idx="51">
                  <c:v>12.754899999999999</c:v>
                </c:pt>
                <c:pt idx="52">
                  <c:v>13.004799999999999</c:v>
                </c:pt>
                <c:pt idx="53">
                  <c:v>13.2547</c:v>
                </c:pt>
                <c:pt idx="54">
                  <c:v>13.5046</c:v>
                </c:pt>
                <c:pt idx="55">
                  <c:v>13.7545</c:v>
                </c:pt>
                <c:pt idx="56">
                  <c:v>14.0044</c:v>
                </c:pt>
                <c:pt idx="57">
                  <c:v>14.254300000000001</c:v>
                </c:pt>
                <c:pt idx="58">
                  <c:v>14.504200000000001</c:v>
                </c:pt>
                <c:pt idx="59">
                  <c:v>14.754099999999999</c:v>
                </c:pt>
                <c:pt idx="60">
                  <c:v>15.004</c:v>
                </c:pt>
                <c:pt idx="61">
                  <c:v>15.2539</c:v>
                </c:pt>
                <c:pt idx="62">
                  <c:v>15.5038</c:v>
                </c:pt>
                <c:pt idx="63">
                  <c:v>15.7537</c:v>
                </c:pt>
                <c:pt idx="64">
                  <c:v>16.003599999999999</c:v>
                </c:pt>
                <c:pt idx="65">
                  <c:v>16.253499999999999</c:v>
                </c:pt>
                <c:pt idx="66">
                  <c:v>16.503399999999999</c:v>
                </c:pt>
                <c:pt idx="67">
                  <c:v>16.753299999999999</c:v>
                </c:pt>
                <c:pt idx="68">
                  <c:v>17.0032</c:v>
                </c:pt>
                <c:pt idx="69">
                  <c:v>17.2531</c:v>
                </c:pt>
                <c:pt idx="70">
                  <c:v>17.503</c:v>
                </c:pt>
                <c:pt idx="71">
                  <c:v>17.7529</c:v>
                </c:pt>
                <c:pt idx="72">
                  <c:v>18.002800000000001</c:v>
                </c:pt>
                <c:pt idx="73">
                  <c:v>18.252700000000001</c:v>
                </c:pt>
                <c:pt idx="74">
                  <c:v>18.502600000000001</c:v>
                </c:pt>
                <c:pt idx="75">
                  <c:v>18.752500000000001</c:v>
                </c:pt>
                <c:pt idx="76">
                  <c:v>19.002400000000002</c:v>
                </c:pt>
                <c:pt idx="77">
                  <c:v>19.252300000000002</c:v>
                </c:pt>
                <c:pt idx="78">
                  <c:v>19.502199999999998</c:v>
                </c:pt>
                <c:pt idx="79">
                  <c:v>19.752099999999999</c:v>
                </c:pt>
                <c:pt idx="80">
                  <c:v>20.001999999999999</c:v>
                </c:pt>
                <c:pt idx="81">
                  <c:v>20.251899999999999</c:v>
                </c:pt>
                <c:pt idx="82">
                  <c:v>20.501799999999999</c:v>
                </c:pt>
                <c:pt idx="83">
                  <c:v>20.7517</c:v>
                </c:pt>
                <c:pt idx="84">
                  <c:v>21.0016</c:v>
                </c:pt>
                <c:pt idx="85">
                  <c:v>21.2515</c:v>
                </c:pt>
                <c:pt idx="86">
                  <c:v>21.5014</c:v>
                </c:pt>
                <c:pt idx="87">
                  <c:v>21.751300000000001</c:v>
                </c:pt>
                <c:pt idx="88">
                  <c:v>22.001200000000001</c:v>
                </c:pt>
                <c:pt idx="89">
                  <c:v>22.251100000000001</c:v>
                </c:pt>
                <c:pt idx="90">
                  <c:v>22.501000000000001</c:v>
                </c:pt>
                <c:pt idx="91">
                  <c:v>22.750900000000001</c:v>
                </c:pt>
                <c:pt idx="92">
                  <c:v>23.000800000000002</c:v>
                </c:pt>
                <c:pt idx="93">
                  <c:v>23.250699999999998</c:v>
                </c:pt>
                <c:pt idx="94">
                  <c:v>23.500599999999999</c:v>
                </c:pt>
                <c:pt idx="95">
                  <c:v>23.750499999999999</c:v>
                </c:pt>
                <c:pt idx="96">
                  <c:v>24.000399999999999</c:v>
                </c:pt>
                <c:pt idx="97">
                  <c:v>24.250299999999999</c:v>
                </c:pt>
                <c:pt idx="98">
                  <c:v>24.5002</c:v>
                </c:pt>
                <c:pt idx="99">
                  <c:v>24.7501</c:v>
                </c:pt>
                <c:pt idx="100">
                  <c:v>25</c:v>
                </c:pt>
              </c:numCache>
            </c:numRef>
          </c:xVal>
          <c:yVal>
            <c:numRef>
              <c:f>'IF Response'!$P$3:$P$103</c:f>
              <c:numCache>
                <c:formatCode>General</c:formatCode>
                <c:ptCount val="101"/>
                <c:pt idx="0">
                  <c:v>-10.500849000000001</c:v>
                </c:pt>
                <c:pt idx="1">
                  <c:v>-10.557793</c:v>
                </c:pt>
                <c:pt idx="2">
                  <c:v>-10.681153</c:v>
                </c:pt>
                <c:pt idx="3">
                  <c:v>-10.852045</c:v>
                </c:pt>
                <c:pt idx="4">
                  <c:v>-10.923688</c:v>
                </c:pt>
                <c:pt idx="5">
                  <c:v>-11.083766000000001</c:v>
                </c:pt>
                <c:pt idx="6">
                  <c:v>-11.528604</c:v>
                </c:pt>
                <c:pt idx="7">
                  <c:v>-11.92765</c:v>
                </c:pt>
                <c:pt idx="8">
                  <c:v>-12.153727</c:v>
                </c:pt>
                <c:pt idx="9">
                  <c:v>-12.34061</c:v>
                </c:pt>
                <c:pt idx="10">
                  <c:v>-12.50712</c:v>
                </c:pt>
                <c:pt idx="11">
                  <c:v>-12.642174000000001</c:v>
                </c:pt>
                <c:pt idx="12">
                  <c:v>-12.787264</c:v>
                </c:pt>
                <c:pt idx="13">
                  <c:v>-13.170748</c:v>
                </c:pt>
                <c:pt idx="14">
                  <c:v>-13.539129000000001</c:v>
                </c:pt>
                <c:pt idx="15">
                  <c:v>-13.752978000000001</c:v>
                </c:pt>
                <c:pt idx="16">
                  <c:v>-13.858129999999999</c:v>
                </c:pt>
                <c:pt idx="17">
                  <c:v>-13.799026</c:v>
                </c:pt>
                <c:pt idx="18">
                  <c:v>-13.639396</c:v>
                </c:pt>
                <c:pt idx="19">
                  <c:v>-13.302845</c:v>
                </c:pt>
                <c:pt idx="20">
                  <c:v>-12.68961</c:v>
                </c:pt>
                <c:pt idx="21">
                  <c:v>-12.026775000000001</c:v>
                </c:pt>
                <c:pt idx="22">
                  <c:v>-11.505144</c:v>
                </c:pt>
                <c:pt idx="23">
                  <c:v>-10.821745</c:v>
                </c:pt>
                <c:pt idx="24">
                  <c:v>-10.274647999999999</c:v>
                </c:pt>
                <c:pt idx="25">
                  <c:v>-10.024941999999999</c:v>
                </c:pt>
                <c:pt idx="26">
                  <c:v>-9.7144364999999997</c:v>
                </c:pt>
                <c:pt idx="27">
                  <c:v>-9.3536406000000003</c:v>
                </c:pt>
                <c:pt idx="28">
                  <c:v>-9.2133769999999995</c:v>
                </c:pt>
                <c:pt idx="29">
                  <c:v>-9.2476768000000007</c:v>
                </c:pt>
                <c:pt idx="30">
                  <c:v>-9.3754872999999996</c:v>
                </c:pt>
                <c:pt idx="31">
                  <c:v>-9.6483097000000004</c:v>
                </c:pt>
                <c:pt idx="32">
                  <c:v>-10.049244</c:v>
                </c:pt>
                <c:pt idx="33">
                  <c:v>-10.428459999999999</c:v>
                </c:pt>
                <c:pt idx="34">
                  <c:v>-10.79622</c:v>
                </c:pt>
                <c:pt idx="35">
                  <c:v>-11.151457000000001</c:v>
                </c:pt>
                <c:pt idx="36">
                  <c:v>-11.400045</c:v>
                </c:pt>
                <c:pt idx="37">
                  <c:v>-11.573674</c:v>
                </c:pt>
                <c:pt idx="38">
                  <c:v>-11.67145</c:v>
                </c:pt>
                <c:pt idx="39">
                  <c:v>-11.537846</c:v>
                </c:pt>
                <c:pt idx="40">
                  <c:v>-11.357234999999999</c:v>
                </c:pt>
                <c:pt idx="41">
                  <c:v>-11.260916999999999</c:v>
                </c:pt>
                <c:pt idx="42">
                  <c:v>-11.096273</c:v>
                </c:pt>
                <c:pt idx="43">
                  <c:v>-10.875973999999999</c:v>
                </c:pt>
                <c:pt idx="44">
                  <c:v>-10.765191</c:v>
                </c:pt>
                <c:pt idx="45">
                  <c:v>-10.585388999999999</c:v>
                </c:pt>
                <c:pt idx="46">
                  <c:v>-10.190754999999999</c:v>
                </c:pt>
                <c:pt idx="47">
                  <c:v>-9.7688494000000006</c:v>
                </c:pt>
                <c:pt idx="48">
                  <c:v>-9.3809661999999996</c:v>
                </c:pt>
                <c:pt idx="49">
                  <c:v>-8.8429936999999992</c:v>
                </c:pt>
                <c:pt idx="50">
                  <c:v>-8.2220782999999997</c:v>
                </c:pt>
                <c:pt idx="51">
                  <c:v>-7.7124338000000003</c:v>
                </c:pt>
                <c:pt idx="52">
                  <c:v>-7.1955996000000004</c:v>
                </c:pt>
                <c:pt idx="53">
                  <c:v>-6.6394162000000003</c:v>
                </c:pt>
                <c:pt idx="54">
                  <c:v>-6.2003273999999999</c:v>
                </c:pt>
                <c:pt idx="55">
                  <c:v>-5.8810639</c:v>
                </c:pt>
                <c:pt idx="56">
                  <c:v>-5.6004871999999999</c:v>
                </c:pt>
                <c:pt idx="57">
                  <c:v>-5.3938822999999996</c:v>
                </c:pt>
                <c:pt idx="58">
                  <c:v>-5.2551093</c:v>
                </c:pt>
                <c:pt idx="59">
                  <c:v>-5.1292529</c:v>
                </c:pt>
                <c:pt idx="60">
                  <c:v>-5.0286068999999998</c:v>
                </c:pt>
                <c:pt idx="61">
                  <c:v>-4.9660707000000004</c:v>
                </c:pt>
                <c:pt idx="62">
                  <c:v>-4.9365072000000003</c:v>
                </c:pt>
                <c:pt idx="63">
                  <c:v>-4.9340925000000002</c:v>
                </c:pt>
                <c:pt idx="64">
                  <c:v>-4.9785991000000003</c:v>
                </c:pt>
                <c:pt idx="65">
                  <c:v>-5.0314245</c:v>
                </c:pt>
                <c:pt idx="66">
                  <c:v>-5.0635614000000002</c:v>
                </c:pt>
                <c:pt idx="67">
                  <c:v>-5.0817008000000001</c:v>
                </c:pt>
                <c:pt idx="68">
                  <c:v>-5.0890193000000004</c:v>
                </c:pt>
                <c:pt idx="69">
                  <c:v>-5.0277519000000002</c:v>
                </c:pt>
                <c:pt idx="70">
                  <c:v>-4.9117613000000002</c:v>
                </c:pt>
                <c:pt idx="71">
                  <c:v>-4.7980784999999999</c:v>
                </c:pt>
                <c:pt idx="72">
                  <c:v>-4.6666036000000002</c:v>
                </c:pt>
                <c:pt idx="73">
                  <c:v>-4.5170897999999999</c:v>
                </c:pt>
                <c:pt idx="74">
                  <c:v>-4.3792023999999996</c:v>
                </c:pt>
                <c:pt idx="75">
                  <c:v>-4.2821116000000004</c:v>
                </c:pt>
                <c:pt idx="76">
                  <c:v>-4.1949018999999996</c:v>
                </c:pt>
                <c:pt idx="77">
                  <c:v>-4.1441091999999999</c:v>
                </c:pt>
                <c:pt idx="78">
                  <c:v>-4.1152401000000003</c:v>
                </c:pt>
                <c:pt idx="79">
                  <c:v>-4.1388907000000001</c:v>
                </c:pt>
                <c:pt idx="80">
                  <c:v>-4.1898803999999998</c:v>
                </c:pt>
                <c:pt idx="81">
                  <c:v>-4.2403002000000001</c:v>
                </c:pt>
                <c:pt idx="82">
                  <c:v>-4.4036058999999996</c:v>
                </c:pt>
                <c:pt idx="83">
                  <c:v>-4.4834341999999996</c:v>
                </c:pt>
                <c:pt idx="84">
                  <c:v>-4.4693708000000001</c:v>
                </c:pt>
                <c:pt idx="85">
                  <c:v>-4.3755980000000001</c:v>
                </c:pt>
                <c:pt idx="86">
                  <c:v>-4.2540769999999997</c:v>
                </c:pt>
                <c:pt idx="87">
                  <c:v>-3.9787161000000002</c:v>
                </c:pt>
                <c:pt idx="88">
                  <c:v>-3.7536879000000001</c:v>
                </c:pt>
                <c:pt idx="89">
                  <c:v>-3.5963371</c:v>
                </c:pt>
                <c:pt idx="90">
                  <c:v>-3.4819581999999998</c:v>
                </c:pt>
                <c:pt idx="91">
                  <c:v>-3.3830369</c:v>
                </c:pt>
                <c:pt idx="92">
                  <c:v>-3.2998208999999998</c:v>
                </c:pt>
                <c:pt idx="93">
                  <c:v>-3.2349874999999999</c:v>
                </c:pt>
                <c:pt idx="94">
                  <c:v>-3.1902778000000001</c:v>
                </c:pt>
                <c:pt idx="95">
                  <c:v>-3.1535795000000002</c:v>
                </c:pt>
                <c:pt idx="96">
                  <c:v>-3.1178143</c:v>
                </c:pt>
                <c:pt idx="97">
                  <c:v>-3.0550636999999998</c:v>
                </c:pt>
                <c:pt idx="98">
                  <c:v>-2.9733573999999998</c:v>
                </c:pt>
                <c:pt idx="99">
                  <c:v>-2.8871319</c:v>
                </c:pt>
                <c:pt idx="100">
                  <c:v>-2.8091178000000001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51-4831-9320-1ED6D22C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18432"/>
        <c:axId val="114420352"/>
      </c:scatterChart>
      <c:valAx>
        <c:axId val="114418432"/>
        <c:scaling>
          <c:orientation val="minMax"/>
          <c:max val="2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420352"/>
        <c:crosses val="autoZero"/>
        <c:crossBetween val="midCat"/>
        <c:majorUnit val="5"/>
      </c:valAx>
      <c:valAx>
        <c:axId val="114420352"/>
        <c:scaling>
          <c:orientation val="minMax"/>
          <c:max val="0"/>
          <c:min val="-4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418432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3368234130208804"/>
          <c:y val="0.69686548535507686"/>
          <c:w val="0.51344987777994733"/>
          <c:h val="0.1024879003931502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175372</xdr:colOff>
      <xdr:row>1</xdr:row>
      <xdr:rowOff>180975</xdr:rowOff>
    </xdr:from>
    <xdr:to>
      <xdr:col>5</xdr:col>
      <xdr:colOff>711753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211789</xdr:colOff>
      <xdr:row>33</xdr:row>
      <xdr:rowOff>161925</xdr:rowOff>
    </xdr:from>
    <xdr:to>
      <xdr:col>6</xdr:col>
      <xdr:colOff>8021</xdr:colOff>
      <xdr:row>48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600075</xdr:colOff>
      <xdr:row>2</xdr:row>
      <xdr:rowOff>38100</xdr:rowOff>
    </xdr:from>
    <xdr:to>
      <xdr:col>21</xdr:col>
      <xdr:colOff>4101</xdr:colOff>
      <xdr:row>16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200025</xdr:colOff>
      <xdr:row>81</xdr:row>
      <xdr:rowOff>0</xdr:rowOff>
    </xdr:from>
    <xdr:to>
      <xdr:col>5</xdr:col>
      <xdr:colOff>726881</xdr:colOff>
      <xdr:row>81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571500</xdr:colOff>
      <xdr:row>81</xdr:row>
      <xdr:rowOff>0</xdr:rowOff>
    </xdr:from>
    <xdr:to>
      <xdr:col>13</xdr:col>
      <xdr:colOff>31556</xdr:colOff>
      <xdr:row>81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188819</xdr:colOff>
      <xdr:row>148</xdr:row>
      <xdr:rowOff>81243</xdr:rowOff>
    </xdr:from>
    <xdr:to>
      <xdr:col>5</xdr:col>
      <xdr:colOff>724639</xdr:colOff>
      <xdr:row>162</xdr:row>
      <xdr:rowOff>157443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175372</xdr:colOff>
      <xdr:row>65</xdr:row>
      <xdr:rowOff>171450</xdr:rowOff>
    </xdr:from>
    <xdr:to>
      <xdr:col>5</xdr:col>
      <xdr:colOff>711753</xdr:colOff>
      <xdr:row>80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558</xdr:colOff>
      <xdr:row>66</xdr:row>
      <xdr:rowOff>0</xdr:rowOff>
    </xdr:from>
    <xdr:to>
      <xdr:col>13</xdr:col>
      <xdr:colOff>65732</xdr:colOff>
      <xdr:row>80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152400</xdr:colOff>
      <xdr:row>49</xdr:row>
      <xdr:rowOff>160999</xdr:rowOff>
    </xdr:from>
    <xdr:to>
      <xdr:col>5</xdr:col>
      <xdr:colOff>688220</xdr:colOff>
      <xdr:row>64</xdr:row>
      <xdr:rowOff>80317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585107</xdr:colOff>
      <xdr:row>17</xdr:row>
      <xdr:rowOff>137432</xdr:rowOff>
    </xdr:from>
    <xdr:to>
      <xdr:col>20</xdr:col>
      <xdr:colOff>594251</xdr:colOff>
      <xdr:row>32</xdr:row>
      <xdr:rowOff>23132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505946</xdr:colOff>
      <xdr:row>148</xdr:row>
      <xdr:rowOff>76200</xdr:rowOff>
    </xdr:from>
    <xdr:to>
      <xdr:col>12</xdr:col>
      <xdr:colOff>593531</xdr:colOff>
      <xdr:row>162</xdr:row>
      <xdr:rowOff>152400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190500</xdr:colOff>
      <xdr:row>17</xdr:row>
      <xdr:rowOff>95250</xdr:rowOff>
    </xdr:from>
    <xdr:to>
      <xdr:col>5</xdr:col>
      <xdr:colOff>726881</xdr:colOff>
      <xdr:row>31</xdr:row>
      <xdr:rowOff>171450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152400</xdr:colOff>
      <xdr:row>98</xdr:row>
      <xdr:rowOff>171450</xdr:rowOff>
    </xdr:from>
    <xdr:to>
      <xdr:col>5</xdr:col>
      <xdr:colOff>688781</xdr:colOff>
      <xdr:row>113</xdr:row>
      <xdr:rowOff>57150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552450</xdr:colOff>
      <xdr:row>99</xdr:row>
      <xdr:rowOff>0</xdr:rowOff>
    </xdr:from>
    <xdr:to>
      <xdr:col>13</xdr:col>
      <xdr:colOff>34918</xdr:colOff>
      <xdr:row>113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9525</xdr:colOff>
      <xdr:row>17</xdr:row>
      <xdr:rowOff>95249</xdr:rowOff>
    </xdr:from>
    <xdr:to>
      <xdr:col>13</xdr:col>
      <xdr:colOff>74699</xdr:colOff>
      <xdr:row>31</xdr:row>
      <xdr:rowOff>171449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561975</xdr:colOff>
      <xdr:row>34</xdr:row>
      <xdr:rowOff>0</xdr:rowOff>
    </xdr:from>
    <xdr:to>
      <xdr:col>13</xdr:col>
      <xdr:colOff>44443</xdr:colOff>
      <xdr:row>48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582705</xdr:colOff>
      <xdr:row>49</xdr:row>
      <xdr:rowOff>190499</xdr:rowOff>
    </xdr:from>
    <xdr:to>
      <xdr:col>13</xdr:col>
      <xdr:colOff>65173</xdr:colOff>
      <xdr:row>64</xdr:row>
      <xdr:rowOff>109817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605117</xdr:colOff>
      <xdr:row>99</xdr:row>
      <xdr:rowOff>0</xdr:rowOff>
    </xdr:from>
    <xdr:to>
      <xdr:col>21</xdr:col>
      <xdr:colOff>9143</xdr:colOff>
      <xdr:row>113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209550</xdr:colOff>
      <xdr:row>131</xdr:row>
      <xdr:rowOff>161925</xdr:rowOff>
    </xdr:from>
    <xdr:to>
      <xdr:col>5</xdr:col>
      <xdr:colOff>738654</xdr:colOff>
      <xdr:row>146</xdr:row>
      <xdr:rowOff>47625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561975</xdr:colOff>
      <xdr:row>131</xdr:row>
      <xdr:rowOff>152400</xdr:rowOff>
    </xdr:from>
    <xdr:to>
      <xdr:col>13</xdr:col>
      <xdr:colOff>24279</xdr:colOff>
      <xdr:row>146</xdr:row>
      <xdr:rowOff>38100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209550</xdr:colOff>
      <xdr:row>115</xdr:row>
      <xdr:rowOff>161925</xdr:rowOff>
    </xdr:from>
    <xdr:to>
      <xdr:col>5</xdr:col>
      <xdr:colOff>738654</xdr:colOff>
      <xdr:row>130</xdr:row>
      <xdr:rowOff>47625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561975</xdr:colOff>
      <xdr:row>115</xdr:row>
      <xdr:rowOff>152400</xdr:rowOff>
    </xdr:from>
    <xdr:to>
      <xdr:col>13</xdr:col>
      <xdr:colOff>24279</xdr:colOff>
      <xdr:row>130</xdr:row>
      <xdr:rowOff>38100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209550</xdr:colOff>
      <xdr:row>131</xdr:row>
      <xdr:rowOff>161925</xdr:rowOff>
    </xdr:from>
    <xdr:to>
      <xdr:col>6</xdr:col>
      <xdr:colOff>5782</xdr:colOff>
      <xdr:row>146</xdr:row>
      <xdr:rowOff>47625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561975</xdr:colOff>
      <xdr:row>131</xdr:row>
      <xdr:rowOff>152400</xdr:rowOff>
    </xdr:from>
    <xdr:to>
      <xdr:col>13</xdr:col>
      <xdr:colOff>44443</xdr:colOff>
      <xdr:row>146</xdr:row>
      <xdr:rowOff>38100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209550</xdr:colOff>
      <xdr:row>115</xdr:row>
      <xdr:rowOff>161925</xdr:rowOff>
    </xdr:from>
    <xdr:to>
      <xdr:col>6</xdr:col>
      <xdr:colOff>5782</xdr:colOff>
      <xdr:row>130</xdr:row>
      <xdr:rowOff>47625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561975</xdr:colOff>
      <xdr:row>115</xdr:row>
      <xdr:rowOff>152400</xdr:rowOff>
    </xdr:from>
    <xdr:to>
      <xdr:col>13</xdr:col>
      <xdr:colOff>44443</xdr:colOff>
      <xdr:row>130</xdr:row>
      <xdr:rowOff>38100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22</xdr:col>
      <xdr:colOff>0</xdr:colOff>
      <xdr:row>1</xdr:row>
      <xdr:rowOff>122462</xdr:rowOff>
    </xdr:from>
    <xdr:to>
      <xdr:col>29</xdr:col>
      <xdr:colOff>345321</xdr:colOff>
      <xdr:row>16</xdr:row>
      <xdr:rowOff>8162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31</xdr:col>
      <xdr:colOff>9524</xdr:colOff>
      <xdr:row>1</xdr:row>
      <xdr:rowOff>28575</xdr:rowOff>
    </xdr:from>
    <xdr:to>
      <xdr:col>38</xdr:col>
      <xdr:colOff>354844</xdr:colOff>
      <xdr:row>15</xdr:row>
      <xdr:rowOff>104775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22</xdr:col>
      <xdr:colOff>0</xdr:colOff>
      <xdr:row>17</xdr:row>
      <xdr:rowOff>85725</xdr:rowOff>
    </xdr:from>
    <xdr:to>
      <xdr:col>29</xdr:col>
      <xdr:colOff>345321</xdr:colOff>
      <xdr:row>31</xdr:row>
      <xdr:rowOff>161925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30</xdr:col>
      <xdr:colOff>567016</xdr:colOff>
      <xdr:row>17</xdr:row>
      <xdr:rowOff>57150</xdr:rowOff>
    </xdr:from>
    <xdr:to>
      <xdr:col>38</xdr:col>
      <xdr:colOff>307219</xdr:colOff>
      <xdr:row>31</xdr:row>
      <xdr:rowOff>133350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204508</xdr:colOff>
      <xdr:row>82</xdr:row>
      <xdr:rowOff>38100</xdr:rowOff>
    </xdr:from>
    <xdr:to>
      <xdr:col>6</xdr:col>
      <xdr:colOff>740</xdr:colOff>
      <xdr:row>96</xdr:row>
      <xdr:rowOff>114300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547688</xdr:colOff>
      <xdr:row>82</xdr:row>
      <xdr:rowOff>8404</xdr:rowOff>
    </xdr:from>
    <xdr:to>
      <xdr:col>13</xdr:col>
      <xdr:colOff>30156</xdr:colOff>
      <xdr:row>96</xdr:row>
      <xdr:rowOff>84604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13</xdr:col>
      <xdr:colOff>586119</xdr:colOff>
      <xdr:row>81</xdr:row>
      <xdr:rowOff>174891</xdr:rowOff>
    </xdr:from>
    <xdr:to>
      <xdr:col>20</xdr:col>
      <xdr:colOff>595263</xdr:colOff>
      <xdr:row>96</xdr:row>
      <xdr:rowOff>60591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21</xdr:col>
      <xdr:colOff>393446</xdr:colOff>
      <xdr:row>82</xdr:row>
      <xdr:rowOff>7845</xdr:rowOff>
    </xdr:from>
    <xdr:to>
      <xdr:col>29</xdr:col>
      <xdr:colOff>133649</xdr:colOff>
      <xdr:row>96</xdr:row>
      <xdr:rowOff>84045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3" connectionId="8" xr16:uid="{00000000-0016-0000-0000-000000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mon RL" connectionId="4" xr16:uid="{00000000-0016-0000-0000-000002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3_2" connectionId="16" xr16:uid="{00000000-0016-0000-0000-00000D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3" connectionId="2" xr16:uid="{00000000-0016-0000-0000-000009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4" connectionId="18" xr16:uid="{00000000-0016-0000-0000-00000E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3_2" connectionId="7" xr16:uid="{00000000-0016-0000-0000-00000A00000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4" connectionId="10" xr16:uid="{00000000-0016-0000-0000-000007000000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T3H-0113_ConversionLoss_and_Isolation_B" connectionId="12" xr16:uid="{00000000-0016-0000-0200-00000F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T3H-0113_ConversionLoss_and_Isolation_A_+20dBm" connectionId="11" xr16:uid="{00000000-0016-0000-0200-00001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3_1" connectionId="17" xr16:uid="{00000000-0016-0000-0000-000006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_1-4_2" connectionId="5" xr16:uid="{00000000-0016-0000-0000-000001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_1-4" connectionId="6" xr16:uid="{00000000-0016-0000-0000-000008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4_2" connectionId="9" xr16:uid="{00000000-0016-0000-0000-000005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 3 RL" connectionId="13" xr16:uid="{00000000-0016-0000-0000-00000C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 4 RL" connectionId="14" xr16:uid="{00000000-0016-0000-0000-000004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4" connectionId="3" xr16:uid="{00000000-0016-0000-0000-00000B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3_2" connectionId="1" xr16:uid="{00000000-0016-0000-0000-000003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13" Type="http://schemas.openxmlformats.org/officeDocument/2006/relationships/queryTable" Target="../queryTables/queryTable11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" Type="http://schemas.openxmlformats.org/officeDocument/2006/relationships/drawing" Target="../drawings/drawing1.xml"/><Relationship Id="rId16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10" Type="http://schemas.openxmlformats.org/officeDocument/2006/relationships/queryTable" Target="../queryTables/queryTable8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.xml"/><Relationship Id="rId2" Type="http://schemas.openxmlformats.org/officeDocument/2006/relationships/queryTable" Target="../queryTables/queryTable1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803"/>
  <sheetViews>
    <sheetView topLeftCell="A19" zoomScaleNormal="100" workbookViewId="0">
      <selection activeCell="H178" sqref="H178"/>
    </sheetView>
  </sheetViews>
  <sheetFormatPr defaultRowHeight="15" x14ac:dyDescent="0.25"/>
  <cols>
    <col min="1" max="1" width="14.42578125" style="1" bestFit="1" customWidth="1"/>
    <col min="2" max="2" width="14.42578125" style="1" customWidth="1"/>
    <col min="3" max="3" width="9.28515625" style="1" bestFit="1" customWidth="1"/>
    <col min="4" max="4" width="11.42578125" style="1" bestFit="1" customWidth="1"/>
    <col min="5" max="6" width="11.140625" style="1" bestFit="1" customWidth="1"/>
    <col min="7" max="7" width="8.7109375" style="1" customWidth="1"/>
    <col min="8" max="8" width="12.5703125" style="1" bestFit="1" customWidth="1"/>
    <col min="9" max="10" width="13.85546875" style="1" bestFit="1" customWidth="1"/>
    <col min="11" max="12" width="9.28515625" style="2" bestFit="1" customWidth="1"/>
    <col min="13" max="14" width="9.140625" style="1"/>
    <col min="15" max="15" width="9.28515625" style="1" customWidth="1"/>
    <col min="16" max="16" width="9" style="1" bestFit="1" customWidth="1"/>
    <col min="17" max="17" width="8.28515625" style="1" bestFit="1" customWidth="1"/>
    <col min="18" max="18" width="9.28515625" style="1" bestFit="1" customWidth="1"/>
    <col min="19" max="19" width="14.42578125" style="1" customWidth="1"/>
    <col min="20" max="20" width="9.28515625" style="1" bestFit="1" customWidth="1"/>
    <col min="21" max="16384" width="9.140625" style="1"/>
  </cols>
  <sheetData>
    <row r="1" s="4" customFormat="1" x14ac:dyDescent="0.25"/>
    <row r="2" s="4" customFormat="1" x14ac:dyDescent="0.25"/>
    <row r="3" s="4" customFormat="1" x14ac:dyDescent="0.25"/>
    <row r="4" s="4" customFormat="1" x14ac:dyDescent="0.25"/>
    <row r="5" s="4" customFormat="1" x14ac:dyDescent="0.25"/>
    <row r="6" s="4" customFormat="1" x14ac:dyDescent="0.25"/>
    <row r="7" s="4" customFormat="1" x14ac:dyDescent="0.25"/>
    <row r="8" s="4" customFormat="1" x14ac:dyDescent="0.25"/>
    <row r="9" s="4" customFormat="1" x14ac:dyDescent="0.25"/>
    <row r="10" s="4" customFormat="1" x14ac:dyDescent="0.25"/>
    <row r="11" s="4" customFormat="1" x14ac:dyDescent="0.25"/>
    <row r="12" s="4" customFormat="1" x14ac:dyDescent="0.25"/>
    <row r="13" s="4" customFormat="1" x14ac:dyDescent="0.25"/>
    <row r="14" s="4" customFormat="1" x14ac:dyDescent="0.25"/>
    <row r="15" s="4" customFormat="1" x14ac:dyDescent="0.25"/>
    <row r="16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pans="15:19" s="4" customFormat="1" x14ac:dyDescent="0.25"/>
    <row r="34" spans="15:19" s="4" customFormat="1" x14ac:dyDescent="0.25"/>
    <row r="35" spans="15:19" s="4" customFormat="1" x14ac:dyDescent="0.25"/>
    <row r="36" spans="15:19" s="4" customFormat="1" x14ac:dyDescent="0.25"/>
    <row r="37" spans="15:19" s="4" customFormat="1" x14ac:dyDescent="0.25"/>
    <row r="38" spans="15:19" s="4" customFormat="1" x14ac:dyDescent="0.25">
      <c r="O38" s="23"/>
      <c r="P38" s="24"/>
      <c r="Q38" s="21"/>
      <c r="R38" s="21"/>
      <c r="S38" s="21"/>
    </row>
    <row r="39" spans="15:19" s="4" customFormat="1" x14ac:dyDescent="0.25"/>
    <row r="40" spans="15:19" s="4" customFormat="1" x14ac:dyDescent="0.25"/>
    <row r="41" spans="15:19" s="4" customFormat="1" x14ac:dyDescent="0.25"/>
    <row r="42" spans="15:19" s="4" customFormat="1" x14ac:dyDescent="0.25"/>
    <row r="43" spans="15:19" s="4" customFormat="1" x14ac:dyDescent="0.25"/>
    <row r="44" spans="15:19" s="4" customFormat="1" x14ac:dyDescent="0.25"/>
    <row r="45" spans="15:19" s="4" customFormat="1" x14ac:dyDescent="0.25"/>
    <row r="46" spans="15:19" s="4" customFormat="1" x14ac:dyDescent="0.25"/>
    <row r="47" spans="15:19" s="4" customFormat="1" x14ac:dyDescent="0.25"/>
    <row r="48" spans="15:19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ht="12" customHeigh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pans="15:15" s="4" customFormat="1" x14ac:dyDescent="0.25"/>
    <row r="82" spans="15:15" s="4" customFormat="1" x14ac:dyDescent="0.25"/>
    <row r="83" spans="15:15" s="4" customFormat="1" x14ac:dyDescent="0.25"/>
    <row r="84" spans="15:15" s="4" customFormat="1" x14ac:dyDescent="0.25"/>
    <row r="85" spans="15:15" s="4" customFormat="1" x14ac:dyDescent="0.25"/>
    <row r="86" spans="15:15" s="4" customFormat="1" x14ac:dyDescent="0.25"/>
    <row r="87" spans="15:15" s="4" customFormat="1" x14ac:dyDescent="0.25"/>
    <row r="88" spans="15:15" s="4" customFormat="1" x14ac:dyDescent="0.25"/>
    <row r="89" spans="15:15" s="4" customFormat="1" x14ac:dyDescent="0.25"/>
    <row r="90" spans="15:15" s="4" customFormat="1" x14ac:dyDescent="0.25">
      <c r="O90" s="33"/>
    </row>
    <row r="91" spans="15:15" s="4" customFormat="1" x14ac:dyDescent="0.25"/>
    <row r="92" spans="15:15" s="4" customFormat="1" x14ac:dyDescent="0.25"/>
    <row r="93" spans="15:15" s="4" customFormat="1" x14ac:dyDescent="0.25"/>
    <row r="94" spans="15:15" s="4" customFormat="1" x14ac:dyDescent="0.25"/>
    <row r="95" spans="15:15" s="4" customFormat="1" x14ac:dyDescent="0.25"/>
    <row r="96" spans="15:15" s="4" customFormat="1" x14ac:dyDescent="0.25"/>
    <row r="97" spans="10:10" s="4" customFormat="1" x14ac:dyDescent="0.25"/>
    <row r="98" spans="10:10" s="4" customFormat="1" x14ac:dyDescent="0.25">
      <c r="J98" s="34"/>
    </row>
    <row r="99" spans="10:10" s="4" customFormat="1" x14ac:dyDescent="0.25"/>
    <row r="100" spans="10:10" s="4" customFormat="1" x14ac:dyDescent="0.25"/>
    <row r="101" spans="10:10" s="4" customFormat="1" x14ac:dyDescent="0.25"/>
    <row r="102" spans="10:10" s="4" customFormat="1" x14ac:dyDescent="0.25"/>
    <row r="103" spans="10:10" s="4" customFormat="1" x14ac:dyDescent="0.25"/>
    <row r="104" spans="10:10" s="4" customFormat="1" x14ac:dyDescent="0.25"/>
    <row r="105" spans="10:10" s="4" customFormat="1" x14ac:dyDescent="0.25"/>
    <row r="106" spans="10:10" s="4" customFormat="1" x14ac:dyDescent="0.25"/>
    <row r="107" spans="10:10" s="4" customFormat="1" x14ac:dyDescent="0.25"/>
    <row r="108" spans="10:10" s="4" customFormat="1" x14ac:dyDescent="0.25"/>
    <row r="109" spans="10:10" s="4" customFormat="1" x14ac:dyDescent="0.25"/>
    <row r="110" spans="10:10" s="4" customFormat="1" x14ac:dyDescent="0.25"/>
    <row r="111" spans="10:10" s="4" customFormat="1" x14ac:dyDescent="0.25"/>
    <row r="112" spans="10:10" s="4" customFormat="1" x14ac:dyDescent="0.25"/>
    <row r="113" spans="10:19" s="4" customFormat="1" x14ac:dyDescent="0.25"/>
    <row r="114" spans="10:19" s="4" customFormat="1" x14ac:dyDescent="0.25"/>
    <row r="115" spans="10:19" s="4" customFormat="1" x14ac:dyDescent="0.25">
      <c r="J115" s="34"/>
    </row>
    <row r="116" spans="10:19" s="4" customFormat="1" x14ac:dyDescent="0.25"/>
    <row r="117" spans="10:19" s="4" customFormat="1" x14ac:dyDescent="0.25"/>
    <row r="118" spans="10:19" s="4" customFormat="1" x14ac:dyDescent="0.25"/>
    <row r="119" spans="10:19" s="4" customFormat="1" x14ac:dyDescent="0.25"/>
    <row r="120" spans="10:19" s="4" customFormat="1" x14ac:dyDescent="0.25"/>
    <row r="121" spans="10:19" s="4" customFormat="1" x14ac:dyDescent="0.25">
      <c r="O121" s="23"/>
      <c r="P121" s="21"/>
      <c r="Q121" s="21"/>
      <c r="R121" s="21"/>
      <c r="S121" s="21"/>
    </row>
    <row r="122" spans="10:19" s="4" customFormat="1" x14ac:dyDescent="0.25"/>
    <row r="123" spans="10:19" s="4" customFormat="1" x14ac:dyDescent="0.25"/>
    <row r="124" spans="10:19" s="4" customFormat="1" x14ac:dyDescent="0.25">
      <c r="O124" s="4" t="s">
        <v>199</v>
      </c>
    </row>
    <row r="125" spans="10:19" s="4" customFormat="1" x14ac:dyDescent="0.25"/>
    <row r="126" spans="10:19" s="4" customFormat="1" x14ac:dyDescent="0.25"/>
    <row r="127" spans="10:19" s="4" customFormat="1" x14ac:dyDescent="0.25"/>
    <row r="128" spans="10:19" s="4" customFormat="1" x14ac:dyDescent="0.25"/>
    <row r="129" spans="15:15" s="4" customFormat="1" x14ac:dyDescent="0.25"/>
    <row r="130" spans="15:15" s="4" customFormat="1" x14ac:dyDescent="0.25"/>
    <row r="131" spans="15:15" s="4" customFormat="1" x14ac:dyDescent="0.25"/>
    <row r="132" spans="15:15" s="4" customFormat="1" x14ac:dyDescent="0.25"/>
    <row r="133" spans="15:15" s="4" customFormat="1" x14ac:dyDescent="0.25"/>
    <row r="134" spans="15:15" s="4" customFormat="1" x14ac:dyDescent="0.25">
      <c r="O134" s="49"/>
    </row>
    <row r="135" spans="15:15" s="4" customFormat="1" x14ac:dyDescent="0.25"/>
    <row r="136" spans="15:15" s="4" customFormat="1" x14ac:dyDescent="0.25"/>
    <row r="137" spans="15:15" s="4" customFormat="1" x14ac:dyDescent="0.25"/>
    <row r="138" spans="15:15" s="4" customFormat="1" x14ac:dyDescent="0.25">
      <c r="O138" s="4" t="s">
        <v>200</v>
      </c>
    </row>
    <row r="139" spans="15:15" s="4" customFormat="1" x14ac:dyDescent="0.25"/>
    <row r="140" spans="15:15" s="4" customFormat="1" x14ac:dyDescent="0.25"/>
    <row r="141" spans="15:15" s="4" customFormat="1" x14ac:dyDescent="0.25"/>
    <row r="142" spans="15:15" s="4" customFormat="1" x14ac:dyDescent="0.25"/>
    <row r="143" spans="15:15" s="4" customFormat="1" x14ac:dyDescent="0.25"/>
    <row r="144" spans="15:15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pans="1:38" s="4" customFormat="1" x14ac:dyDescent="0.25"/>
    <row r="162" spans="1:38" s="4" customFormat="1" x14ac:dyDescent="0.25"/>
    <row r="163" spans="1:38" s="4" customFormat="1" x14ac:dyDescent="0.25"/>
    <row r="164" spans="1:38" s="4" customFormat="1" x14ac:dyDescent="0.25"/>
    <row r="165" spans="1:38" s="4" customFormat="1" x14ac:dyDescent="0.25"/>
    <row r="166" spans="1:38" s="4" customFormat="1" ht="15.75" thickBot="1" x14ac:dyDescent="0.3">
      <c r="A166" s="49"/>
      <c r="B166" s="49"/>
      <c r="C166" s="49"/>
      <c r="D166" s="54" t="s">
        <v>201</v>
      </c>
      <c r="E166" s="49"/>
      <c r="F166" s="49"/>
      <c r="G166" s="49"/>
      <c r="X166" s="49"/>
      <c r="Y166" s="49"/>
      <c r="Z166" s="49"/>
      <c r="AA166" s="54" t="s">
        <v>189</v>
      </c>
      <c r="AB166" s="49"/>
      <c r="AC166" s="49"/>
      <c r="AD166" s="49"/>
      <c r="AE166" s="55"/>
      <c r="AF166" s="49"/>
      <c r="AG166" s="49"/>
      <c r="AH166" s="49"/>
      <c r="AI166" s="54" t="s">
        <v>190</v>
      </c>
      <c r="AJ166" s="49"/>
      <c r="AK166" s="49"/>
    </row>
    <row r="167" spans="1:38" s="4" customFormat="1" ht="25.5" thickTop="1" thickBot="1" x14ac:dyDescent="0.3">
      <c r="A167" s="65" t="s">
        <v>176</v>
      </c>
      <c r="B167" s="66" t="s">
        <v>177</v>
      </c>
      <c r="C167" s="66" t="s">
        <v>178</v>
      </c>
      <c r="D167" s="66" t="s">
        <v>179</v>
      </c>
      <c r="E167" s="66" t="s">
        <v>180</v>
      </c>
      <c r="F167" s="66" t="s">
        <v>181</v>
      </c>
      <c r="G167" s="67" t="s">
        <v>182</v>
      </c>
      <c r="X167" s="56" t="s">
        <v>176</v>
      </c>
      <c r="Y167" s="57" t="s">
        <v>177</v>
      </c>
      <c r="Z167" s="57" t="s">
        <v>178</v>
      </c>
      <c r="AA167" s="57" t="s">
        <v>179</v>
      </c>
      <c r="AB167" s="57" t="s">
        <v>180</v>
      </c>
      <c r="AC167" s="57" t="s">
        <v>181</v>
      </c>
      <c r="AD167" s="58" t="s">
        <v>182</v>
      </c>
      <c r="AE167" s="55"/>
      <c r="AF167" s="56" t="s">
        <v>176</v>
      </c>
      <c r="AG167" s="57" t="s">
        <v>177</v>
      </c>
      <c r="AH167" s="57" t="s">
        <v>178</v>
      </c>
      <c r="AI167" s="57" t="s">
        <v>179</v>
      </c>
      <c r="AJ167" s="57" t="s">
        <v>180</v>
      </c>
      <c r="AK167" s="57" t="s">
        <v>181</v>
      </c>
      <c r="AL167" s="58" t="s">
        <v>182</v>
      </c>
    </row>
    <row r="168" spans="1:38" s="4" customFormat="1" ht="16.5" thickTop="1" thickBot="1" x14ac:dyDescent="0.3">
      <c r="A168" s="68" t="s">
        <v>183</v>
      </c>
      <c r="B168" s="69" t="str">
        <f>TEXT(Y168,"#")&amp;" ("&amp;TEXT(AG168,"#"&amp;")")</f>
        <v>35 (23)</v>
      </c>
      <c r="C168" s="70" t="s">
        <v>184</v>
      </c>
      <c r="D168" s="69" t="str">
        <f t="shared" ref="D168:G172" si="0">TEXT(AA168,"#")&amp;" ("&amp;TEXT(AI168,"#"&amp;")")</f>
        <v>26 (35)</v>
      </c>
      <c r="E168" s="69" t="str">
        <f t="shared" si="0"/>
        <v>11 (9)</v>
      </c>
      <c r="F168" s="69" t="str">
        <f t="shared" si="0"/>
        <v>35 (41)</v>
      </c>
      <c r="G168" s="69" t="s">
        <v>326</v>
      </c>
      <c r="X168" s="59" t="s">
        <v>183</v>
      </c>
      <c r="Y168" s="60">
        <f>'5Rx0L'!H7</f>
        <v>34.591331842105262</v>
      </c>
      <c r="Z168" s="60" t="s">
        <v>184</v>
      </c>
      <c r="AA168" s="60">
        <f>'5Rx5L'!H7</f>
        <v>26.465596789473686</v>
      </c>
      <c r="AB168" s="60">
        <f>'5Rx5L'!H31</f>
        <v>11.083859068421051</v>
      </c>
      <c r="AC168" s="60">
        <f>'5Rx5L'!H55</f>
        <v>35.317226789473686</v>
      </c>
      <c r="AD168" s="61">
        <f>'5Rx5L'!H79</f>
        <v>25.164347894736839</v>
      </c>
      <c r="AE168" s="55"/>
      <c r="AF168" s="59" t="s">
        <v>183</v>
      </c>
      <c r="AG168" s="60">
        <f>'5Rx0L'!P7</f>
        <v>22.676844263157896</v>
      </c>
      <c r="AH168" s="60" t="s">
        <v>184</v>
      </c>
      <c r="AI168" s="60">
        <f>'5Rx5L'!P7</f>
        <v>34.510312157894731</v>
      </c>
      <c r="AJ168" s="60">
        <f>'5Rx5L'!P31</f>
        <v>9.468901289473683</v>
      </c>
      <c r="AK168" s="60">
        <f>'5Rx5L'!P55</f>
        <v>40.572828684210528</v>
      </c>
      <c r="AL168" s="61">
        <f>'5Rx5L'!P79</f>
        <v>27.087274000000004</v>
      </c>
    </row>
    <row r="169" spans="1:38" s="4" customFormat="1" ht="15.75" thickBot="1" x14ac:dyDescent="0.3">
      <c r="A169" s="68" t="s">
        <v>185</v>
      </c>
      <c r="B169" s="69" t="str">
        <f>TEXT(Y169,"#")&amp;" ("&amp;TEXT(AG169,"#"&amp;")")</f>
        <v>64 (68)</v>
      </c>
      <c r="C169" s="69" t="str">
        <f>TEXT(Z169,"#")&amp;" ("&amp;TEXT(AH169,"#"&amp;")")</f>
        <v>46 (46)</v>
      </c>
      <c r="D169" s="69" t="str">
        <f t="shared" si="0"/>
        <v>57 (56)</v>
      </c>
      <c r="E169" s="69" t="str">
        <f t="shared" si="0"/>
        <v>52 (42)</v>
      </c>
      <c r="F169" s="69" t="str">
        <f t="shared" si="0"/>
        <v>60 (59)</v>
      </c>
      <c r="G169" s="69" t="str">
        <f t="shared" si="0"/>
        <v>50 (50)</v>
      </c>
      <c r="X169" s="59" t="s">
        <v>185</v>
      </c>
      <c r="Y169" s="60">
        <f>'5Rx0L'!H31</f>
        <v>64.327537263157893</v>
      </c>
      <c r="Z169" s="60">
        <f>'5Rx5L'!H103</f>
        <v>46.129004894736845</v>
      </c>
      <c r="AA169" s="60">
        <f>'2Rx2L'!G3</f>
        <v>57.347349525252525</v>
      </c>
      <c r="AB169" s="60">
        <f>'5Rx5L'!H151</f>
        <v>51.508024736842103</v>
      </c>
      <c r="AC169" s="60">
        <f>'5Rx5L'!H175</f>
        <v>60.475349947368422</v>
      </c>
      <c r="AD169" s="61">
        <f>'5Rx5L'!H199</f>
        <v>50.330398368421044</v>
      </c>
      <c r="AE169" s="55"/>
      <c r="AF169" s="59" t="s">
        <v>185</v>
      </c>
      <c r="AG169" s="60">
        <f>'5Rx0L'!P31</f>
        <v>68.484623947368419</v>
      </c>
      <c r="AH169" s="60">
        <f>'5Rx5L'!P103</f>
        <v>45.660080631578943</v>
      </c>
      <c r="AI169" s="60">
        <f>'2Rx2L'!O3</f>
        <v>55.73072505050505</v>
      </c>
      <c r="AJ169" s="60">
        <f>'5Rx5L'!P151</f>
        <v>41.980910526315789</v>
      </c>
      <c r="AK169" s="60">
        <f>'5Rx5L'!P175</f>
        <v>58.639907052631578</v>
      </c>
      <c r="AL169" s="61">
        <f>'5Rx5L'!P199</f>
        <v>50.311700578947374</v>
      </c>
    </row>
    <row r="170" spans="1:38" s="4" customFormat="1" ht="15.75" thickBot="1" x14ac:dyDescent="0.3">
      <c r="A170" s="68" t="s">
        <v>186</v>
      </c>
      <c r="B170" s="69" t="str">
        <f>TEXT(Y170,"#")&amp;" ("&amp;TEXT(AG170,"#"&amp;")")</f>
        <v>80 (82)</v>
      </c>
      <c r="C170" s="69" t="str">
        <f>TEXT(Z170,"#")&amp;" ("&amp;TEXT(AH170,"#"&amp;")")</f>
        <v>51 (58)</v>
      </c>
      <c r="D170" s="69" t="str">
        <f t="shared" si="0"/>
        <v>69 (71)</v>
      </c>
      <c r="E170" s="69" t="str">
        <f t="shared" si="0"/>
        <v>55 (56)</v>
      </c>
      <c r="F170" s="69" t="str">
        <f t="shared" si="0"/>
        <v>68 (72)</v>
      </c>
      <c r="G170" s="69" t="str">
        <f t="shared" si="0"/>
        <v>56 (57)</v>
      </c>
      <c r="X170" s="59" t="s">
        <v>186</v>
      </c>
      <c r="Y170" s="60">
        <f>'5Rx0L'!H55</f>
        <v>79.545748368421059</v>
      </c>
      <c r="Z170" s="60">
        <f>'5Rx5L'!H223</f>
        <v>51.315067526315794</v>
      </c>
      <c r="AA170" s="60">
        <f>'5Rx5L'!H247</f>
        <v>68.858146578947384</v>
      </c>
      <c r="AB170" s="60">
        <f>'5Rx5L'!H271</f>
        <v>55.118467421052628</v>
      </c>
      <c r="AC170" s="60">
        <f>'5Rx5L'!H295</f>
        <v>68.152240999999989</v>
      </c>
      <c r="AD170" s="61">
        <f>'5Rx5L'!H319</f>
        <v>55.758277368421048</v>
      </c>
      <c r="AE170" s="55"/>
      <c r="AF170" s="59" t="s">
        <v>186</v>
      </c>
      <c r="AG170" s="60">
        <f>'5Rx0L'!P55</f>
        <v>81.896937315789472</v>
      </c>
      <c r="AH170" s="60">
        <f>'5Rx5L'!P223</f>
        <v>58.432727315789464</v>
      </c>
      <c r="AI170" s="60">
        <f>'5Rx5L'!P247</f>
        <v>71.416924999999992</v>
      </c>
      <c r="AJ170" s="60">
        <f>'5Rx5L'!P271</f>
        <v>55.510925631578949</v>
      </c>
      <c r="AK170" s="60">
        <f>'5Rx5L'!P295</f>
        <v>72.144427000000007</v>
      </c>
      <c r="AL170" s="61">
        <f>'5Rx5L'!P319</f>
        <v>57.366077684210531</v>
      </c>
    </row>
    <row r="171" spans="1:38" s="4" customFormat="1" ht="15.75" thickBot="1" x14ac:dyDescent="0.3">
      <c r="A171" s="68" t="s">
        <v>187</v>
      </c>
      <c r="B171" s="69" t="s">
        <v>326</v>
      </c>
      <c r="C171" s="69" t="str">
        <f>TEXT(Z171,"#")&amp;" ("&amp;TEXT(AH171,"#"&amp;")")</f>
        <v>84 (90)</v>
      </c>
      <c r="D171" s="69" t="str">
        <f t="shared" si="0"/>
        <v>89 (88)</v>
      </c>
      <c r="E171" s="69" t="str">
        <f t="shared" si="0"/>
        <v>88 (82)</v>
      </c>
      <c r="F171" s="69" t="str">
        <f t="shared" si="0"/>
        <v>91 (92)</v>
      </c>
      <c r="G171" s="69" t="str">
        <f t="shared" si="0"/>
        <v>91 (78)</v>
      </c>
      <c r="X171" s="59" t="s">
        <v>187</v>
      </c>
      <c r="Y171" s="60">
        <f>'5Rx0L'!H79</f>
        <v>97.696904684210523</v>
      </c>
      <c r="Z171" s="60">
        <f>'5Rx5L'!H343</f>
        <v>84.282748947368418</v>
      </c>
      <c r="AA171" s="60">
        <f>'5Rx5L'!H367</f>
        <v>89.075912421052621</v>
      </c>
      <c r="AB171" s="60">
        <f>'5Rx5L'!H391</f>
        <v>87.888969473684199</v>
      </c>
      <c r="AC171" s="60">
        <f>'5Rx5L'!H415</f>
        <v>91.344428263157909</v>
      </c>
      <c r="AD171" s="61">
        <f>'5Rx5L'!H439</f>
        <v>90.987151631578939</v>
      </c>
      <c r="AE171" s="55"/>
      <c r="AF171" s="59" t="s">
        <v>187</v>
      </c>
      <c r="AG171" s="60">
        <f>'5Rx0L'!P79</f>
        <v>111.86859647368422</v>
      </c>
      <c r="AH171" s="60">
        <f>'5Rx5L'!P343</f>
        <v>89.728709684210514</v>
      </c>
      <c r="AI171" s="60">
        <f>'5Rx5L'!P367</f>
        <v>88.424684894736842</v>
      </c>
      <c r="AJ171" s="60">
        <f>'5Rx5L'!P391</f>
        <v>82.269816368421047</v>
      </c>
      <c r="AK171" s="60">
        <f>'5Rx5L'!P415</f>
        <v>92.435850894736831</v>
      </c>
      <c r="AL171" s="61">
        <f>'5Rx5L'!P439</f>
        <v>78.412611210526308</v>
      </c>
    </row>
    <row r="172" spans="1:38" s="4" customFormat="1" ht="15.75" thickBot="1" x14ac:dyDescent="0.3">
      <c r="A172" s="71" t="s">
        <v>188</v>
      </c>
      <c r="B172" s="69" t="s">
        <v>326</v>
      </c>
      <c r="C172" s="69" t="s">
        <v>326</v>
      </c>
      <c r="D172" s="69" t="str">
        <f t="shared" si="0"/>
        <v>92 (101)</v>
      </c>
      <c r="E172" s="69" t="str">
        <f t="shared" si="0"/>
        <v>98 (99)</v>
      </c>
      <c r="F172" s="69" t="str">
        <f t="shared" si="0"/>
        <v>98 (105)</v>
      </c>
      <c r="G172" s="69" t="str">
        <f t="shared" si="0"/>
        <v>92 (93)</v>
      </c>
      <c r="X172" s="62" t="s">
        <v>188</v>
      </c>
      <c r="Y172" s="63">
        <f>'5Rx0L'!H103</f>
        <v>121.83651384210526</v>
      </c>
      <c r="Z172" s="63">
        <f>'5Rx5L'!H463</f>
        <v>109.13094284210528</v>
      </c>
      <c r="AA172" s="63">
        <f>'5Rx5L'!H487</f>
        <v>91.748165315789464</v>
      </c>
      <c r="AB172" s="63">
        <f>'5Rx5L'!H511</f>
        <v>98.268338684210505</v>
      </c>
      <c r="AC172" s="63">
        <f>'5Rx5L'!H535</f>
        <v>97.712979263157891</v>
      </c>
      <c r="AD172" s="64">
        <f>'5Rx5L'!H559</f>
        <v>91.528204105263143</v>
      </c>
      <c r="AE172" s="55"/>
      <c r="AF172" s="62" t="s">
        <v>188</v>
      </c>
      <c r="AG172" s="63">
        <f>'5Rx0L'!P103</f>
        <v>140.0890879473684</v>
      </c>
      <c r="AH172" s="63">
        <f>'5Rx5L'!P463</f>
        <v>135.30520831578946</v>
      </c>
      <c r="AI172" s="63">
        <f>'5Rx5L'!P487</f>
        <v>101.49145621052634</v>
      </c>
      <c r="AJ172" s="63">
        <f>'5Rx5L'!P511</f>
        <v>98.558134263157882</v>
      </c>
      <c r="AK172" s="63">
        <f>'5Rx5L'!P535</f>
        <v>104.70558415789473</v>
      </c>
      <c r="AL172" s="64">
        <f>'5Rx5L'!P559</f>
        <v>93.354063947368417</v>
      </c>
    </row>
    <row r="173" spans="1:38" s="4" customFormat="1" ht="15.75" thickTop="1" x14ac:dyDescent="0.25">
      <c r="A173" s="49"/>
      <c r="B173" s="49"/>
      <c r="C173" s="49"/>
      <c r="D173" s="49"/>
      <c r="E173" s="49"/>
      <c r="F173" s="49"/>
      <c r="G173" s="49"/>
      <c r="X173" s="49"/>
      <c r="Y173" s="49"/>
      <c r="Z173" s="49"/>
      <c r="AA173" s="49"/>
      <c r="AB173" s="49"/>
      <c r="AC173" s="49"/>
      <c r="AD173" s="49"/>
      <c r="AE173" s="55"/>
      <c r="AF173" s="49"/>
      <c r="AG173" s="49"/>
      <c r="AH173" s="49"/>
      <c r="AI173" s="49"/>
      <c r="AJ173" s="49"/>
      <c r="AK173" s="49"/>
      <c r="AL173" s="49"/>
    </row>
    <row r="174" spans="1:38" s="4" customFormat="1" x14ac:dyDescent="0.25">
      <c r="A174" s="49"/>
      <c r="B174" s="49"/>
      <c r="C174" s="49"/>
      <c r="D174" s="49"/>
      <c r="E174" s="49"/>
      <c r="F174" s="49"/>
      <c r="G174" s="49"/>
      <c r="X174" s="49"/>
      <c r="Y174" s="49"/>
      <c r="Z174" s="49"/>
      <c r="AA174" s="49"/>
      <c r="AB174" s="49"/>
      <c r="AC174" s="49"/>
      <c r="AD174" s="49"/>
      <c r="AE174" s="55"/>
      <c r="AF174" s="49"/>
      <c r="AG174" s="49"/>
      <c r="AH174" s="49"/>
      <c r="AI174" s="49"/>
      <c r="AJ174" s="49"/>
      <c r="AK174" s="49"/>
      <c r="AL174" s="49"/>
    </row>
    <row r="175" spans="1:38" s="4" customFormat="1" x14ac:dyDescent="0.25">
      <c r="A175" s="49"/>
      <c r="B175" s="49"/>
      <c r="C175" s="49"/>
      <c r="D175" s="49"/>
      <c r="E175" s="49"/>
      <c r="F175" s="49"/>
      <c r="G175" s="49"/>
      <c r="X175" s="49"/>
      <c r="Y175" s="49"/>
      <c r="Z175" s="49"/>
      <c r="AA175" s="49"/>
      <c r="AB175" s="49"/>
      <c r="AC175" s="49"/>
      <c r="AD175" s="49"/>
      <c r="AE175" s="55"/>
      <c r="AF175" s="49"/>
      <c r="AG175" s="49"/>
      <c r="AH175" s="49"/>
      <c r="AI175" s="49"/>
      <c r="AJ175" s="49"/>
      <c r="AK175" s="49"/>
      <c r="AL175" s="49"/>
    </row>
    <row r="176" spans="1:38" s="4" customFormat="1" ht="15.75" thickBot="1" x14ac:dyDescent="0.3">
      <c r="A176" s="49"/>
      <c r="B176" s="49"/>
      <c r="C176" s="49"/>
      <c r="D176" s="54" t="s">
        <v>202</v>
      </c>
      <c r="E176" s="49"/>
      <c r="F176" s="49"/>
      <c r="G176" s="49"/>
      <c r="X176" s="49"/>
      <c r="Y176" s="49"/>
      <c r="Z176" s="49"/>
      <c r="AA176" s="54" t="s">
        <v>197</v>
      </c>
      <c r="AB176" s="49"/>
      <c r="AC176" s="49"/>
      <c r="AD176" s="49"/>
      <c r="AE176" s="55"/>
      <c r="AF176" s="49"/>
      <c r="AG176" s="49"/>
      <c r="AH176" s="49"/>
      <c r="AI176" s="54" t="s">
        <v>198</v>
      </c>
      <c r="AJ176" s="49"/>
      <c r="AK176" s="49"/>
      <c r="AL176" s="49"/>
    </row>
    <row r="177" spans="1:38" s="4" customFormat="1" ht="25.5" thickTop="1" thickBot="1" x14ac:dyDescent="0.3">
      <c r="A177" s="65" t="s">
        <v>196</v>
      </c>
      <c r="B177" s="66" t="s">
        <v>177</v>
      </c>
      <c r="C177" s="66" t="s">
        <v>178</v>
      </c>
      <c r="D177" s="66" t="s">
        <v>179</v>
      </c>
      <c r="E177" s="66" t="s">
        <v>180</v>
      </c>
      <c r="F177" s="66" t="s">
        <v>181</v>
      </c>
      <c r="G177" s="67" t="s">
        <v>182</v>
      </c>
      <c r="X177" s="56" t="s">
        <v>196</v>
      </c>
      <c r="Y177" s="57" t="s">
        <v>177</v>
      </c>
      <c r="Z177" s="57" t="s">
        <v>178</v>
      </c>
      <c r="AA177" s="57" t="s">
        <v>179</v>
      </c>
      <c r="AB177" s="57" t="s">
        <v>180</v>
      </c>
      <c r="AC177" s="57" t="s">
        <v>181</v>
      </c>
      <c r="AD177" s="58" t="s">
        <v>182</v>
      </c>
      <c r="AE177" s="55"/>
      <c r="AF177" s="56" t="s">
        <v>196</v>
      </c>
      <c r="AG177" s="57" t="s">
        <v>177</v>
      </c>
      <c r="AH177" s="57" t="s">
        <v>178</v>
      </c>
      <c r="AI177" s="57" t="s">
        <v>179</v>
      </c>
      <c r="AJ177" s="57" t="s">
        <v>180</v>
      </c>
      <c r="AK177" s="57" t="s">
        <v>181</v>
      </c>
      <c r="AL177" s="58" t="s">
        <v>182</v>
      </c>
    </row>
    <row r="178" spans="1:38" s="4" customFormat="1" ht="16.5" thickTop="1" thickBot="1" x14ac:dyDescent="0.3">
      <c r="A178" s="68" t="s">
        <v>191</v>
      </c>
      <c r="B178" s="69" t="str">
        <f>TEXT(Y178,"#")&amp;" ("&amp;TEXT(AG178,"#"&amp;")")</f>
        <v>28 (25)</v>
      </c>
      <c r="C178" s="70" t="s">
        <v>184</v>
      </c>
      <c r="D178" s="69" t="str">
        <f t="shared" ref="D178:G182" si="1">TEXT(AA178,"#")&amp;" ("&amp;TEXT(AI178,"#"&amp;")")</f>
        <v>31 (31)</v>
      </c>
      <c r="E178" s="69" t="str">
        <f t="shared" si="1"/>
        <v>9 (8)</v>
      </c>
      <c r="F178" s="69" t="str">
        <f t="shared" si="1"/>
        <v>34 (43)</v>
      </c>
      <c r="G178" s="69" t="s">
        <v>326</v>
      </c>
      <c r="X178" s="59" t="s">
        <v>191</v>
      </c>
      <c r="Y178" s="60">
        <f>'5Ix0L'!H7</f>
        <v>27.96994784210526</v>
      </c>
      <c r="Z178" s="60" t="s">
        <v>184</v>
      </c>
      <c r="AA178" s="60">
        <f>'5Ix5L'!H7</f>
        <v>31.170984000000001</v>
      </c>
      <c r="AB178" s="60">
        <f>'5Ix5L'!H31</f>
        <v>8.7127731210526296</v>
      </c>
      <c r="AC178" s="60">
        <f>'5Ix5L'!H55</f>
        <v>34.379602473684201</v>
      </c>
      <c r="AD178" s="61">
        <f>'5Ix5L'!H79</f>
        <v>29.028816157894738</v>
      </c>
      <c r="AE178" s="55"/>
      <c r="AF178" s="59" t="s">
        <v>191</v>
      </c>
      <c r="AG178" s="60">
        <f>'5Ix0L'!P7</f>
        <v>25.094303526315787</v>
      </c>
      <c r="AH178" s="60" t="s">
        <v>184</v>
      </c>
      <c r="AI178" s="60">
        <f>'5Ix5L'!P7</f>
        <v>31.464998052631575</v>
      </c>
      <c r="AJ178" s="60">
        <f>'5Ix5L'!P31</f>
        <v>8.0604894842105264</v>
      </c>
      <c r="AK178" s="60">
        <f>'5Ix5L'!P55</f>
        <v>42.828723421052636</v>
      </c>
      <c r="AL178" s="61">
        <f>'5Ix5L'!P79</f>
        <v>28.130771263157886</v>
      </c>
    </row>
    <row r="179" spans="1:38" s="4" customFormat="1" ht="15.75" thickBot="1" x14ac:dyDescent="0.3">
      <c r="A179" s="68" t="s">
        <v>192</v>
      </c>
      <c r="B179" s="69" t="str">
        <f>TEXT(Y179,"#")&amp;" ("&amp;TEXT(AG179,"#"&amp;")")</f>
        <v>59 (60)</v>
      </c>
      <c r="C179" s="69" t="str">
        <f>TEXT(Z179,"#")&amp;" ("&amp;TEXT(AH179,"#"&amp;")")</f>
        <v>63 (62)</v>
      </c>
      <c r="D179" s="69" t="str">
        <f t="shared" si="1"/>
        <v>59 (48)</v>
      </c>
      <c r="E179" s="69" t="str">
        <f t="shared" si="1"/>
        <v>67 (66)</v>
      </c>
      <c r="F179" s="69" t="str">
        <f t="shared" si="1"/>
        <v>60 (58)</v>
      </c>
      <c r="G179" s="69" t="str">
        <f t="shared" si="1"/>
        <v>74 (72)</v>
      </c>
      <c r="X179" s="59" t="s">
        <v>192</v>
      </c>
      <c r="Y179" s="60">
        <f>'5Ix0L'!H31</f>
        <v>59.300117052631578</v>
      </c>
      <c r="Z179" s="60">
        <f>'2Ix1L'!G3</f>
        <v>62.900354979797982</v>
      </c>
      <c r="AA179" s="60">
        <f>'5Ix5L'!H127</f>
        <v>58.692267368421049</v>
      </c>
      <c r="AB179" s="60">
        <f>'5Ix5L'!H151</f>
        <v>66.570218947368431</v>
      </c>
      <c r="AC179" s="60">
        <f>'5Ix5L'!H175</f>
        <v>59.765397263157894</v>
      </c>
      <c r="AD179" s="61">
        <f>'5Ix5L'!H199</f>
        <v>74.304576473684207</v>
      </c>
      <c r="AE179" s="55"/>
      <c r="AF179" s="59" t="s">
        <v>192</v>
      </c>
      <c r="AG179" s="60">
        <f>'5Ix0L'!P31</f>
        <v>59.508057315789472</v>
      </c>
      <c r="AH179" s="60">
        <f>'2Ix1L'!O3</f>
        <v>61.893854919191902</v>
      </c>
      <c r="AI179" s="60">
        <f>'5Ix5L'!P127</f>
        <v>48.280025421052642</v>
      </c>
      <c r="AJ179" s="60">
        <f>'5Ix5L'!P151</f>
        <v>65.586238315789473</v>
      </c>
      <c r="AK179" s="60">
        <f>'5Ix5L'!P175</f>
        <v>57.564692947368428</v>
      </c>
      <c r="AL179" s="61">
        <f>'5Ix5L'!P199</f>
        <v>72.455401789473683</v>
      </c>
    </row>
    <row r="180" spans="1:38" s="4" customFormat="1" ht="15.75" thickBot="1" x14ac:dyDescent="0.3">
      <c r="A180" s="68" t="s">
        <v>193</v>
      </c>
      <c r="B180" s="69" t="str">
        <f>TEXT(Y180,"#")&amp;" ("&amp;TEXT(AG180,"#"&amp;")")</f>
        <v>69 (79)</v>
      </c>
      <c r="C180" s="69" t="str">
        <f>TEXT(Z180,"#")&amp;" ("&amp;TEXT(AH180,"#"&amp;")")</f>
        <v>57 (56)</v>
      </c>
      <c r="D180" s="69" t="str">
        <f t="shared" si="1"/>
        <v>61 (64)</v>
      </c>
      <c r="E180" s="69" t="str">
        <f t="shared" si="1"/>
        <v>60 (57)</v>
      </c>
      <c r="F180" s="69" t="str">
        <f t="shared" si="1"/>
        <v>74 (77)</v>
      </c>
      <c r="G180" s="69" t="str">
        <f t="shared" si="1"/>
        <v>71 (70)</v>
      </c>
      <c r="X180" s="59" t="s">
        <v>193</v>
      </c>
      <c r="Y180" s="60">
        <f>'5Ix0L'!H55</f>
        <v>69.202523368421055</v>
      </c>
      <c r="Z180" s="60">
        <f>'5Ix5L'!H223</f>
        <v>56.670185736842107</v>
      </c>
      <c r="AA180" s="60">
        <f>'5Ix5L'!H247</f>
        <v>61.247770684210522</v>
      </c>
      <c r="AB180" s="60">
        <f>'5Ix5L'!H271</f>
        <v>60.303241631578956</v>
      </c>
      <c r="AC180" s="60">
        <f>'5Ix5L'!H295</f>
        <v>73.809283789473682</v>
      </c>
      <c r="AD180" s="61">
        <f>'5Ix5L'!H319</f>
        <v>70.507777052631582</v>
      </c>
      <c r="AE180" s="55"/>
      <c r="AF180" s="59" t="s">
        <v>193</v>
      </c>
      <c r="AG180" s="60">
        <f>'5Ix0L'!P55</f>
        <v>78.612153578947371</v>
      </c>
      <c r="AH180" s="60">
        <f>'5Ix5L'!P223</f>
        <v>56.47547852631579</v>
      </c>
      <c r="AI180" s="60">
        <f>'5Ix5L'!P247</f>
        <v>64.295051526315788</v>
      </c>
      <c r="AJ180" s="60">
        <f>'5Ix5L'!P271</f>
        <v>57.195757947368421</v>
      </c>
      <c r="AK180" s="60">
        <f>'5Ix5L'!P295</f>
        <v>76.718545421052625</v>
      </c>
      <c r="AL180" s="61">
        <f>'5Ix5L'!P319</f>
        <v>69.862179210526307</v>
      </c>
    </row>
    <row r="181" spans="1:38" s="4" customFormat="1" ht="15.75" thickBot="1" x14ac:dyDescent="0.3">
      <c r="A181" s="68" t="s">
        <v>194</v>
      </c>
      <c r="B181" s="69" t="str">
        <f>TEXT(Y181,"#")&amp;" ("&amp;TEXT(AG181,"#"&amp;")")</f>
        <v>88 (95)</v>
      </c>
      <c r="C181" s="69" t="str">
        <f>TEXT(Z181,"#")&amp;" ("&amp;TEXT(AH181,"#"&amp;")")</f>
        <v>95 (90)</v>
      </c>
      <c r="D181" s="69" t="str">
        <f t="shared" si="1"/>
        <v>85 (77)</v>
      </c>
      <c r="E181" s="69" t="str">
        <f t="shared" si="1"/>
        <v>100 (98)</v>
      </c>
      <c r="F181" s="69" t="str">
        <f t="shared" si="1"/>
        <v>94 (86)</v>
      </c>
      <c r="G181" s="69" t="str">
        <f t="shared" si="1"/>
        <v>104 (103)</v>
      </c>
      <c r="X181" s="59" t="s">
        <v>194</v>
      </c>
      <c r="Y181" s="60">
        <f>'5Ix0L'!H79</f>
        <v>87.875191736842083</v>
      </c>
      <c r="Z181" s="60">
        <f>'5Ix5L'!H343</f>
        <v>94.964456947368419</v>
      </c>
      <c r="AA181" s="60">
        <f>'5Ix5L'!H367</f>
        <v>85.015956526315762</v>
      </c>
      <c r="AB181" s="60">
        <f>'5Ix5L'!H391</f>
        <v>99.534385578947379</v>
      </c>
      <c r="AC181" s="60">
        <f>'5Ix5L'!H415</f>
        <v>93.921150473684207</v>
      </c>
      <c r="AD181" s="61">
        <f>'5Ix5L'!H439</f>
        <v>104.44338110526316</v>
      </c>
      <c r="AE181" s="55"/>
      <c r="AF181" s="59" t="s">
        <v>194</v>
      </c>
      <c r="AG181" s="60">
        <f>'5Ix0L'!P79</f>
        <v>95.109173789473687</v>
      </c>
      <c r="AH181" s="60">
        <f>'5Ix5L'!P343</f>
        <v>90.128494631578945</v>
      </c>
      <c r="AI181" s="60">
        <f>'5Ix5L'!P367</f>
        <v>76.910869736842102</v>
      </c>
      <c r="AJ181" s="60">
        <f>'5Ix5L'!P391</f>
        <v>98.485408000000007</v>
      </c>
      <c r="AK181" s="60">
        <f>'5Ix5L'!P415</f>
        <v>85.86414268421052</v>
      </c>
      <c r="AL181" s="61">
        <f>'5Ix5L'!P439</f>
        <v>102.64958347368419</v>
      </c>
    </row>
    <row r="182" spans="1:38" s="4" customFormat="1" ht="15.75" thickBot="1" x14ac:dyDescent="0.3">
      <c r="A182" s="71" t="s">
        <v>195</v>
      </c>
      <c r="B182" s="69" t="str">
        <f>TEXT(Y182,"#")&amp;" ("&amp;TEXT(AG182,"#"&amp;")")</f>
        <v>100 (113)</v>
      </c>
      <c r="C182" s="69" t="str">
        <f>TEXT(Z182,"#")&amp;" ("&amp;TEXT(AH182,"#"&amp;")")</f>
        <v>100 (96)</v>
      </c>
      <c r="D182" s="69" t="str">
        <f t="shared" si="1"/>
        <v>99 (99)</v>
      </c>
      <c r="E182" s="69" t="str">
        <f t="shared" si="1"/>
        <v>99 (100)</v>
      </c>
      <c r="F182" s="69" t="str">
        <f t="shared" si="1"/>
        <v>110 (108)</v>
      </c>
      <c r="G182" s="69" t="str">
        <f t="shared" si="1"/>
        <v>95 (102)</v>
      </c>
      <c r="X182" s="62" t="s">
        <v>195</v>
      </c>
      <c r="Y182" s="63">
        <f>'5Ix0L'!H103</f>
        <v>100.10863884210525</v>
      </c>
      <c r="Z182" s="63">
        <f>'5Ix5L'!H463</f>
        <v>99.756481999999991</v>
      </c>
      <c r="AA182" s="63">
        <f>'5Ix5L'!H487</f>
        <v>99.345306578947373</v>
      </c>
      <c r="AB182" s="63">
        <f>'5Ix5L'!H511</f>
        <v>99.129184157894741</v>
      </c>
      <c r="AC182" s="63">
        <f>'5Ix5L'!H535</f>
        <v>109.78684052631579</v>
      </c>
      <c r="AD182" s="64">
        <f>'5Ix5L'!H559</f>
        <v>95.021378684210532</v>
      </c>
      <c r="AE182" s="55"/>
      <c r="AF182" s="62" t="s">
        <v>195</v>
      </c>
      <c r="AG182" s="63">
        <f>'5Ix0L'!P103</f>
        <v>113.42982121052633</v>
      </c>
      <c r="AH182" s="63">
        <f>'5Ix5L'!P463</f>
        <v>96.365388526315797</v>
      </c>
      <c r="AI182" s="63">
        <f>'5Ix5L'!P487</f>
        <v>99.328048842105261</v>
      </c>
      <c r="AJ182" s="63">
        <f>'5Ix5L'!P511</f>
        <v>100.19476968421053</v>
      </c>
      <c r="AK182" s="63">
        <f>'5Ix5L'!P535</f>
        <v>108.12446494736844</v>
      </c>
      <c r="AL182" s="64">
        <f>'5Ix5L'!P559</f>
        <v>101.79021663157894</v>
      </c>
    </row>
    <row r="183" spans="1:38" s="4" customFormat="1" ht="15.75" thickTop="1" x14ac:dyDescent="0.25"/>
    <row r="184" spans="1:38" s="4" customFormat="1" x14ac:dyDescent="0.25"/>
    <row r="185" spans="1:38" s="2" customFormat="1" x14ac:dyDescent="0.25"/>
    <row r="186" spans="1:38" s="2" customFormat="1" x14ac:dyDescent="0.25"/>
    <row r="187" spans="1:38" s="2" customFormat="1" x14ac:dyDescent="0.25"/>
    <row r="188" spans="1:38" s="2" customFormat="1" x14ac:dyDescent="0.25"/>
    <row r="189" spans="1:38" s="2" customFormat="1" x14ac:dyDescent="0.25"/>
    <row r="190" spans="1:38" s="2" customFormat="1" x14ac:dyDescent="0.25"/>
    <row r="191" spans="1:38" s="2" customFormat="1" x14ac:dyDescent="0.25"/>
    <row r="192" spans="1:38" s="2" customFormat="1" x14ac:dyDescent="0.25"/>
    <row r="193" s="2" customFormat="1" x14ac:dyDescent="0.25"/>
    <row r="194" s="2" customFormat="1" x14ac:dyDescent="0.25"/>
    <row r="195" s="2" customFormat="1" x14ac:dyDescent="0.25"/>
    <row r="196" s="2" customFormat="1" x14ac:dyDescent="0.25"/>
    <row r="197" s="2" customFormat="1" x14ac:dyDescent="0.25"/>
    <row r="198" s="2" customFormat="1" x14ac:dyDescent="0.25"/>
    <row r="199" s="2" customFormat="1" x14ac:dyDescent="0.25"/>
    <row r="200" s="2" customFormat="1" x14ac:dyDescent="0.25"/>
    <row r="201" s="2" customFormat="1" x14ac:dyDescent="0.25"/>
    <row r="202" s="2" customFormat="1" x14ac:dyDescent="0.25"/>
    <row r="203" s="2" customFormat="1" x14ac:dyDescent="0.25"/>
    <row r="204" s="2" customFormat="1" x14ac:dyDescent="0.25"/>
    <row r="205" s="2" customFormat="1" x14ac:dyDescent="0.25"/>
    <row r="206" s="2" customFormat="1" x14ac:dyDescent="0.25"/>
    <row r="207" s="2" customFormat="1" x14ac:dyDescent="0.25"/>
    <row r="208" s="2" customFormat="1" x14ac:dyDescent="0.25"/>
    <row r="209" s="2" customFormat="1" x14ac:dyDescent="0.25"/>
    <row r="210" s="2" customFormat="1" x14ac:dyDescent="0.25"/>
    <row r="211" s="2" customFormat="1" x14ac:dyDescent="0.25"/>
    <row r="212" s="2" customFormat="1" x14ac:dyDescent="0.25"/>
    <row r="213" s="2" customFormat="1" x14ac:dyDescent="0.25"/>
    <row r="214" s="2" customFormat="1" x14ac:dyDescent="0.25"/>
    <row r="215" s="2" customFormat="1" x14ac:dyDescent="0.25"/>
    <row r="216" s="2" customFormat="1" x14ac:dyDescent="0.25"/>
    <row r="217" s="2" customFormat="1" x14ac:dyDescent="0.25"/>
    <row r="218" s="2" customFormat="1" x14ac:dyDescent="0.25"/>
    <row r="219" s="2" customFormat="1" x14ac:dyDescent="0.25"/>
    <row r="220" s="2" customFormat="1" x14ac:dyDescent="0.25"/>
    <row r="221" s="2" customFormat="1" x14ac:dyDescent="0.25"/>
    <row r="222" s="2" customFormat="1" x14ac:dyDescent="0.25"/>
    <row r="223" s="2" customFormat="1" x14ac:dyDescent="0.25"/>
    <row r="224" s="2" customFormat="1" x14ac:dyDescent="0.25"/>
    <row r="225" s="2" customFormat="1" x14ac:dyDescent="0.25"/>
    <row r="226" s="2" customFormat="1" x14ac:dyDescent="0.25"/>
    <row r="227" s="2" customFormat="1" x14ac:dyDescent="0.25"/>
    <row r="228" s="2" customFormat="1" x14ac:dyDescent="0.25"/>
    <row r="229" s="2" customFormat="1" x14ac:dyDescent="0.25"/>
    <row r="230" s="2" customFormat="1" x14ac:dyDescent="0.25"/>
    <row r="231" s="2" customFormat="1" x14ac:dyDescent="0.25"/>
    <row r="232" s="2" customFormat="1" x14ac:dyDescent="0.25"/>
    <row r="233" s="2" customFormat="1" x14ac:dyDescent="0.25"/>
    <row r="234" s="2" customFormat="1" x14ac:dyDescent="0.25"/>
    <row r="235" s="2" customFormat="1" x14ac:dyDescent="0.25"/>
    <row r="236" s="2" customFormat="1" x14ac:dyDescent="0.25"/>
    <row r="237" s="2" customFormat="1" x14ac:dyDescent="0.25"/>
    <row r="238" s="2" customFormat="1" x14ac:dyDescent="0.25"/>
    <row r="239" s="2" customFormat="1" x14ac:dyDescent="0.25"/>
    <row r="240" s="2" customFormat="1" x14ac:dyDescent="0.25"/>
    <row r="241" s="2" customFormat="1" x14ac:dyDescent="0.25"/>
    <row r="242" s="2" customFormat="1" x14ac:dyDescent="0.25"/>
    <row r="243" s="2" customFormat="1" x14ac:dyDescent="0.25"/>
    <row r="244" s="2" customFormat="1" x14ac:dyDescent="0.25"/>
    <row r="245" s="2" customFormat="1" x14ac:dyDescent="0.25"/>
    <row r="246" s="2" customFormat="1" x14ac:dyDescent="0.25"/>
    <row r="247" s="2" customFormat="1" x14ac:dyDescent="0.25"/>
    <row r="248" s="2" customFormat="1" x14ac:dyDescent="0.25"/>
    <row r="249" s="2" customFormat="1" x14ac:dyDescent="0.25"/>
    <row r="250" s="2" customFormat="1" x14ac:dyDescent="0.25"/>
    <row r="251" s="2" customFormat="1" x14ac:dyDescent="0.25"/>
    <row r="252" s="2" customFormat="1" x14ac:dyDescent="0.25"/>
    <row r="253" s="2" customFormat="1" x14ac:dyDescent="0.25"/>
    <row r="254" s="2" customFormat="1" x14ac:dyDescent="0.25"/>
    <row r="255" s="2" customFormat="1" x14ac:dyDescent="0.25"/>
    <row r="256" s="2" customFormat="1" x14ac:dyDescent="0.25"/>
    <row r="257" s="2" customFormat="1" x14ac:dyDescent="0.25"/>
    <row r="258" s="2" customFormat="1" x14ac:dyDescent="0.25"/>
    <row r="259" s="2" customFormat="1" x14ac:dyDescent="0.25"/>
    <row r="260" s="2" customFormat="1" x14ac:dyDescent="0.25"/>
    <row r="261" s="2" customFormat="1" x14ac:dyDescent="0.25"/>
    <row r="262" s="2" customFormat="1" x14ac:dyDescent="0.25"/>
    <row r="263" s="2" customFormat="1" x14ac:dyDescent="0.25"/>
    <row r="264" s="2" customFormat="1" x14ac:dyDescent="0.25"/>
    <row r="265" s="2" customFormat="1" x14ac:dyDescent="0.25"/>
    <row r="266" s="2" customFormat="1" x14ac:dyDescent="0.25"/>
    <row r="267" s="2" customFormat="1" x14ac:dyDescent="0.25"/>
    <row r="268" s="2" customFormat="1" x14ac:dyDescent="0.25"/>
    <row r="269" s="2" customFormat="1" x14ac:dyDescent="0.25"/>
    <row r="270" s="2" customFormat="1" x14ac:dyDescent="0.25"/>
    <row r="271" s="2" customFormat="1" x14ac:dyDescent="0.25"/>
    <row r="272" s="2" customFormat="1" x14ac:dyDescent="0.25"/>
    <row r="273" s="2" customFormat="1" x14ac:dyDescent="0.25"/>
    <row r="274" s="2" customFormat="1" x14ac:dyDescent="0.25"/>
    <row r="275" s="2" customFormat="1" x14ac:dyDescent="0.25"/>
    <row r="276" s="2" customFormat="1" x14ac:dyDescent="0.25"/>
    <row r="277" s="2" customFormat="1" x14ac:dyDescent="0.25"/>
    <row r="278" s="2" customFormat="1" x14ac:dyDescent="0.25"/>
    <row r="279" s="2" customFormat="1" x14ac:dyDescent="0.25"/>
    <row r="280" s="2" customFormat="1" x14ac:dyDescent="0.25"/>
    <row r="281" s="2" customFormat="1" x14ac:dyDescent="0.25"/>
    <row r="282" s="2" customFormat="1" x14ac:dyDescent="0.25"/>
    <row r="283" s="2" customFormat="1" x14ac:dyDescent="0.25"/>
    <row r="284" s="2" customFormat="1" x14ac:dyDescent="0.25"/>
    <row r="285" s="2" customFormat="1" x14ac:dyDescent="0.25"/>
    <row r="286" s="2" customFormat="1" x14ac:dyDescent="0.25"/>
    <row r="287" s="2" customFormat="1" x14ac:dyDescent="0.25"/>
    <row r="288" s="2" customFormat="1" x14ac:dyDescent="0.25"/>
    <row r="289" s="2" customFormat="1" x14ac:dyDescent="0.25"/>
    <row r="290" s="2" customFormat="1" x14ac:dyDescent="0.25"/>
    <row r="291" s="2" customFormat="1" x14ac:dyDescent="0.25"/>
    <row r="292" s="2" customFormat="1" x14ac:dyDescent="0.25"/>
    <row r="293" s="2" customFormat="1" x14ac:dyDescent="0.25"/>
    <row r="294" s="2" customFormat="1" x14ac:dyDescent="0.25"/>
    <row r="295" s="2" customFormat="1" x14ac:dyDescent="0.25"/>
    <row r="296" s="2" customFormat="1" x14ac:dyDescent="0.25"/>
    <row r="297" s="2" customFormat="1" x14ac:dyDescent="0.25"/>
    <row r="298" s="2" customFormat="1" x14ac:dyDescent="0.25"/>
    <row r="299" s="2" customFormat="1" x14ac:dyDescent="0.25"/>
    <row r="300" s="2" customFormat="1" x14ac:dyDescent="0.25"/>
    <row r="301" s="2" customFormat="1" x14ac:dyDescent="0.25"/>
    <row r="302" s="2" customFormat="1" x14ac:dyDescent="0.25"/>
    <row r="303" s="2" customFormat="1" x14ac:dyDescent="0.25"/>
    <row r="304" s="2" customFormat="1" x14ac:dyDescent="0.25"/>
    <row r="305" s="2" customFormat="1" x14ac:dyDescent="0.25"/>
    <row r="306" s="2" customFormat="1" x14ac:dyDescent="0.25"/>
    <row r="307" s="2" customFormat="1" x14ac:dyDescent="0.25"/>
    <row r="308" s="2" customFormat="1" x14ac:dyDescent="0.25"/>
    <row r="309" s="2" customFormat="1" x14ac:dyDescent="0.25"/>
    <row r="310" s="2" customFormat="1" x14ac:dyDescent="0.25"/>
    <row r="311" s="2" customFormat="1" x14ac:dyDescent="0.25"/>
    <row r="312" s="2" customFormat="1" x14ac:dyDescent="0.25"/>
    <row r="313" s="2" customFormat="1" x14ac:dyDescent="0.25"/>
    <row r="314" s="2" customFormat="1" x14ac:dyDescent="0.25"/>
    <row r="315" s="2" customFormat="1" x14ac:dyDescent="0.25"/>
    <row r="316" s="2" customFormat="1" x14ac:dyDescent="0.25"/>
    <row r="317" s="2" customFormat="1" x14ac:dyDescent="0.25"/>
    <row r="318" s="2" customFormat="1" x14ac:dyDescent="0.25"/>
    <row r="319" s="2" customFormat="1" x14ac:dyDescent="0.25"/>
    <row r="320" s="2" customFormat="1" x14ac:dyDescent="0.25"/>
    <row r="321" s="2" customFormat="1" x14ac:dyDescent="0.25"/>
    <row r="322" s="2" customFormat="1" x14ac:dyDescent="0.25"/>
    <row r="323" s="2" customFormat="1" x14ac:dyDescent="0.25"/>
    <row r="324" s="2" customFormat="1" x14ac:dyDescent="0.25"/>
    <row r="325" s="2" customFormat="1" x14ac:dyDescent="0.25"/>
    <row r="326" s="2" customFormat="1" x14ac:dyDescent="0.25"/>
    <row r="327" s="2" customFormat="1" x14ac:dyDescent="0.25"/>
    <row r="328" s="2" customFormat="1" x14ac:dyDescent="0.25"/>
    <row r="329" s="2" customFormat="1" x14ac:dyDescent="0.25"/>
    <row r="330" s="2" customFormat="1" x14ac:dyDescent="0.25"/>
    <row r="331" s="2" customFormat="1" x14ac:dyDescent="0.25"/>
    <row r="332" s="2" customFormat="1" x14ac:dyDescent="0.25"/>
    <row r="333" s="2" customFormat="1" x14ac:dyDescent="0.25"/>
    <row r="334" s="2" customFormat="1" x14ac:dyDescent="0.25"/>
    <row r="335" s="2" customFormat="1" x14ac:dyDescent="0.25"/>
    <row r="336" s="2" customFormat="1" x14ac:dyDescent="0.25"/>
    <row r="337" s="2" customFormat="1" x14ac:dyDescent="0.25"/>
    <row r="338" s="2" customFormat="1" x14ac:dyDescent="0.25"/>
    <row r="339" s="2" customFormat="1" x14ac:dyDescent="0.25"/>
    <row r="340" s="2" customFormat="1" x14ac:dyDescent="0.25"/>
    <row r="341" s="2" customFormat="1" x14ac:dyDescent="0.25"/>
    <row r="342" s="2" customFormat="1" x14ac:dyDescent="0.25"/>
    <row r="343" s="2" customFormat="1" x14ac:dyDescent="0.25"/>
    <row r="344" s="2" customFormat="1" x14ac:dyDescent="0.25"/>
    <row r="345" s="2" customFormat="1" x14ac:dyDescent="0.25"/>
    <row r="346" s="2" customFormat="1" x14ac:dyDescent="0.25"/>
    <row r="347" s="2" customFormat="1" x14ac:dyDescent="0.25"/>
    <row r="348" s="2" customFormat="1" x14ac:dyDescent="0.25"/>
    <row r="349" s="2" customFormat="1" x14ac:dyDescent="0.25"/>
    <row r="350" s="2" customFormat="1" x14ac:dyDescent="0.25"/>
    <row r="351" s="2" customFormat="1" x14ac:dyDescent="0.25"/>
    <row r="352" s="2" customFormat="1" x14ac:dyDescent="0.25"/>
    <row r="353" s="2" customFormat="1" x14ac:dyDescent="0.25"/>
    <row r="354" s="2" customFormat="1" x14ac:dyDescent="0.25"/>
    <row r="355" s="2" customFormat="1" x14ac:dyDescent="0.25"/>
    <row r="356" s="2" customFormat="1" x14ac:dyDescent="0.25"/>
    <row r="357" s="2" customFormat="1" x14ac:dyDescent="0.25"/>
    <row r="358" s="2" customFormat="1" x14ac:dyDescent="0.25"/>
    <row r="359" s="2" customFormat="1" x14ac:dyDescent="0.25"/>
    <row r="360" s="2" customFormat="1" x14ac:dyDescent="0.25"/>
    <row r="361" s="2" customFormat="1" x14ac:dyDescent="0.25"/>
    <row r="362" s="2" customFormat="1" x14ac:dyDescent="0.25"/>
    <row r="363" s="2" customFormat="1" x14ac:dyDescent="0.25"/>
    <row r="364" s="2" customFormat="1" x14ac:dyDescent="0.25"/>
    <row r="365" s="2" customFormat="1" x14ac:dyDescent="0.25"/>
    <row r="366" s="2" customFormat="1" x14ac:dyDescent="0.25"/>
    <row r="367" s="2" customFormat="1" x14ac:dyDescent="0.25"/>
    <row r="368" s="2" customFormat="1" x14ac:dyDescent="0.25"/>
    <row r="369" s="2" customFormat="1" x14ac:dyDescent="0.25"/>
    <row r="370" s="2" customFormat="1" x14ac:dyDescent="0.25"/>
    <row r="371" s="2" customFormat="1" x14ac:dyDescent="0.25"/>
    <row r="372" s="2" customFormat="1" x14ac:dyDescent="0.25"/>
    <row r="373" s="2" customFormat="1" x14ac:dyDescent="0.25"/>
    <row r="374" s="2" customFormat="1" x14ac:dyDescent="0.25"/>
    <row r="375" s="2" customFormat="1" x14ac:dyDescent="0.25"/>
    <row r="376" s="2" customFormat="1" x14ac:dyDescent="0.25"/>
    <row r="377" s="2" customFormat="1" x14ac:dyDescent="0.25"/>
    <row r="378" s="2" customFormat="1" x14ac:dyDescent="0.25"/>
    <row r="379" s="2" customFormat="1" x14ac:dyDescent="0.25"/>
    <row r="380" s="2" customFormat="1" x14ac:dyDescent="0.25"/>
    <row r="381" s="2" customFormat="1" x14ac:dyDescent="0.25"/>
    <row r="382" s="2" customFormat="1" x14ac:dyDescent="0.25"/>
    <row r="383" s="2" customFormat="1" x14ac:dyDescent="0.25"/>
    <row r="384" s="2" customFormat="1" x14ac:dyDescent="0.25"/>
    <row r="385" s="2" customFormat="1" x14ac:dyDescent="0.25"/>
    <row r="386" s="2" customFormat="1" x14ac:dyDescent="0.25"/>
    <row r="387" s="2" customFormat="1" x14ac:dyDescent="0.25"/>
    <row r="388" s="2" customFormat="1" x14ac:dyDescent="0.25"/>
    <row r="389" s="2" customFormat="1" x14ac:dyDescent="0.25"/>
    <row r="390" s="2" customFormat="1" x14ac:dyDescent="0.25"/>
    <row r="391" s="2" customFormat="1" x14ac:dyDescent="0.25"/>
    <row r="392" s="2" customFormat="1" x14ac:dyDescent="0.25"/>
    <row r="393" s="2" customFormat="1" x14ac:dyDescent="0.25"/>
    <row r="394" s="2" customFormat="1" x14ac:dyDescent="0.25"/>
    <row r="395" s="2" customFormat="1" x14ac:dyDescent="0.25"/>
    <row r="396" s="2" customFormat="1" x14ac:dyDescent="0.25"/>
    <row r="397" s="2" customFormat="1" x14ac:dyDescent="0.25"/>
    <row r="398" s="2" customFormat="1" x14ac:dyDescent="0.25"/>
    <row r="399" s="2" customFormat="1" x14ac:dyDescent="0.25"/>
    <row r="400" s="2" customFormat="1" x14ac:dyDescent="0.25"/>
    <row r="401" s="2" customFormat="1" x14ac:dyDescent="0.25"/>
    <row r="402" s="2" customFormat="1" x14ac:dyDescent="0.25"/>
    <row r="403" s="2" customFormat="1" x14ac:dyDescent="0.25"/>
    <row r="404" s="2" customFormat="1" x14ac:dyDescent="0.25"/>
    <row r="405" s="2" customFormat="1" x14ac:dyDescent="0.25"/>
    <row r="406" s="2" customFormat="1" x14ac:dyDescent="0.25"/>
    <row r="407" s="2" customFormat="1" x14ac:dyDescent="0.25"/>
    <row r="408" s="2" customFormat="1" x14ac:dyDescent="0.25"/>
    <row r="409" s="2" customFormat="1" x14ac:dyDescent="0.25"/>
    <row r="410" s="2" customFormat="1" x14ac:dyDescent="0.25"/>
    <row r="411" s="2" customFormat="1" x14ac:dyDescent="0.25"/>
    <row r="412" s="2" customFormat="1" x14ac:dyDescent="0.25"/>
    <row r="413" s="2" customFormat="1" x14ac:dyDescent="0.25"/>
    <row r="414" s="2" customFormat="1" x14ac:dyDescent="0.25"/>
    <row r="415" s="2" customFormat="1" x14ac:dyDescent="0.25"/>
    <row r="416" s="2" customFormat="1" x14ac:dyDescent="0.25"/>
    <row r="417" s="2" customFormat="1" x14ac:dyDescent="0.25"/>
    <row r="418" s="2" customFormat="1" x14ac:dyDescent="0.25"/>
    <row r="419" s="2" customFormat="1" x14ac:dyDescent="0.25"/>
    <row r="420" s="2" customFormat="1" x14ac:dyDescent="0.25"/>
    <row r="421" s="2" customFormat="1" x14ac:dyDescent="0.25"/>
    <row r="422" s="2" customFormat="1" x14ac:dyDescent="0.25"/>
    <row r="423" s="2" customFormat="1" x14ac:dyDescent="0.25"/>
    <row r="424" s="2" customFormat="1" x14ac:dyDescent="0.25"/>
    <row r="425" s="2" customFormat="1" x14ac:dyDescent="0.25"/>
    <row r="426" s="2" customFormat="1" x14ac:dyDescent="0.25"/>
    <row r="427" s="2" customFormat="1" x14ac:dyDescent="0.25"/>
    <row r="428" s="2" customFormat="1" x14ac:dyDescent="0.25"/>
    <row r="429" s="2" customFormat="1" x14ac:dyDescent="0.25"/>
    <row r="430" s="2" customFormat="1" x14ac:dyDescent="0.25"/>
    <row r="431" s="2" customFormat="1" x14ac:dyDescent="0.25"/>
    <row r="432" s="2" customFormat="1" x14ac:dyDescent="0.25"/>
    <row r="433" s="2" customFormat="1" x14ac:dyDescent="0.25"/>
    <row r="434" s="2" customFormat="1" x14ac:dyDescent="0.25"/>
    <row r="435" s="2" customFormat="1" x14ac:dyDescent="0.25"/>
    <row r="436" s="2" customFormat="1" x14ac:dyDescent="0.25"/>
    <row r="437" s="2" customFormat="1" x14ac:dyDescent="0.25"/>
    <row r="438" s="2" customFormat="1" x14ac:dyDescent="0.25"/>
    <row r="439" s="2" customFormat="1" x14ac:dyDescent="0.25"/>
    <row r="440" s="2" customFormat="1" x14ac:dyDescent="0.25"/>
    <row r="441" s="2" customFormat="1" x14ac:dyDescent="0.25"/>
    <row r="442" s="2" customFormat="1" x14ac:dyDescent="0.25"/>
    <row r="443" s="2" customFormat="1" x14ac:dyDescent="0.25"/>
    <row r="444" s="2" customFormat="1" x14ac:dyDescent="0.25"/>
    <row r="445" s="2" customFormat="1" x14ac:dyDescent="0.25"/>
    <row r="446" s="2" customFormat="1" x14ac:dyDescent="0.25"/>
    <row r="447" s="2" customFormat="1" x14ac:dyDescent="0.25"/>
    <row r="448" s="2" customFormat="1" x14ac:dyDescent="0.25"/>
    <row r="449" s="2" customFormat="1" x14ac:dyDescent="0.25"/>
    <row r="450" s="2" customFormat="1" x14ac:dyDescent="0.25"/>
    <row r="451" s="2" customFormat="1" x14ac:dyDescent="0.25"/>
    <row r="452" s="2" customFormat="1" x14ac:dyDescent="0.25"/>
    <row r="453" s="2" customFormat="1" x14ac:dyDescent="0.25"/>
    <row r="454" s="2" customFormat="1" x14ac:dyDescent="0.25"/>
    <row r="455" s="2" customFormat="1" x14ac:dyDescent="0.25"/>
    <row r="456" s="2" customFormat="1" x14ac:dyDescent="0.25"/>
    <row r="457" s="2" customFormat="1" x14ac:dyDescent="0.25"/>
    <row r="458" s="2" customFormat="1" x14ac:dyDescent="0.25"/>
    <row r="459" s="2" customFormat="1" x14ac:dyDescent="0.25"/>
    <row r="460" s="2" customFormat="1" x14ac:dyDescent="0.25"/>
    <row r="461" s="2" customFormat="1" x14ac:dyDescent="0.25"/>
    <row r="462" s="2" customFormat="1" x14ac:dyDescent="0.25"/>
    <row r="463" s="2" customFormat="1" x14ac:dyDescent="0.25"/>
    <row r="464" s="2" customFormat="1" x14ac:dyDescent="0.25"/>
    <row r="465" s="2" customFormat="1" x14ac:dyDescent="0.25"/>
    <row r="466" s="2" customFormat="1" x14ac:dyDescent="0.25"/>
    <row r="467" s="2" customFormat="1" x14ac:dyDescent="0.25"/>
    <row r="468" s="2" customFormat="1" x14ac:dyDescent="0.25"/>
    <row r="469" s="2" customFormat="1" x14ac:dyDescent="0.25"/>
    <row r="470" s="2" customFormat="1" x14ac:dyDescent="0.25"/>
    <row r="471" s="2" customFormat="1" x14ac:dyDescent="0.25"/>
    <row r="472" s="2" customFormat="1" x14ac:dyDescent="0.25"/>
    <row r="473" s="2" customFormat="1" x14ac:dyDescent="0.25"/>
    <row r="474" s="2" customFormat="1" x14ac:dyDescent="0.25"/>
    <row r="475" s="2" customFormat="1" x14ac:dyDescent="0.25"/>
    <row r="476" s="2" customFormat="1" x14ac:dyDescent="0.25"/>
    <row r="477" s="2" customFormat="1" x14ac:dyDescent="0.25"/>
    <row r="478" s="2" customFormat="1" x14ac:dyDescent="0.25"/>
    <row r="479" s="2" customFormat="1" x14ac:dyDescent="0.25"/>
    <row r="480" s="2" customFormat="1" x14ac:dyDescent="0.25"/>
    <row r="481" s="2" customFormat="1" x14ac:dyDescent="0.25"/>
    <row r="482" s="2" customFormat="1" x14ac:dyDescent="0.25"/>
    <row r="483" s="2" customFormat="1" x14ac:dyDescent="0.25"/>
    <row r="484" s="2" customFormat="1" x14ac:dyDescent="0.25"/>
    <row r="485" s="2" customFormat="1" x14ac:dyDescent="0.25"/>
    <row r="486" s="2" customFormat="1" x14ac:dyDescent="0.25"/>
    <row r="487" s="2" customFormat="1" x14ac:dyDescent="0.25"/>
    <row r="488" s="2" customFormat="1" x14ac:dyDescent="0.25"/>
    <row r="489" s="2" customFormat="1" x14ac:dyDescent="0.25"/>
    <row r="490" s="2" customFormat="1" x14ac:dyDescent="0.25"/>
    <row r="491" s="2" customFormat="1" x14ac:dyDescent="0.25"/>
    <row r="492" s="2" customFormat="1" x14ac:dyDescent="0.25"/>
    <row r="493" s="2" customFormat="1" x14ac:dyDescent="0.25"/>
    <row r="494" s="2" customFormat="1" x14ac:dyDescent="0.25"/>
    <row r="495" s="2" customFormat="1" x14ac:dyDescent="0.25"/>
    <row r="496" s="2" customFormat="1" x14ac:dyDescent="0.25"/>
    <row r="497" s="2" customFormat="1" x14ac:dyDescent="0.25"/>
    <row r="498" s="2" customFormat="1" x14ac:dyDescent="0.25"/>
    <row r="499" s="2" customFormat="1" x14ac:dyDescent="0.25"/>
    <row r="500" s="2" customFormat="1" x14ac:dyDescent="0.25"/>
    <row r="501" s="2" customFormat="1" x14ac:dyDescent="0.25"/>
    <row r="502" s="2" customFormat="1" x14ac:dyDescent="0.25"/>
    <row r="503" s="2" customFormat="1" x14ac:dyDescent="0.25"/>
    <row r="504" s="2" customFormat="1" x14ac:dyDescent="0.25"/>
    <row r="505" s="2" customFormat="1" x14ac:dyDescent="0.25"/>
    <row r="506" s="2" customFormat="1" x14ac:dyDescent="0.25"/>
    <row r="507" s="2" customFormat="1" x14ac:dyDescent="0.25"/>
    <row r="508" s="2" customFormat="1" x14ac:dyDescent="0.25"/>
    <row r="509" s="2" customFormat="1" x14ac:dyDescent="0.25"/>
    <row r="510" s="2" customFormat="1" x14ac:dyDescent="0.25"/>
    <row r="511" s="2" customFormat="1" x14ac:dyDescent="0.25"/>
    <row r="512" s="2" customFormat="1" x14ac:dyDescent="0.25"/>
    <row r="513" s="2" customFormat="1" x14ac:dyDescent="0.25"/>
    <row r="514" s="2" customFormat="1" x14ac:dyDescent="0.25"/>
    <row r="515" s="2" customFormat="1" x14ac:dyDescent="0.25"/>
    <row r="516" s="2" customFormat="1" x14ac:dyDescent="0.25"/>
    <row r="517" s="2" customFormat="1" x14ac:dyDescent="0.25"/>
    <row r="518" s="2" customFormat="1" x14ac:dyDescent="0.25"/>
    <row r="519" s="2" customFormat="1" x14ac:dyDescent="0.25"/>
    <row r="520" s="2" customFormat="1" x14ac:dyDescent="0.25"/>
    <row r="521" s="2" customFormat="1" x14ac:dyDescent="0.25"/>
    <row r="522" s="2" customFormat="1" x14ac:dyDescent="0.25"/>
    <row r="523" s="2" customFormat="1" x14ac:dyDescent="0.25"/>
    <row r="524" s="2" customFormat="1" x14ac:dyDescent="0.25"/>
    <row r="525" s="2" customFormat="1" x14ac:dyDescent="0.25"/>
    <row r="526" s="2" customFormat="1" x14ac:dyDescent="0.25"/>
    <row r="527" s="2" customFormat="1" x14ac:dyDescent="0.25"/>
    <row r="528" s="2" customFormat="1" x14ac:dyDescent="0.25"/>
    <row r="529" s="2" customFormat="1" x14ac:dyDescent="0.25"/>
    <row r="530" s="2" customFormat="1" x14ac:dyDescent="0.25"/>
    <row r="531" s="2" customFormat="1" x14ac:dyDescent="0.25"/>
    <row r="532" s="2" customFormat="1" x14ac:dyDescent="0.25"/>
    <row r="533" s="2" customFormat="1" x14ac:dyDescent="0.25"/>
    <row r="534" s="2" customFormat="1" x14ac:dyDescent="0.25"/>
    <row r="535" s="2" customFormat="1" x14ac:dyDescent="0.25"/>
    <row r="536" s="2" customFormat="1" x14ac:dyDescent="0.25"/>
    <row r="537" s="2" customFormat="1" x14ac:dyDescent="0.25"/>
    <row r="538" s="2" customFormat="1" x14ac:dyDescent="0.25"/>
    <row r="539" s="2" customFormat="1" x14ac:dyDescent="0.25"/>
    <row r="540" s="2" customFormat="1" x14ac:dyDescent="0.25"/>
    <row r="541" s="2" customFormat="1" x14ac:dyDescent="0.25"/>
    <row r="542" s="2" customFormat="1" x14ac:dyDescent="0.25"/>
    <row r="543" s="2" customFormat="1" x14ac:dyDescent="0.25"/>
    <row r="544" s="2" customFormat="1" x14ac:dyDescent="0.25"/>
    <row r="545" s="2" customFormat="1" x14ac:dyDescent="0.25"/>
    <row r="546" s="2" customFormat="1" x14ac:dyDescent="0.25"/>
    <row r="547" s="2" customFormat="1" x14ac:dyDescent="0.25"/>
    <row r="548" s="2" customFormat="1" x14ac:dyDescent="0.25"/>
    <row r="549" s="2" customFormat="1" x14ac:dyDescent="0.25"/>
    <row r="550" s="2" customFormat="1" x14ac:dyDescent="0.25"/>
    <row r="551" s="2" customFormat="1" x14ac:dyDescent="0.25"/>
    <row r="552" s="2" customFormat="1" x14ac:dyDescent="0.25"/>
    <row r="553" s="2" customFormat="1" x14ac:dyDescent="0.25"/>
    <row r="554" s="2" customFormat="1" x14ac:dyDescent="0.25"/>
    <row r="555" s="2" customFormat="1" x14ac:dyDescent="0.25"/>
    <row r="556" s="2" customFormat="1" x14ac:dyDescent="0.25"/>
    <row r="557" s="2" customFormat="1" x14ac:dyDescent="0.25"/>
    <row r="558" s="2" customFormat="1" x14ac:dyDescent="0.25"/>
    <row r="559" s="2" customFormat="1" x14ac:dyDescent="0.25"/>
    <row r="560" s="2" customFormat="1" x14ac:dyDescent="0.25"/>
    <row r="561" s="2" customFormat="1" x14ac:dyDescent="0.25"/>
    <row r="562" s="2" customFormat="1" x14ac:dyDescent="0.25"/>
    <row r="563" s="2" customFormat="1" x14ac:dyDescent="0.25"/>
    <row r="564" s="2" customFormat="1" x14ac:dyDescent="0.25"/>
    <row r="565" s="2" customFormat="1" x14ac:dyDescent="0.25"/>
    <row r="566" s="2" customFormat="1" x14ac:dyDescent="0.25"/>
    <row r="567" s="2" customFormat="1" x14ac:dyDescent="0.25"/>
    <row r="568" s="2" customFormat="1" x14ac:dyDescent="0.25"/>
    <row r="569" s="2" customFormat="1" x14ac:dyDescent="0.25"/>
    <row r="570" s="2" customFormat="1" x14ac:dyDescent="0.25"/>
    <row r="571" s="2" customFormat="1" x14ac:dyDescent="0.25"/>
    <row r="572" s="2" customFormat="1" x14ac:dyDescent="0.25"/>
    <row r="573" s="2" customFormat="1" x14ac:dyDescent="0.25"/>
    <row r="574" s="2" customFormat="1" x14ac:dyDescent="0.25"/>
    <row r="575" s="2" customFormat="1" x14ac:dyDescent="0.25"/>
    <row r="576" s="2" customFormat="1" x14ac:dyDescent="0.25"/>
    <row r="577" s="2" customFormat="1" x14ac:dyDescent="0.25"/>
    <row r="578" s="2" customFormat="1" x14ac:dyDescent="0.25"/>
    <row r="579" s="2" customFormat="1" x14ac:dyDescent="0.25"/>
    <row r="580" s="2" customFormat="1" x14ac:dyDescent="0.25"/>
    <row r="581" s="2" customFormat="1" x14ac:dyDescent="0.25"/>
    <row r="582" s="2" customFormat="1" x14ac:dyDescent="0.25"/>
    <row r="583" s="2" customFormat="1" x14ac:dyDescent="0.25"/>
    <row r="584" s="2" customFormat="1" x14ac:dyDescent="0.25"/>
    <row r="585" s="2" customFormat="1" x14ac:dyDescent="0.25"/>
    <row r="586" s="2" customFormat="1" x14ac:dyDescent="0.25"/>
    <row r="587" s="2" customFormat="1" x14ac:dyDescent="0.25"/>
    <row r="588" s="2" customFormat="1" x14ac:dyDescent="0.25"/>
    <row r="589" s="2" customFormat="1" x14ac:dyDescent="0.25"/>
    <row r="590" s="2" customFormat="1" x14ac:dyDescent="0.25"/>
    <row r="591" s="2" customFormat="1" x14ac:dyDescent="0.25"/>
    <row r="592" s="2" customFormat="1" x14ac:dyDescent="0.25"/>
    <row r="593" s="2" customFormat="1" x14ac:dyDescent="0.25"/>
    <row r="594" s="2" customFormat="1" x14ac:dyDescent="0.25"/>
    <row r="595" s="2" customFormat="1" x14ac:dyDescent="0.25"/>
    <row r="596" s="2" customFormat="1" x14ac:dyDescent="0.25"/>
    <row r="597" s="2" customFormat="1" x14ac:dyDescent="0.25"/>
    <row r="598" s="2" customFormat="1" x14ac:dyDescent="0.25"/>
    <row r="599" s="2" customFormat="1" x14ac:dyDescent="0.25"/>
    <row r="600" s="2" customFormat="1" x14ac:dyDescent="0.25"/>
    <row r="601" s="2" customFormat="1" x14ac:dyDescent="0.25"/>
    <row r="602" s="2" customFormat="1" x14ac:dyDescent="0.25"/>
    <row r="603" s="2" customFormat="1" x14ac:dyDescent="0.25"/>
    <row r="604" s="2" customFormat="1" x14ac:dyDescent="0.25"/>
    <row r="605" s="2" customFormat="1" x14ac:dyDescent="0.25"/>
    <row r="606" s="2" customFormat="1" x14ac:dyDescent="0.25"/>
    <row r="607" s="2" customFormat="1" x14ac:dyDescent="0.25"/>
    <row r="608" s="2" customFormat="1" x14ac:dyDescent="0.25"/>
    <row r="609" s="2" customFormat="1" x14ac:dyDescent="0.25"/>
    <row r="610" s="2" customFormat="1" x14ac:dyDescent="0.25"/>
    <row r="611" s="2" customFormat="1" x14ac:dyDescent="0.25"/>
    <row r="612" s="2" customFormat="1" x14ac:dyDescent="0.25"/>
    <row r="613" s="2" customFormat="1" x14ac:dyDescent="0.25"/>
    <row r="614" s="2" customFormat="1" x14ac:dyDescent="0.25"/>
    <row r="615" s="2" customFormat="1" x14ac:dyDescent="0.25"/>
    <row r="616" s="2" customFormat="1" x14ac:dyDescent="0.25"/>
    <row r="617" s="2" customFormat="1" x14ac:dyDescent="0.25"/>
    <row r="618" s="2" customFormat="1" x14ac:dyDescent="0.25"/>
    <row r="619" s="2" customFormat="1" x14ac:dyDescent="0.25"/>
    <row r="620" s="2" customFormat="1" x14ac:dyDescent="0.25"/>
    <row r="621" s="2" customFormat="1" x14ac:dyDescent="0.25"/>
    <row r="622" s="2" customFormat="1" x14ac:dyDescent="0.25"/>
    <row r="623" s="2" customFormat="1" x14ac:dyDescent="0.25"/>
    <row r="624" s="2" customFormat="1" x14ac:dyDescent="0.25"/>
    <row r="625" s="2" customFormat="1" x14ac:dyDescent="0.25"/>
    <row r="626" s="2" customFormat="1" x14ac:dyDescent="0.25"/>
    <row r="627" s="2" customFormat="1" x14ac:dyDescent="0.25"/>
    <row r="628" s="2" customFormat="1" x14ac:dyDescent="0.25"/>
    <row r="629" s="2" customFormat="1" x14ac:dyDescent="0.25"/>
    <row r="630" s="2" customFormat="1" x14ac:dyDescent="0.25"/>
    <row r="631" s="2" customFormat="1" x14ac:dyDescent="0.25"/>
    <row r="632" s="2" customFormat="1" x14ac:dyDescent="0.25"/>
    <row r="633" s="2" customFormat="1" x14ac:dyDescent="0.25"/>
    <row r="634" s="2" customFormat="1" x14ac:dyDescent="0.25"/>
    <row r="635" s="2" customFormat="1" x14ac:dyDescent="0.25"/>
    <row r="636" s="2" customFormat="1" x14ac:dyDescent="0.25"/>
    <row r="637" s="2" customFormat="1" x14ac:dyDescent="0.25"/>
    <row r="638" s="2" customFormat="1" x14ac:dyDescent="0.25"/>
    <row r="639" s="2" customFormat="1" x14ac:dyDescent="0.25"/>
    <row r="640" s="2" customFormat="1" x14ac:dyDescent="0.25"/>
    <row r="641" s="2" customFormat="1" x14ac:dyDescent="0.25"/>
    <row r="642" s="2" customFormat="1" x14ac:dyDescent="0.25"/>
    <row r="643" s="2" customFormat="1" x14ac:dyDescent="0.25"/>
    <row r="644" s="2" customFormat="1" x14ac:dyDescent="0.25"/>
    <row r="645" s="2" customFormat="1" x14ac:dyDescent="0.25"/>
    <row r="646" s="2" customFormat="1" x14ac:dyDescent="0.25"/>
    <row r="647" s="2" customFormat="1" x14ac:dyDescent="0.25"/>
    <row r="648" s="2" customFormat="1" x14ac:dyDescent="0.25"/>
    <row r="649" s="2" customFormat="1" x14ac:dyDescent="0.25"/>
    <row r="650" s="2" customFormat="1" x14ac:dyDescent="0.25"/>
    <row r="651" s="2" customFormat="1" x14ac:dyDescent="0.25"/>
    <row r="652" s="2" customFormat="1" x14ac:dyDescent="0.25"/>
    <row r="653" s="2" customFormat="1" x14ac:dyDescent="0.25"/>
    <row r="654" s="2" customFormat="1" x14ac:dyDescent="0.25"/>
    <row r="655" s="2" customFormat="1" x14ac:dyDescent="0.25"/>
    <row r="656" s="2" customFormat="1" x14ac:dyDescent="0.25"/>
    <row r="657" s="2" customFormat="1" x14ac:dyDescent="0.25"/>
    <row r="658" s="2" customFormat="1" x14ac:dyDescent="0.25"/>
    <row r="659" s="2" customFormat="1" x14ac:dyDescent="0.25"/>
    <row r="660" s="2" customFormat="1" x14ac:dyDescent="0.25"/>
    <row r="661" s="2" customFormat="1" x14ac:dyDescent="0.25"/>
    <row r="662" s="2" customFormat="1" x14ac:dyDescent="0.25"/>
    <row r="663" s="2" customFormat="1" x14ac:dyDescent="0.25"/>
    <row r="664" s="2" customFormat="1" x14ac:dyDescent="0.25"/>
    <row r="665" s="2" customFormat="1" x14ac:dyDescent="0.25"/>
    <row r="666" s="2" customFormat="1" x14ac:dyDescent="0.25"/>
    <row r="667" s="2" customFormat="1" x14ac:dyDescent="0.25"/>
    <row r="668" s="2" customFormat="1" x14ac:dyDescent="0.25"/>
    <row r="669" s="2" customFormat="1" x14ac:dyDescent="0.25"/>
    <row r="670" s="2" customFormat="1" x14ac:dyDescent="0.25"/>
    <row r="671" s="2" customFormat="1" x14ac:dyDescent="0.25"/>
    <row r="672" s="2" customFormat="1" x14ac:dyDescent="0.25"/>
    <row r="673" s="2" customFormat="1" x14ac:dyDescent="0.25"/>
    <row r="674" s="2" customFormat="1" x14ac:dyDescent="0.25"/>
    <row r="675" s="2" customFormat="1" x14ac:dyDescent="0.25"/>
    <row r="676" s="2" customFormat="1" x14ac:dyDescent="0.25"/>
    <row r="677" s="2" customFormat="1" x14ac:dyDescent="0.25"/>
    <row r="678" s="2" customFormat="1" x14ac:dyDescent="0.25"/>
    <row r="679" s="2" customFormat="1" x14ac:dyDescent="0.25"/>
    <row r="680" s="2" customFormat="1" x14ac:dyDescent="0.25"/>
    <row r="681" s="2" customFormat="1" x14ac:dyDescent="0.25"/>
    <row r="682" s="2" customFormat="1" x14ac:dyDescent="0.25"/>
    <row r="683" s="2" customFormat="1" x14ac:dyDescent="0.25"/>
    <row r="684" s="2" customFormat="1" x14ac:dyDescent="0.25"/>
    <row r="685" s="2" customFormat="1" x14ac:dyDescent="0.25"/>
    <row r="686" s="2" customFormat="1" x14ac:dyDescent="0.25"/>
    <row r="687" s="2" customFormat="1" x14ac:dyDescent="0.25"/>
    <row r="688" s="2" customFormat="1" x14ac:dyDescent="0.25"/>
    <row r="689" s="2" customFormat="1" x14ac:dyDescent="0.25"/>
    <row r="690" s="2" customFormat="1" x14ac:dyDescent="0.25"/>
    <row r="691" s="2" customFormat="1" x14ac:dyDescent="0.25"/>
    <row r="692" s="2" customFormat="1" x14ac:dyDescent="0.25"/>
    <row r="693" s="2" customFormat="1" x14ac:dyDescent="0.25"/>
    <row r="694" s="2" customFormat="1" x14ac:dyDescent="0.25"/>
    <row r="695" s="2" customFormat="1" x14ac:dyDescent="0.25"/>
    <row r="696" s="2" customFormat="1" x14ac:dyDescent="0.25"/>
    <row r="697" s="2" customFormat="1" x14ac:dyDescent="0.25"/>
    <row r="698" s="2" customFormat="1" x14ac:dyDescent="0.25"/>
    <row r="699" s="2" customFormat="1" x14ac:dyDescent="0.25"/>
    <row r="700" s="2" customFormat="1" x14ac:dyDescent="0.25"/>
    <row r="701" s="2" customFormat="1" x14ac:dyDescent="0.25"/>
    <row r="702" s="2" customFormat="1" x14ac:dyDescent="0.25"/>
    <row r="703" s="2" customFormat="1" x14ac:dyDescent="0.25"/>
    <row r="704" s="2" customFormat="1" x14ac:dyDescent="0.25"/>
    <row r="705" s="2" customFormat="1" x14ac:dyDescent="0.25"/>
    <row r="706" s="2" customFormat="1" x14ac:dyDescent="0.25"/>
    <row r="707" s="2" customFormat="1" x14ac:dyDescent="0.25"/>
    <row r="708" s="2" customFormat="1" x14ac:dyDescent="0.25"/>
    <row r="709" s="2" customFormat="1" x14ac:dyDescent="0.25"/>
    <row r="710" s="2" customFormat="1" x14ac:dyDescent="0.25"/>
    <row r="711" s="2" customFormat="1" x14ac:dyDescent="0.25"/>
    <row r="712" s="2" customFormat="1" x14ac:dyDescent="0.25"/>
    <row r="713" s="2" customFormat="1" x14ac:dyDescent="0.25"/>
    <row r="714" s="2" customFormat="1" x14ac:dyDescent="0.25"/>
    <row r="715" s="2" customFormat="1" x14ac:dyDescent="0.25"/>
    <row r="716" s="2" customFormat="1" x14ac:dyDescent="0.25"/>
    <row r="717" s="2" customFormat="1" x14ac:dyDescent="0.25"/>
    <row r="718" s="2" customFormat="1" x14ac:dyDescent="0.25"/>
    <row r="719" s="2" customFormat="1" x14ac:dyDescent="0.25"/>
    <row r="720" s="2" customFormat="1" x14ac:dyDescent="0.25"/>
    <row r="721" s="2" customFormat="1" x14ac:dyDescent="0.25"/>
    <row r="722" s="2" customFormat="1" x14ac:dyDescent="0.25"/>
    <row r="723" s="2" customFormat="1" x14ac:dyDescent="0.25"/>
    <row r="724" s="2" customFormat="1" x14ac:dyDescent="0.25"/>
    <row r="725" s="2" customFormat="1" x14ac:dyDescent="0.25"/>
    <row r="726" s="2" customFormat="1" x14ac:dyDescent="0.25"/>
    <row r="727" s="2" customFormat="1" x14ac:dyDescent="0.25"/>
    <row r="728" s="2" customFormat="1" x14ac:dyDescent="0.25"/>
    <row r="729" s="2" customFormat="1" x14ac:dyDescent="0.25"/>
    <row r="730" s="2" customFormat="1" x14ac:dyDescent="0.25"/>
    <row r="731" s="2" customFormat="1" x14ac:dyDescent="0.25"/>
    <row r="732" s="2" customFormat="1" x14ac:dyDescent="0.25"/>
    <row r="733" s="2" customFormat="1" x14ac:dyDescent="0.25"/>
    <row r="734" s="2" customFormat="1" x14ac:dyDescent="0.25"/>
    <row r="735" s="2" customFormat="1" x14ac:dyDescent="0.25"/>
    <row r="736" s="2" customFormat="1" x14ac:dyDescent="0.25"/>
    <row r="737" s="2" customFormat="1" x14ac:dyDescent="0.25"/>
    <row r="738" s="2" customFormat="1" x14ac:dyDescent="0.25"/>
    <row r="739" s="2" customFormat="1" x14ac:dyDescent="0.25"/>
    <row r="740" s="2" customFormat="1" x14ac:dyDescent="0.25"/>
    <row r="741" s="2" customFormat="1" x14ac:dyDescent="0.25"/>
    <row r="742" s="2" customFormat="1" x14ac:dyDescent="0.25"/>
    <row r="743" s="2" customFormat="1" x14ac:dyDescent="0.25"/>
    <row r="744" s="2" customFormat="1" x14ac:dyDescent="0.25"/>
    <row r="745" s="2" customFormat="1" x14ac:dyDescent="0.25"/>
    <row r="746" s="2" customFormat="1" x14ac:dyDescent="0.25"/>
    <row r="747" s="2" customFormat="1" x14ac:dyDescent="0.25"/>
    <row r="748" s="2" customFormat="1" x14ac:dyDescent="0.25"/>
    <row r="749" s="2" customFormat="1" x14ac:dyDescent="0.25"/>
    <row r="750" s="2" customFormat="1" x14ac:dyDescent="0.25"/>
    <row r="751" s="2" customFormat="1" x14ac:dyDescent="0.25"/>
    <row r="752" s="2" customFormat="1" x14ac:dyDescent="0.25"/>
    <row r="753" s="2" customFormat="1" x14ac:dyDescent="0.25"/>
    <row r="754" s="2" customFormat="1" x14ac:dyDescent="0.25"/>
    <row r="755" s="2" customFormat="1" x14ac:dyDescent="0.25"/>
    <row r="756" s="2" customFormat="1" x14ac:dyDescent="0.25"/>
    <row r="757" s="2" customFormat="1" x14ac:dyDescent="0.25"/>
    <row r="758" s="2" customFormat="1" x14ac:dyDescent="0.25"/>
    <row r="759" s="2" customFormat="1" x14ac:dyDescent="0.25"/>
    <row r="760" s="2" customFormat="1" x14ac:dyDescent="0.25"/>
    <row r="761" s="2" customFormat="1" x14ac:dyDescent="0.25"/>
    <row r="762" s="2" customFormat="1" x14ac:dyDescent="0.25"/>
    <row r="763" s="2" customFormat="1" x14ac:dyDescent="0.25"/>
    <row r="764" s="2" customFormat="1" x14ac:dyDescent="0.25"/>
    <row r="765" s="2" customFormat="1" x14ac:dyDescent="0.25"/>
    <row r="766" s="2" customFormat="1" x14ac:dyDescent="0.25"/>
    <row r="767" s="2" customFormat="1" x14ac:dyDescent="0.25"/>
    <row r="768" s="2" customFormat="1" x14ac:dyDescent="0.25"/>
    <row r="769" spans="1:14" s="2" customFormat="1" x14ac:dyDescent="0.25"/>
    <row r="770" spans="1:14" s="2" customFormat="1" x14ac:dyDescent="0.25"/>
    <row r="771" spans="1:14" s="2" customFormat="1" x14ac:dyDescent="0.25"/>
    <row r="772" spans="1:14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M772" s="2"/>
      <c r="N772" s="2"/>
    </row>
    <row r="773" spans="1:14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M773" s="2"/>
      <c r="N773" s="2"/>
    </row>
    <row r="774" spans="1:14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M774" s="2"/>
      <c r="N774" s="2"/>
    </row>
    <row r="775" spans="1:14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M775" s="2"/>
      <c r="N775" s="2"/>
    </row>
    <row r="776" spans="1:14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M776" s="2"/>
      <c r="N776" s="2"/>
    </row>
    <row r="777" spans="1:14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M777" s="2"/>
      <c r="N777" s="2"/>
    </row>
    <row r="778" spans="1:14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M778" s="2"/>
      <c r="N778" s="2"/>
    </row>
    <row r="779" spans="1:14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M779" s="2"/>
      <c r="N779" s="2"/>
    </row>
    <row r="780" spans="1:14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M780" s="2"/>
      <c r="N780" s="2"/>
    </row>
    <row r="781" spans="1:14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M781" s="2"/>
      <c r="N781" s="2"/>
    </row>
    <row r="782" spans="1:14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M782" s="2"/>
      <c r="N782" s="2"/>
    </row>
    <row r="783" spans="1:14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M783" s="2"/>
      <c r="N783" s="2"/>
    </row>
    <row r="784" spans="1:14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M784" s="2"/>
      <c r="N784" s="2"/>
    </row>
    <row r="785" spans="1:14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M785" s="2"/>
      <c r="N785" s="2"/>
    </row>
    <row r="786" spans="1:14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M786" s="2"/>
      <c r="N786" s="2"/>
    </row>
    <row r="787" spans="1:14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M787" s="2"/>
      <c r="N787" s="2"/>
    </row>
    <row r="788" spans="1:14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M788" s="2"/>
      <c r="N788" s="2"/>
    </row>
    <row r="789" spans="1:14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M789" s="2"/>
      <c r="N789" s="2"/>
    </row>
    <row r="790" spans="1:14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M790" s="2"/>
      <c r="N790" s="2"/>
    </row>
    <row r="791" spans="1:14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M791" s="2"/>
      <c r="N791" s="2"/>
    </row>
    <row r="792" spans="1:14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M792" s="2"/>
      <c r="N792" s="2"/>
    </row>
    <row r="793" spans="1:14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M793" s="2"/>
      <c r="N793" s="2"/>
    </row>
    <row r="794" spans="1:14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M794" s="2"/>
      <c r="N794" s="2"/>
    </row>
    <row r="795" spans="1:14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M795" s="2"/>
      <c r="N795" s="2"/>
    </row>
    <row r="796" spans="1:14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M796" s="2"/>
      <c r="N796" s="2"/>
    </row>
    <row r="797" spans="1:14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M797" s="2"/>
      <c r="N797" s="2"/>
    </row>
    <row r="798" spans="1:14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M798" s="2"/>
      <c r="N798" s="2"/>
    </row>
    <row r="799" spans="1:14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M799" s="2"/>
      <c r="N799" s="2"/>
    </row>
    <row r="800" spans="1:14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M800" s="2"/>
      <c r="N800" s="2"/>
    </row>
    <row r="801" spans="1:14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M801" s="2"/>
      <c r="N801" s="2"/>
    </row>
    <row r="802" spans="1:14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M802" s="2"/>
      <c r="N802" s="2"/>
    </row>
    <row r="803" spans="1:14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M803" s="2"/>
      <c r="N803" s="2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274"/>
  <sheetViews>
    <sheetView workbookViewId="0">
      <selection activeCell="E1" sqref="E1:F1048576"/>
    </sheetView>
  </sheetViews>
  <sheetFormatPr defaultRowHeight="15" x14ac:dyDescent="0.25"/>
  <cols>
    <col min="1" max="1" width="18.7109375" style="40" customWidth="1"/>
    <col min="4" max="4" width="29.85546875" style="40" customWidth="1"/>
    <col min="7" max="7" width="2" style="26" customWidth="1"/>
    <col min="8" max="8" width="14" style="27" bestFit="1" customWidth="1"/>
    <col min="9" max="9" width="9.5703125" style="27" bestFit="1" customWidth="1"/>
    <col min="10" max="10" width="10.140625" style="27" bestFit="1" customWidth="1"/>
    <col min="11" max="11" width="2" style="26" customWidth="1"/>
    <col min="12" max="12" width="14" style="27" bestFit="1" customWidth="1"/>
    <col min="13" max="13" width="9.5703125" style="27" bestFit="1" customWidth="1"/>
    <col min="14" max="14" width="10.140625" style="27" bestFit="1" customWidth="1"/>
    <col min="15" max="15" width="2" style="26" customWidth="1"/>
    <col min="16" max="16" width="14" style="47" bestFit="1" customWidth="1"/>
    <col min="17" max="17" width="9.5703125" style="47" bestFit="1" customWidth="1"/>
    <col min="18" max="18" width="10.140625" style="47" bestFit="1" customWidth="1"/>
    <col min="19" max="19" width="2" style="26" customWidth="1"/>
    <col min="20" max="20" width="14" style="47" bestFit="1" customWidth="1"/>
    <col min="21" max="21" width="9.5703125" style="47" bestFit="1" customWidth="1"/>
    <col min="22" max="22" width="10.7109375" style="47" bestFit="1" customWidth="1"/>
    <col min="23" max="23" width="2" style="26" customWidth="1"/>
  </cols>
  <sheetData>
    <row r="1" spans="1:22" x14ac:dyDescent="0.25">
      <c r="B1" t="s">
        <v>99</v>
      </c>
      <c r="E1" t="s">
        <v>99</v>
      </c>
      <c r="H1" s="27" t="s">
        <v>175</v>
      </c>
      <c r="I1" s="27" t="s">
        <v>3</v>
      </c>
      <c r="J1" s="27" t="s">
        <v>4</v>
      </c>
      <c r="L1" s="27" t="s">
        <v>175</v>
      </c>
      <c r="M1" s="27" t="s">
        <v>5</v>
      </c>
      <c r="N1" s="27" t="s">
        <v>6</v>
      </c>
      <c r="P1" s="27" t="s">
        <v>175</v>
      </c>
      <c r="Q1" s="47" t="s">
        <v>7</v>
      </c>
      <c r="R1" s="47" t="s">
        <v>8</v>
      </c>
      <c r="S1" s="38"/>
      <c r="T1" s="27" t="s">
        <v>175</v>
      </c>
      <c r="U1" s="47" t="s">
        <v>9</v>
      </c>
      <c r="V1" s="47" t="s">
        <v>10</v>
      </c>
    </row>
    <row r="2" spans="1:22" x14ac:dyDescent="0.25">
      <c r="A2" s="50" t="s">
        <v>205</v>
      </c>
      <c r="B2" t="s">
        <v>300</v>
      </c>
      <c r="C2" t="s">
        <v>275</v>
      </c>
      <c r="D2" s="50" t="s">
        <v>206</v>
      </c>
      <c r="E2" t="s">
        <v>300</v>
      </c>
      <c r="F2" t="s">
        <v>275</v>
      </c>
      <c r="H2" s="48"/>
      <c r="P2" s="48"/>
      <c r="S2" s="38"/>
      <c r="T2" s="48"/>
    </row>
    <row r="3" spans="1:22" x14ac:dyDescent="0.25">
      <c r="B3" t="s">
        <v>102</v>
      </c>
      <c r="C3" t="s">
        <v>304</v>
      </c>
      <c r="E3" t="s">
        <v>102</v>
      </c>
      <c r="F3" t="s">
        <v>304</v>
      </c>
      <c r="H3" s="27">
        <f t="shared" ref="H3:H34" si="0">B63/1000000000</f>
        <v>36</v>
      </c>
      <c r="I3" s="27">
        <f t="shared" ref="I3:I34" si="1">C63</f>
        <v>-65.978026999999997</v>
      </c>
      <c r="J3" s="27">
        <f t="shared" ref="J3:J34" si="2">F63</f>
        <v>-51.537094000000003</v>
      </c>
      <c r="L3" s="27">
        <f t="shared" ref="L3:L34" si="3">B117/1000000000</f>
        <v>54</v>
      </c>
      <c r="M3" s="27">
        <f t="shared" ref="M3:M34" si="4">C117</f>
        <v>-39.616512</v>
      </c>
      <c r="N3" s="27">
        <f t="shared" ref="N3:N34" si="5">F117</f>
        <v>-59.111426999999999</v>
      </c>
      <c r="P3" s="47">
        <f t="shared" ref="P3:P34" si="6">B171/1000000000</f>
        <v>57</v>
      </c>
      <c r="Q3" s="27">
        <f t="shared" ref="Q3:Q34" si="7">C171</f>
        <v>-71.386215000000007</v>
      </c>
      <c r="R3" s="27">
        <f t="shared" ref="R3:R34" si="8">F171</f>
        <v>-55.407668999999999</v>
      </c>
      <c r="S3" s="38"/>
      <c r="T3" s="27">
        <f t="shared" ref="T3:T34" si="9">B225/1000000000</f>
        <v>57</v>
      </c>
      <c r="U3" s="27">
        <f t="shared" ref="U3:U34" si="10">C225</f>
        <v>-81.379577999999995</v>
      </c>
      <c r="V3" s="27">
        <f t="shared" ref="V3:V34" si="11">F225</f>
        <v>-72.641457000000003</v>
      </c>
    </row>
    <row r="4" spans="1:22" x14ac:dyDescent="0.25">
      <c r="B4" t="s">
        <v>103</v>
      </c>
      <c r="E4" t="s">
        <v>103</v>
      </c>
      <c r="H4" s="27">
        <f t="shared" si="0"/>
        <v>36.4375</v>
      </c>
      <c r="I4" s="27">
        <f t="shared" si="1"/>
        <v>-65.125031000000007</v>
      </c>
      <c r="J4" s="27">
        <f t="shared" si="2"/>
        <v>-52.649914000000003</v>
      </c>
      <c r="L4" s="27">
        <f t="shared" si="3"/>
        <v>54.0625</v>
      </c>
      <c r="M4" s="27">
        <f t="shared" si="4"/>
        <v>-39.620860999999998</v>
      </c>
      <c r="N4" s="27">
        <f t="shared" si="5"/>
        <v>-58.797241</v>
      </c>
      <c r="P4" s="47">
        <f t="shared" si="6"/>
        <v>57</v>
      </c>
      <c r="Q4" s="27">
        <f t="shared" si="7"/>
        <v>-72.727249</v>
      </c>
      <c r="R4" s="27">
        <f t="shared" si="8"/>
        <v>-55.274802999999999</v>
      </c>
      <c r="S4" s="38"/>
      <c r="T4" s="27">
        <f t="shared" si="9"/>
        <v>57</v>
      </c>
      <c r="U4" s="27">
        <f t="shared" si="10"/>
        <v>-84.387435999999994</v>
      </c>
      <c r="V4" s="27">
        <f t="shared" si="11"/>
        <v>-72.147696999999994</v>
      </c>
    </row>
    <row r="5" spans="1:22" x14ac:dyDescent="0.25">
      <c r="H5" s="27">
        <f t="shared" si="0"/>
        <v>36.875</v>
      </c>
      <c r="I5" s="27">
        <f t="shared" si="1"/>
        <v>-64.049460999999994</v>
      </c>
      <c r="J5" s="27">
        <f t="shared" si="2"/>
        <v>-53.750908000000003</v>
      </c>
      <c r="L5" s="27">
        <f t="shared" si="3"/>
        <v>54.125</v>
      </c>
      <c r="M5" s="27">
        <f t="shared" si="4"/>
        <v>-39.564568000000001</v>
      </c>
      <c r="N5" s="27">
        <f t="shared" si="5"/>
        <v>-58.419525</v>
      </c>
      <c r="P5" s="47">
        <f t="shared" si="6"/>
        <v>57</v>
      </c>
      <c r="Q5" s="27">
        <f t="shared" si="7"/>
        <v>-72.876189999999994</v>
      </c>
      <c r="R5" s="27">
        <f t="shared" si="8"/>
        <v>-55.295775999999996</v>
      </c>
      <c r="S5" s="38"/>
      <c r="T5" s="27">
        <f t="shared" si="9"/>
        <v>57</v>
      </c>
      <c r="U5" s="27">
        <f t="shared" si="10"/>
        <v>-84.928978000000001</v>
      </c>
      <c r="V5" s="27">
        <f t="shared" si="11"/>
        <v>-71.703170999999998</v>
      </c>
    </row>
    <row r="6" spans="1:22" x14ac:dyDescent="0.25">
      <c r="H6" s="27">
        <f t="shared" si="0"/>
        <v>37.3125</v>
      </c>
      <c r="I6" s="27">
        <f t="shared" si="1"/>
        <v>-63.308056000000001</v>
      </c>
      <c r="J6" s="27">
        <f t="shared" si="2"/>
        <v>-53.287967999999999</v>
      </c>
      <c r="L6" s="27">
        <f t="shared" si="3"/>
        <v>54.1875</v>
      </c>
      <c r="M6" s="27">
        <f t="shared" si="4"/>
        <v>-39.392982000000003</v>
      </c>
      <c r="N6" s="27">
        <f t="shared" si="5"/>
        <v>-58.021729000000001</v>
      </c>
      <c r="P6" s="47">
        <f t="shared" si="6"/>
        <v>57</v>
      </c>
      <c r="Q6" s="27">
        <f t="shared" si="7"/>
        <v>-71.983886999999996</v>
      </c>
      <c r="R6" s="27">
        <f t="shared" si="8"/>
        <v>-55.196522000000002</v>
      </c>
      <c r="S6" s="38"/>
      <c r="T6" s="27">
        <f t="shared" si="9"/>
        <v>57</v>
      </c>
      <c r="U6" s="27">
        <f t="shared" si="10"/>
        <v>-84.900672999999998</v>
      </c>
      <c r="V6" s="27">
        <f t="shared" si="11"/>
        <v>-71.459655999999995</v>
      </c>
    </row>
    <row r="7" spans="1:22" x14ac:dyDescent="0.25">
      <c r="B7" t="s">
        <v>22</v>
      </c>
      <c r="E7" t="s">
        <v>22</v>
      </c>
      <c r="H7" s="27">
        <f t="shared" si="0"/>
        <v>37.75</v>
      </c>
      <c r="I7" s="27">
        <f t="shared" si="1"/>
        <v>-62.613422</v>
      </c>
      <c r="J7" s="27">
        <f t="shared" si="2"/>
        <v>-54.331356</v>
      </c>
      <c r="L7" s="27">
        <f t="shared" si="3"/>
        <v>54.25</v>
      </c>
      <c r="M7" s="27">
        <f t="shared" si="4"/>
        <v>-39.27158</v>
      </c>
      <c r="N7" s="27">
        <f t="shared" si="5"/>
        <v>-57.721069</v>
      </c>
      <c r="P7" s="47">
        <f t="shared" si="6"/>
        <v>57</v>
      </c>
      <c r="Q7" s="27">
        <f t="shared" si="7"/>
        <v>-71.103813000000002</v>
      </c>
      <c r="R7" s="27">
        <f t="shared" si="8"/>
        <v>-55.275063000000003</v>
      </c>
      <c r="S7" s="38"/>
      <c r="T7" s="27">
        <f t="shared" si="9"/>
        <v>57</v>
      </c>
      <c r="U7" s="27">
        <f t="shared" si="10"/>
        <v>-82.632378000000003</v>
      </c>
      <c r="V7" s="27">
        <f t="shared" si="11"/>
        <v>-72.362015</v>
      </c>
    </row>
    <row r="8" spans="1:22" x14ac:dyDescent="0.25">
      <c r="B8" t="s">
        <v>23</v>
      </c>
      <c r="C8" t="s">
        <v>307</v>
      </c>
      <c r="E8" t="s">
        <v>23</v>
      </c>
      <c r="F8" t="s">
        <v>307</v>
      </c>
      <c r="H8" s="27">
        <f t="shared" si="0"/>
        <v>38.1875</v>
      </c>
      <c r="I8" s="27">
        <f t="shared" si="1"/>
        <v>-62.181609999999999</v>
      </c>
      <c r="J8" s="27">
        <f t="shared" si="2"/>
        <v>-56.964568999999997</v>
      </c>
      <c r="L8" s="27">
        <f t="shared" si="3"/>
        <v>54.3125</v>
      </c>
      <c r="M8" s="27">
        <f t="shared" si="4"/>
        <v>-39.358508999999998</v>
      </c>
      <c r="N8" s="27">
        <f t="shared" si="5"/>
        <v>-57.506495999999999</v>
      </c>
      <c r="P8" s="47">
        <f t="shared" si="6"/>
        <v>57</v>
      </c>
      <c r="Q8" s="27">
        <f t="shared" si="7"/>
        <v>-71.629311000000001</v>
      </c>
      <c r="R8" s="27">
        <f t="shared" si="8"/>
        <v>-55.313994999999998</v>
      </c>
      <c r="S8" s="38"/>
      <c r="T8" s="27">
        <f t="shared" si="9"/>
        <v>57</v>
      </c>
      <c r="U8" s="27">
        <f t="shared" si="10"/>
        <v>-82.696228000000005</v>
      </c>
      <c r="V8" s="27">
        <f t="shared" si="11"/>
        <v>-71.723190000000002</v>
      </c>
    </row>
    <row r="9" spans="1:22" x14ac:dyDescent="0.25">
      <c r="B9">
        <v>18000000000</v>
      </c>
      <c r="C9">
        <v>-32.188484000000003</v>
      </c>
      <c r="E9">
        <v>18000000000</v>
      </c>
      <c r="F9">
        <v>-55.322842000000001</v>
      </c>
      <c r="H9" s="27">
        <f t="shared" si="0"/>
        <v>38.625</v>
      </c>
      <c r="I9" s="27">
        <f t="shared" si="1"/>
        <v>-61.962265000000002</v>
      </c>
      <c r="J9" s="27">
        <f t="shared" si="2"/>
        <v>-60.331898000000002</v>
      </c>
      <c r="L9" s="27">
        <f t="shared" si="3"/>
        <v>54.375</v>
      </c>
      <c r="M9" s="27">
        <f t="shared" si="4"/>
        <v>-39.504413999999997</v>
      </c>
      <c r="N9" s="27">
        <f t="shared" si="5"/>
        <v>-57.405150999999996</v>
      </c>
      <c r="P9" s="47">
        <f t="shared" si="6"/>
        <v>57</v>
      </c>
      <c r="Q9" s="27">
        <f t="shared" si="7"/>
        <v>-72.117157000000006</v>
      </c>
      <c r="R9" s="27">
        <f t="shared" si="8"/>
        <v>-55.361702000000001</v>
      </c>
      <c r="S9" s="38"/>
      <c r="T9" s="27">
        <f t="shared" si="9"/>
        <v>57</v>
      </c>
      <c r="U9" s="27">
        <f t="shared" si="10"/>
        <v>-84.614814999999993</v>
      </c>
      <c r="V9" s="27">
        <f t="shared" si="11"/>
        <v>-72.470344999999995</v>
      </c>
    </row>
    <row r="10" spans="1:22" x14ac:dyDescent="0.25">
      <c r="B10">
        <v>18812500000</v>
      </c>
      <c r="C10">
        <v>-31.802551000000001</v>
      </c>
      <c r="E10">
        <v>18812500000</v>
      </c>
      <c r="F10">
        <v>-52.274551000000002</v>
      </c>
      <c r="H10" s="27">
        <f t="shared" si="0"/>
        <v>39.0625</v>
      </c>
      <c r="I10" s="27">
        <f t="shared" si="1"/>
        <v>-61.561095999999999</v>
      </c>
      <c r="J10" s="27">
        <f t="shared" si="2"/>
        <v>-59.250079999999997</v>
      </c>
      <c r="L10" s="27">
        <f t="shared" si="3"/>
        <v>54.4375</v>
      </c>
      <c r="M10" s="27">
        <f t="shared" si="4"/>
        <v>-39.632710000000003</v>
      </c>
      <c r="N10" s="27">
        <f t="shared" si="5"/>
        <v>-57.428448000000003</v>
      </c>
      <c r="P10" s="47">
        <f t="shared" si="6"/>
        <v>57</v>
      </c>
      <c r="Q10" s="27">
        <f t="shared" si="7"/>
        <v>-72.760338000000004</v>
      </c>
      <c r="R10" s="27">
        <f t="shared" si="8"/>
        <v>-55.377785000000003</v>
      </c>
      <c r="S10" s="38"/>
      <c r="T10" s="27">
        <f t="shared" si="9"/>
        <v>57</v>
      </c>
      <c r="U10" s="27">
        <f t="shared" si="10"/>
        <v>-83.655151000000004</v>
      </c>
      <c r="V10" s="27">
        <f t="shared" si="11"/>
        <v>-71.461890999999994</v>
      </c>
    </row>
    <row r="11" spans="1:22" x14ac:dyDescent="0.25">
      <c r="B11">
        <v>19625000000</v>
      </c>
      <c r="C11">
        <v>-31.093928999999999</v>
      </c>
      <c r="E11">
        <v>19625000000</v>
      </c>
      <c r="F11">
        <v>-48.665126999999998</v>
      </c>
      <c r="H11" s="27">
        <f t="shared" si="0"/>
        <v>39.5</v>
      </c>
      <c r="I11" s="27">
        <f t="shared" si="1"/>
        <v>-61.024994</v>
      </c>
      <c r="J11" s="27">
        <f t="shared" si="2"/>
        <v>-55.873897999999997</v>
      </c>
      <c r="L11" s="27">
        <f t="shared" si="3"/>
        <v>54.5</v>
      </c>
      <c r="M11" s="27">
        <f t="shared" si="4"/>
        <v>-39.530780999999998</v>
      </c>
      <c r="N11" s="27">
        <f t="shared" si="5"/>
        <v>-57.322226999999998</v>
      </c>
      <c r="P11" s="47">
        <f t="shared" si="6"/>
        <v>57</v>
      </c>
      <c r="Q11" s="27">
        <f t="shared" si="7"/>
        <v>-73.266869</v>
      </c>
      <c r="R11" s="27">
        <f t="shared" si="8"/>
        <v>-55.251536999999999</v>
      </c>
      <c r="S11" s="38"/>
      <c r="T11" s="27">
        <f t="shared" si="9"/>
        <v>57</v>
      </c>
      <c r="U11" s="27">
        <f t="shared" si="10"/>
        <v>-81.928635</v>
      </c>
      <c r="V11" s="27">
        <f t="shared" si="11"/>
        <v>-72.287154999999998</v>
      </c>
    </row>
    <row r="12" spans="1:22" x14ac:dyDescent="0.25">
      <c r="B12">
        <v>20437500000</v>
      </c>
      <c r="C12">
        <v>-31.972134</v>
      </c>
      <c r="E12">
        <v>20437500000</v>
      </c>
      <c r="F12">
        <v>-46.032055</v>
      </c>
      <c r="H12" s="27">
        <f t="shared" si="0"/>
        <v>39.9375</v>
      </c>
      <c r="I12" s="27">
        <f t="shared" si="1"/>
        <v>-60.413269</v>
      </c>
      <c r="J12" s="27">
        <f t="shared" si="2"/>
        <v>-54.358528</v>
      </c>
      <c r="L12" s="27">
        <f t="shared" si="3"/>
        <v>54.5625</v>
      </c>
      <c r="M12" s="27">
        <f t="shared" si="4"/>
        <v>-39.510738000000003</v>
      </c>
      <c r="N12" s="27">
        <f t="shared" si="5"/>
        <v>-57.254027999999998</v>
      </c>
      <c r="P12" s="47">
        <f t="shared" si="6"/>
        <v>57</v>
      </c>
      <c r="Q12" s="27">
        <f t="shared" si="7"/>
        <v>-72.581801999999996</v>
      </c>
      <c r="R12" s="27">
        <f t="shared" si="8"/>
        <v>-55.189224000000003</v>
      </c>
      <c r="S12" s="38"/>
      <c r="T12" s="27">
        <f t="shared" si="9"/>
        <v>57</v>
      </c>
      <c r="U12" s="27">
        <f t="shared" si="10"/>
        <v>-79.781661999999997</v>
      </c>
      <c r="V12" s="27">
        <f t="shared" si="11"/>
        <v>-71.944550000000007</v>
      </c>
    </row>
    <row r="13" spans="1:22" x14ac:dyDescent="0.25">
      <c r="B13">
        <v>21250000000</v>
      </c>
      <c r="C13">
        <v>-31.809501999999998</v>
      </c>
      <c r="E13">
        <v>21250000000</v>
      </c>
      <c r="F13">
        <v>-43.672759999999997</v>
      </c>
      <c r="H13" s="27">
        <f t="shared" si="0"/>
        <v>40.375</v>
      </c>
      <c r="I13" s="27">
        <f t="shared" si="1"/>
        <v>-60.177791999999997</v>
      </c>
      <c r="J13" s="27">
        <f t="shared" si="2"/>
        <v>-56.714024000000002</v>
      </c>
      <c r="L13" s="27">
        <f t="shared" si="3"/>
        <v>54.625</v>
      </c>
      <c r="M13" s="27">
        <f t="shared" si="4"/>
        <v>-39.559547000000002</v>
      </c>
      <c r="N13" s="27">
        <f t="shared" si="5"/>
        <v>-56.927692</v>
      </c>
      <c r="P13" s="47">
        <f t="shared" si="6"/>
        <v>57</v>
      </c>
      <c r="Q13" s="27">
        <f t="shared" si="7"/>
        <v>-71.934928999999997</v>
      </c>
      <c r="R13" s="27">
        <f t="shared" si="8"/>
        <v>-55.221404999999997</v>
      </c>
      <c r="S13" s="38"/>
      <c r="T13" s="27">
        <f t="shared" si="9"/>
        <v>57</v>
      </c>
      <c r="U13" s="27">
        <f t="shared" si="10"/>
        <v>-86.158812999999995</v>
      </c>
      <c r="V13" s="27">
        <f t="shared" si="11"/>
        <v>-71.657180999999994</v>
      </c>
    </row>
    <row r="14" spans="1:22" x14ac:dyDescent="0.25">
      <c r="B14">
        <v>22062500000</v>
      </c>
      <c r="C14">
        <v>-31.832492999999999</v>
      </c>
      <c r="E14">
        <v>22062500000</v>
      </c>
      <c r="F14">
        <v>-41.882427</v>
      </c>
      <c r="H14" s="27">
        <f t="shared" si="0"/>
        <v>40.8125</v>
      </c>
      <c r="I14" s="27">
        <f t="shared" si="1"/>
        <v>-60.662163</v>
      </c>
      <c r="J14" s="27">
        <f t="shared" si="2"/>
        <v>-57.688384999999997</v>
      </c>
      <c r="L14" s="27">
        <f t="shared" si="3"/>
        <v>54.6875</v>
      </c>
      <c r="M14" s="27">
        <f t="shared" si="4"/>
        <v>-39.728161</v>
      </c>
      <c r="N14" s="27">
        <f t="shared" si="5"/>
        <v>-56.879314000000001</v>
      </c>
      <c r="P14" s="47">
        <f t="shared" si="6"/>
        <v>57</v>
      </c>
      <c r="Q14" s="27">
        <f t="shared" si="7"/>
        <v>-71.322586000000001</v>
      </c>
      <c r="R14" s="27">
        <f t="shared" si="8"/>
        <v>-55.258597999999999</v>
      </c>
      <c r="S14" s="38"/>
      <c r="T14" s="27">
        <f t="shared" si="9"/>
        <v>57</v>
      </c>
      <c r="U14" s="27">
        <f t="shared" si="10"/>
        <v>-91.275627</v>
      </c>
      <c r="V14" s="27">
        <f t="shared" si="11"/>
        <v>-70.520911999999996</v>
      </c>
    </row>
    <row r="15" spans="1:22" x14ac:dyDescent="0.25">
      <c r="B15">
        <v>22875000000</v>
      </c>
      <c r="C15">
        <v>-30.649111000000001</v>
      </c>
      <c r="E15">
        <v>22875000000</v>
      </c>
      <c r="F15">
        <v>-42.034283000000002</v>
      </c>
      <c r="H15" s="27">
        <f t="shared" si="0"/>
        <v>41.25</v>
      </c>
      <c r="I15" s="27">
        <f t="shared" si="1"/>
        <v>-60.149166000000001</v>
      </c>
      <c r="J15" s="27">
        <f t="shared" si="2"/>
        <v>-54.627772999999998</v>
      </c>
      <c r="L15" s="27">
        <f t="shared" si="3"/>
        <v>54.75</v>
      </c>
      <c r="M15" s="27">
        <f t="shared" si="4"/>
        <v>-39.877735000000001</v>
      </c>
      <c r="N15" s="27">
        <f t="shared" si="5"/>
        <v>-56.778041999999999</v>
      </c>
      <c r="P15" s="47">
        <f t="shared" si="6"/>
        <v>57</v>
      </c>
      <c r="Q15" s="27">
        <f t="shared" si="7"/>
        <v>-71.922614999999993</v>
      </c>
      <c r="R15" s="27">
        <f t="shared" si="8"/>
        <v>-55.329441000000003</v>
      </c>
      <c r="S15" s="38"/>
      <c r="T15" s="27">
        <f t="shared" si="9"/>
        <v>57</v>
      </c>
      <c r="U15" s="27">
        <f t="shared" si="10"/>
        <v>-90.779053000000005</v>
      </c>
      <c r="V15" s="27">
        <f t="shared" si="11"/>
        <v>-71.116837000000004</v>
      </c>
    </row>
    <row r="16" spans="1:22" x14ac:dyDescent="0.25">
      <c r="B16">
        <v>23687500000</v>
      </c>
      <c r="C16">
        <v>-30.737793</v>
      </c>
      <c r="E16">
        <v>23687500000</v>
      </c>
      <c r="F16">
        <v>-43.190655</v>
      </c>
      <c r="H16" s="27">
        <f t="shared" si="0"/>
        <v>41.6875</v>
      </c>
      <c r="I16" s="27">
        <f t="shared" si="1"/>
        <v>-59.939728000000002</v>
      </c>
      <c r="J16" s="27">
        <f t="shared" si="2"/>
        <v>-48.748913000000002</v>
      </c>
      <c r="L16" s="27">
        <f t="shared" si="3"/>
        <v>54.8125</v>
      </c>
      <c r="M16" s="27">
        <f t="shared" si="4"/>
        <v>-39.943573000000001</v>
      </c>
      <c r="N16" s="27">
        <f t="shared" si="5"/>
        <v>-57.036095000000003</v>
      </c>
      <c r="P16" s="47">
        <f t="shared" si="6"/>
        <v>57</v>
      </c>
      <c r="Q16" s="27">
        <f t="shared" si="7"/>
        <v>-71.629272</v>
      </c>
      <c r="R16" s="27">
        <f t="shared" si="8"/>
        <v>-55.516289</v>
      </c>
      <c r="S16" s="38"/>
      <c r="T16" s="27">
        <f t="shared" si="9"/>
        <v>57</v>
      </c>
      <c r="U16" s="27">
        <f t="shared" si="10"/>
        <v>-84.713927999999996</v>
      </c>
      <c r="V16" s="27">
        <f t="shared" si="11"/>
        <v>-70.910590999999997</v>
      </c>
    </row>
    <row r="17" spans="2:22" x14ac:dyDescent="0.25">
      <c r="B17">
        <v>24500000000</v>
      </c>
      <c r="C17">
        <v>-31.188381</v>
      </c>
      <c r="E17">
        <v>24500000000</v>
      </c>
      <c r="F17">
        <v>-44.657916999999998</v>
      </c>
      <c r="H17" s="27">
        <f t="shared" si="0"/>
        <v>42.125</v>
      </c>
      <c r="I17" s="27">
        <f t="shared" si="1"/>
        <v>-58.931049000000002</v>
      </c>
      <c r="J17" s="27">
        <f t="shared" si="2"/>
        <v>-46.389499999999998</v>
      </c>
      <c r="L17" s="27">
        <f t="shared" si="3"/>
        <v>54.875</v>
      </c>
      <c r="M17" s="27">
        <f t="shared" si="4"/>
        <v>-40.006214</v>
      </c>
      <c r="N17" s="27">
        <f t="shared" si="5"/>
        <v>-57.229258999999999</v>
      </c>
      <c r="P17" s="47">
        <f t="shared" si="6"/>
        <v>57</v>
      </c>
      <c r="Q17" s="27">
        <f t="shared" si="7"/>
        <v>-71.524711999999994</v>
      </c>
      <c r="R17" s="27">
        <f t="shared" si="8"/>
        <v>-55.593879999999999</v>
      </c>
      <c r="S17" s="38"/>
      <c r="T17" s="27">
        <f t="shared" si="9"/>
        <v>57</v>
      </c>
      <c r="U17" s="27">
        <f t="shared" si="10"/>
        <v>-80.396416000000002</v>
      </c>
      <c r="V17" s="27">
        <f t="shared" si="11"/>
        <v>-71.497497999999993</v>
      </c>
    </row>
    <row r="18" spans="2:22" x14ac:dyDescent="0.25">
      <c r="B18">
        <v>25312500000</v>
      </c>
      <c r="C18">
        <v>-31.939482000000002</v>
      </c>
      <c r="E18">
        <v>25312500000</v>
      </c>
      <c r="F18">
        <v>-45.234744999999997</v>
      </c>
      <c r="H18" s="27">
        <f t="shared" si="0"/>
        <v>42.5625</v>
      </c>
      <c r="I18" s="27">
        <f t="shared" si="1"/>
        <v>-58.816681000000003</v>
      </c>
      <c r="J18" s="27">
        <f t="shared" si="2"/>
        <v>-47.711661999999997</v>
      </c>
      <c r="L18" s="27">
        <f t="shared" si="3"/>
        <v>54.9375</v>
      </c>
      <c r="M18" s="27">
        <f t="shared" si="4"/>
        <v>-40.020190999999997</v>
      </c>
      <c r="N18" s="27">
        <f t="shared" si="5"/>
        <v>-57.495933999999998</v>
      </c>
      <c r="P18" s="47">
        <f t="shared" si="6"/>
        <v>57</v>
      </c>
      <c r="Q18" s="27">
        <f t="shared" si="7"/>
        <v>-71.859688000000006</v>
      </c>
      <c r="R18" s="27">
        <f t="shared" si="8"/>
        <v>-55.654910999999998</v>
      </c>
      <c r="S18" s="38"/>
      <c r="T18" s="27">
        <f t="shared" si="9"/>
        <v>57</v>
      </c>
      <c r="U18" s="27">
        <f t="shared" si="10"/>
        <v>-80.389351000000005</v>
      </c>
      <c r="V18" s="27">
        <f t="shared" si="11"/>
        <v>-70.747787000000002</v>
      </c>
    </row>
    <row r="19" spans="2:22" x14ac:dyDescent="0.25">
      <c r="B19">
        <v>26125000000</v>
      </c>
      <c r="C19">
        <v>-32.625149</v>
      </c>
      <c r="E19">
        <v>26125000000</v>
      </c>
      <c r="F19">
        <v>-45.298766999999998</v>
      </c>
      <c r="H19" s="27">
        <f t="shared" si="0"/>
        <v>43</v>
      </c>
      <c r="I19" s="27">
        <f t="shared" si="1"/>
        <v>-57.959952999999999</v>
      </c>
      <c r="J19" s="27">
        <f t="shared" si="2"/>
        <v>-48.441456000000002</v>
      </c>
      <c r="L19" s="27">
        <f t="shared" si="3"/>
        <v>55</v>
      </c>
      <c r="M19" s="27">
        <f t="shared" si="4"/>
        <v>-40.104278999999998</v>
      </c>
      <c r="N19" s="27">
        <f t="shared" si="5"/>
        <v>-57.520977000000002</v>
      </c>
      <c r="P19" s="47">
        <f t="shared" si="6"/>
        <v>57</v>
      </c>
      <c r="Q19" s="27">
        <f t="shared" si="7"/>
        <v>-72.831940000000003</v>
      </c>
      <c r="R19" s="27">
        <f t="shared" si="8"/>
        <v>-55.496856999999999</v>
      </c>
      <c r="S19" s="38"/>
      <c r="T19" s="27">
        <f t="shared" si="9"/>
        <v>57</v>
      </c>
      <c r="U19" s="27">
        <f t="shared" si="10"/>
        <v>-83.250557000000001</v>
      </c>
      <c r="V19" s="27">
        <f t="shared" si="11"/>
        <v>-71.327941999999993</v>
      </c>
    </row>
    <row r="20" spans="2:22" x14ac:dyDescent="0.25">
      <c r="B20">
        <v>26937500000</v>
      </c>
      <c r="C20">
        <v>-33.367161000000003</v>
      </c>
      <c r="E20">
        <v>26937500000</v>
      </c>
      <c r="F20">
        <v>-45.060940000000002</v>
      </c>
      <c r="H20" s="27">
        <f t="shared" si="0"/>
        <v>43.4375</v>
      </c>
      <c r="I20" s="27">
        <f t="shared" si="1"/>
        <v>-57.245094000000002</v>
      </c>
      <c r="J20" s="27">
        <f t="shared" si="2"/>
        <v>-46.033378999999996</v>
      </c>
      <c r="L20" s="27">
        <f t="shared" si="3"/>
        <v>55.0625</v>
      </c>
      <c r="M20" s="27">
        <f t="shared" si="4"/>
        <v>-40.279125000000001</v>
      </c>
      <c r="N20" s="27">
        <f t="shared" si="5"/>
        <v>-57.622917000000001</v>
      </c>
      <c r="P20" s="47">
        <f t="shared" si="6"/>
        <v>57</v>
      </c>
      <c r="Q20" s="27">
        <f t="shared" si="7"/>
        <v>-73.266814999999994</v>
      </c>
      <c r="R20" s="27">
        <f t="shared" si="8"/>
        <v>-55.482951999999997</v>
      </c>
      <c r="S20" s="38"/>
      <c r="T20" s="27">
        <f t="shared" si="9"/>
        <v>57</v>
      </c>
      <c r="U20" s="27">
        <f t="shared" si="10"/>
        <v>-86.059348999999997</v>
      </c>
      <c r="V20" s="27">
        <f t="shared" si="11"/>
        <v>-71.929007999999996</v>
      </c>
    </row>
    <row r="21" spans="2:22" x14ac:dyDescent="0.25">
      <c r="B21">
        <v>27750000000</v>
      </c>
      <c r="C21">
        <v>-34.289082000000001</v>
      </c>
      <c r="E21">
        <v>27750000000</v>
      </c>
      <c r="F21">
        <v>-45.433791999999997</v>
      </c>
      <c r="H21" s="27">
        <f t="shared" si="0"/>
        <v>43.875</v>
      </c>
      <c r="I21" s="27">
        <f t="shared" si="1"/>
        <v>-56.779369000000003</v>
      </c>
      <c r="J21" s="27">
        <f t="shared" si="2"/>
        <v>-41.611187000000001</v>
      </c>
      <c r="L21" s="27">
        <f t="shared" si="3"/>
        <v>55.125</v>
      </c>
      <c r="M21" s="27">
        <f t="shared" si="4"/>
        <v>-40.491432000000003</v>
      </c>
      <c r="N21" s="27">
        <f t="shared" si="5"/>
        <v>-57.682941</v>
      </c>
      <c r="P21" s="47">
        <f t="shared" si="6"/>
        <v>57</v>
      </c>
      <c r="Q21" s="27">
        <f t="shared" si="7"/>
        <v>-73.074646000000001</v>
      </c>
      <c r="R21" s="27">
        <f t="shared" si="8"/>
        <v>-55.348464999999997</v>
      </c>
      <c r="S21" s="38"/>
      <c r="T21" s="27">
        <f t="shared" si="9"/>
        <v>57</v>
      </c>
      <c r="U21" s="27">
        <f t="shared" si="10"/>
        <v>-85.008544999999998</v>
      </c>
      <c r="V21" s="27">
        <f t="shared" si="11"/>
        <v>-71.859093000000001</v>
      </c>
    </row>
    <row r="22" spans="2:22" x14ac:dyDescent="0.25">
      <c r="B22">
        <v>28562500000</v>
      </c>
      <c r="C22">
        <v>-35.575932000000002</v>
      </c>
      <c r="E22">
        <v>28562500000</v>
      </c>
      <c r="F22">
        <v>-46.001148000000001</v>
      </c>
      <c r="H22" s="27">
        <f t="shared" si="0"/>
        <v>44.3125</v>
      </c>
      <c r="I22" s="27">
        <f t="shared" si="1"/>
        <v>-56.485698999999997</v>
      </c>
      <c r="J22" s="27">
        <f t="shared" si="2"/>
        <v>-40.213580999999998</v>
      </c>
      <c r="L22" s="27">
        <f t="shared" si="3"/>
        <v>55.1875</v>
      </c>
      <c r="M22" s="27">
        <f t="shared" si="4"/>
        <v>-40.704945000000002</v>
      </c>
      <c r="N22" s="27">
        <f t="shared" si="5"/>
        <v>-57.861632999999998</v>
      </c>
      <c r="P22" s="47">
        <f t="shared" si="6"/>
        <v>57</v>
      </c>
      <c r="Q22" s="27">
        <f t="shared" si="7"/>
        <v>-73.219795000000005</v>
      </c>
      <c r="R22" s="27">
        <f t="shared" si="8"/>
        <v>-55.410389000000002</v>
      </c>
      <c r="S22" s="38"/>
      <c r="T22" s="27">
        <f t="shared" si="9"/>
        <v>57</v>
      </c>
      <c r="U22" s="27">
        <f t="shared" si="10"/>
        <v>-86.681931000000006</v>
      </c>
      <c r="V22" s="27">
        <f t="shared" si="11"/>
        <v>-72.279831000000001</v>
      </c>
    </row>
    <row r="23" spans="2:22" x14ac:dyDescent="0.25">
      <c r="B23">
        <v>29375000000</v>
      </c>
      <c r="C23">
        <v>-36.997588999999998</v>
      </c>
      <c r="E23">
        <v>29375000000</v>
      </c>
      <c r="F23">
        <v>-45.808247000000001</v>
      </c>
      <c r="H23" s="27">
        <f t="shared" si="0"/>
        <v>44.75</v>
      </c>
      <c r="I23" s="27">
        <f t="shared" si="1"/>
        <v>-56.386142999999997</v>
      </c>
      <c r="J23" s="27">
        <f t="shared" si="2"/>
        <v>-40.141601999999999</v>
      </c>
      <c r="L23" s="27">
        <f t="shared" si="3"/>
        <v>55.25</v>
      </c>
      <c r="M23" s="27">
        <f t="shared" si="4"/>
        <v>-40.889870000000002</v>
      </c>
      <c r="N23" s="27">
        <f t="shared" si="5"/>
        <v>-57.961390999999999</v>
      </c>
      <c r="P23" s="47">
        <f t="shared" si="6"/>
        <v>57</v>
      </c>
      <c r="Q23" s="27">
        <f t="shared" si="7"/>
        <v>-72.785224999999997</v>
      </c>
      <c r="R23" s="27">
        <f t="shared" si="8"/>
        <v>-55.388827999999997</v>
      </c>
      <c r="S23" s="38"/>
      <c r="T23" s="27">
        <f t="shared" si="9"/>
        <v>57</v>
      </c>
      <c r="U23" s="27">
        <f t="shared" si="10"/>
        <v>-88.197823</v>
      </c>
      <c r="V23" s="27">
        <f t="shared" si="11"/>
        <v>-72.030602000000002</v>
      </c>
    </row>
    <row r="24" spans="2:22" x14ac:dyDescent="0.25">
      <c r="B24">
        <v>30187500000</v>
      </c>
      <c r="C24">
        <v>-38.411991</v>
      </c>
      <c r="E24">
        <v>30187500000</v>
      </c>
      <c r="F24">
        <v>-43.584556999999997</v>
      </c>
      <c r="H24" s="27">
        <f t="shared" si="0"/>
        <v>45.1875</v>
      </c>
      <c r="I24" s="27">
        <f t="shared" si="1"/>
        <v>-56.112186000000001</v>
      </c>
      <c r="J24" s="27">
        <f t="shared" si="2"/>
        <v>-39.991126999999999</v>
      </c>
      <c r="L24" s="27">
        <f t="shared" si="3"/>
        <v>55.3125</v>
      </c>
      <c r="M24" s="27">
        <f t="shared" si="4"/>
        <v>-41.058425999999997</v>
      </c>
      <c r="N24" s="27">
        <f t="shared" si="5"/>
        <v>-58.105834999999999</v>
      </c>
      <c r="P24" s="47">
        <f t="shared" si="6"/>
        <v>57</v>
      </c>
      <c r="Q24" s="27">
        <f t="shared" si="7"/>
        <v>-72.705956</v>
      </c>
      <c r="R24" s="27">
        <f t="shared" si="8"/>
        <v>-55.350430000000003</v>
      </c>
      <c r="S24" s="38"/>
      <c r="T24" s="27">
        <f t="shared" si="9"/>
        <v>57</v>
      </c>
      <c r="U24" s="27">
        <f t="shared" si="10"/>
        <v>-91.432250999999994</v>
      </c>
      <c r="V24" s="27">
        <f t="shared" si="11"/>
        <v>-72.243538000000001</v>
      </c>
    </row>
    <row r="25" spans="2:22" x14ac:dyDescent="0.25">
      <c r="B25">
        <v>31000000000</v>
      </c>
      <c r="C25">
        <v>-39.646118000000001</v>
      </c>
      <c r="E25">
        <v>31000000000</v>
      </c>
      <c r="F25">
        <v>-41.335239000000001</v>
      </c>
      <c r="H25" s="27">
        <f t="shared" si="0"/>
        <v>45.625</v>
      </c>
      <c r="I25" s="27">
        <f t="shared" si="1"/>
        <v>-55.955143</v>
      </c>
      <c r="J25" s="27">
        <f t="shared" si="2"/>
        <v>-38.845215000000003</v>
      </c>
      <c r="L25" s="27">
        <f t="shared" si="3"/>
        <v>55.375</v>
      </c>
      <c r="M25" s="27">
        <f t="shared" si="4"/>
        <v>-41.201546</v>
      </c>
      <c r="N25" s="27">
        <f t="shared" si="5"/>
        <v>-58.271186999999998</v>
      </c>
      <c r="P25" s="47">
        <f t="shared" si="6"/>
        <v>57</v>
      </c>
      <c r="Q25" s="27">
        <f t="shared" si="7"/>
        <v>-71.608559</v>
      </c>
      <c r="R25" s="27">
        <f t="shared" si="8"/>
        <v>-55.298527</v>
      </c>
      <c r="S25" s="38"/>
      <c r="T25" s="27">
        <f t="shared" si="9"/>
        <v>57</v>
      </c>
      <c r="U25" s="27">
        <f t="shared" si="10"/>
        <v>-87.086517000000001</v>
      </c>
      <c r="V25" s="27">
        <f t="shared" si="11"/>
        <v>-71.133949000000001</v>
      </c>
    </row>
    <row r="26" spans="2:22" x14ac:dyDescent="0.25">
      <c r="B26">
        <v>31812500000</v>
      </c>
      <c r="C26">
        <v>-40.437182999999997</v>
      </c>
      <c r="E26">
        <v>31812500000</v>
      </c>
      <c r="F26">
        <v>-39.670203999999998</v>
      </c>
      <c r="H26" s="27">
        <f t="shared" si="0"/>
        <v>46.0625</v>
      </c>
      <c r="I26" s="27">
        <f t="shared" si="1"/>
        <v>-55.644061999999998</v>
      </c>
      <c r="J26" s="27">
        <f t="shared" si="2"/>
        <v>-38.076172</v>
      </c>
      <c r="L26" s="27">
        <f t="shared" si="3"/>
        <v>55.4375</v>
      </c>
      <c r="M26" s="27">
        <f t="shared" si="4"/>
        <v>-41.260052000000002</v>
      </c>
      <c r="N26" s="27">
        <f t="shared" si="5"/>
        <v>-58.301430000000003</v>
      </c>
      <c r="P26" s="47">
        <f t="shared" si="6"/>
        <v>57</v>
      </c>
      <c r="Q26" s="27">
        <f t="shared" si="7"/>
        <v>-72.086517000000001</v>
      </c>
      <c r="R26" s="27">
        <f t="shared" si="8"/>
        <v>-55.275233999999998</v>
      </c>
      <c r="S26" s="38"/>
      <c r="T26" s="27">
        <f t="shared" si="9"/>
        <v>57</v>
      </c>
      <c r="U26" s="27">
        <f t="shared" si="10"/>
        <v>-84.508255000000005</v>
      </c>
      <c r="V26" s="27">
        <f t="shared" si="11"/>
        <v>-70.975914000000003</v>
      </c>
    </row>
    <row r="27" spans="2:22" x14ac:dyDescent="0.25">
      <c r="B27">
        <v>32625000000</v>
      </c>
      <c r="C27">
        <v>-40.550972000000002</v>
      </c>
      <c r="E27">
        <v>32625000000</v>
      </c>
      <c r="F27">
        <v>-39.855896000000001</v>
      </c>
      <c r="H27" s="27">
        <f t="shared" si="0"/>
        <v>46.5</v>
      </c>
      <c r="I27" s="27">
        <f t="shared" si="1"/>
        <v>-55.328457</v>
      </c>
      <c r="J27" s="27">
        <f t="shared" si="2"/>
        <v>-37.844729999999998</v>
      </c>
      <c r="L27" s="27">
        <f t="shared" si="3"/>
        <v>55.5</v>
      </c>
      <c r="M27" s="27">
        <f t="shared" si="4"/>
        <v>-41.338959000000003</v>
      </c>
      <c r="N27" s="27">
        <f t="shared" si="5"/>
        <v>-58.514626</v>
      </c>
      <c r="P27" s="47">
        <f t="shared" si="6"/>
        <v>57</v>
      </c>
      <c r="Q27" s="27">
        <f t="shared" si="7"/>
        <v>-72.046242000000007</v>
      </c>
      <c r="R27" s="27">
        <f t="shared" si="8"/>
        <v>-55.370621</v>
      </c>
      <c r="S27" s="38"/>
      <c r="T27" s="27">
        <f t="shared" si="9"/>
        <v>57</v>
      </c>
      <c r="U27" s="27">
        <f t="shared" si="10"/>
        <v>-83.531424999999999</v>
      </c>
      <c r="V27" s="27">
        <f t="shared" si="11"/>
        <v>-71.048484999999999</v>
      </c>
    </row>
    <row r="28" spans="2:22" x14ac:dyDescent="0.25">
      <c r="B28">
        <v>33437500000</v>
      </c>
      <c r="C28">
        <v>-39.940230999999997</v>
      </c>
      <c r="E28">
        <v>33437500000</v>
      </c>
      <c r="F28">
        <v>-40.115265000000001</v>
      </c>
      <c r="H28" s="27">
        <f t="shared" si="0"/>
        <v>46.9375</v>
      </c>
      <c r="I28" s="27">
        <f t="shared" si="1"/>
        <v>-55.103596000000003</v>
      </c>
      <c r="J28" s="27">
        <f t="shared" si="2"/>
        <v>-37.815159000000001</v>
      </c>
      <c r="L28" s="27">
        <f t="shared" si="3"/>
        <v>55.5625</v>
      </c>
      <c r="M28" s="27">
        <f t="shared" si="4"/>
        <v>-41.387596000000002</v>
      </c>
      <c r="N28" s="27">
        <f t="shared" si="5"/>
        <v>-58.449871000000002</v>
      </c>
      <c r="P28" s="47">
        <f t="shared" si="6"/>
        <v>57</v>
      </c>
      <c r="Q28" s="27">
        <f t="shared" si="7"/>
        <v>-72.340919</v>
      </c>
      <c r="R28" s="27">
        <f t="shared" si="8"/>
        <v>-55.353763999999998</v>
      </c>
      <c r="S28" s="38"/>
      <c r="T28" s="27">
        <f t="shared" si="9"/>
        <v>57</v>
      </c>
      <c r="U28" s="27">
        <f t="shared" si="10"/>
        <v>-83.474159</v>
      </c>
      <c r="V28" s="27">
        <f t="shared" si="11"/>
        <v>-71.728981000000005</v>
      </c>
    </row>
    <row r="29" spans="2:22" x14ac:dyDescent="0.25">
      <c r="B29">
        <v>34250000000</v>
      </c>
      <c r="C29">
        <v>-38.862247000000004</v>
      </c>
      <c r="E29">
        <v>34250000000</v>
      </c>
      <c r="F29">
        <v>-43.261620000000001</v>
      </c>
      <c r="H29" s="27">
        <f t="shared" si="0"/>
        <v>47.375</v>
      </c>
      <c r="I29" s="27">
        <f t="shared" si="1"/>
        <v>-54.690578000000002</v>
      </c>
      <c r="J29" s="27">
        <f t="shared" si="2"/>
        <v>-37.951766999999997</v>
      </c>
      <c r="L29" s="27">
        <f t="shared" si="3"/>
        <v>55.625</v>
      </c>
      <c r="M29" s="27">
        <f t="shared" si="4"/>
        <v>-41.509940999999998</v>
      </c>
      <c r="N29" s="27">
        <f t="shared" si="5"/>
        <v>-58.510975000000002</v>
      </c>
      <c r="P29" s="47">
        <f t="shared" si="6"/>
        <v>57</v>
      </c>
      <c r="Q29" s="27">
        <f t="shared" si="7"/>
        <v>-71.866737000000001</v>
      </c>
      <c r="R29" s="27">
        <f t="shared" si="8"/>
        <v>-55.319439000000003</v>
      </c>
      <c r="S29" s="38"/>
      <c r="T29" s="27">
        <f t="shared" si="9"/>
        <v>57</v>
      </c>
      <c r="U29" s="27">
        <f t="shared" si="10"/>
        <v>-84.793976000000001</v>
      </c>
      <c r="V29" s="27">
        <f t="shared" si="11"/>
        <v>-71.977942999999996</v>
      </c>
    </row>
    <row r="30" spans="2:22" x14ac:dyDescent="0.25">
      <c r="B30">
        <v>35062500000</v>
      </c>
      <c r="C30">
        <v>-37.428725999999997</v>
      </c>
      <c r="E30">
        <v>35062500000</v>
      </c>
      <c r="F30">
        <v>-46.830708000000001</v>
      </c>
      <c r="H30" s="27">
        <f t="shared" si="0"/>
        <v>47.8125</v>
      </c>
      <c r="I30" s="27">
        <f t="shared" si="1"/>
        <v>-54.169575000000002</v>
      </c>
      <c r="J30" s="27">
        <f t="shared" si="2"/>
        <v>-38.727801999999997</v>
      </c>
      <c r="L30" s="27">
        <f t="shared" si="3"/>
        <v>55.6875</v>
      </c>
      <c r="M30" s="27">
        <f t="shared" si="4"/>
        <v>-41.608756999999997</v>
      </c>
      <c r="N30" s="27">
        <f t="shared" si="5"/>
        <v>-57.922443000000001</v>
      </c>
      <c r="P30" s="47">
        <f t="shared" si="6"/>
        <v>57</v>
      </c>
      <c r="Q30" s="27">
        <f t="shared" si="7"/>
        <v>-71.989052000000001</v>
      </c>
      <c r="R30" s="27">
        <f t="shared" si="8"/>
        <v>-55.240245999999999</v>
      </c>
      <c r="S30" s="38"/>
      <c r="T30" s="27">
        <f t="shared" si="9"/>
        <v>57</v>
      </c>
      <c r="U30" s="27">
        <f t="shared" si="10"/>
        <v>-83.714714000000001</v>
      </c>
      <c r="V30" s="27">
        <f t="shared" si="11"/>
        <v>-71.997894000000002</v>
      </c>
    </row>
    <row r="31" spans="2:22" x14ac:dyDescent="0.25">
      <c r="B31">
        <v>35875000000</v>
      </c>
      <c r="C31">
        <v>-35.750216999999999</v>
      </c>
      <c r="E31">
        <v>35875000000</v>
      </c>
      <c r="F31">
        <v>-51.823478999999999</v>
      </c>
      <c r="H31" s="27">
        <f t="shared" si="0"/>
        <v>48.25</v>
      </c>
      <c r="I31" s="27">
        <f t="shared" si="1"/>
        <v>-53.353931000000003</v>
      </c>
      <c r="J31" s="27">
        <f t="shared" si="2"/>
        <v>-40.253875999999998</v>
      </c>
      <c r="L31" s="27">
        <f t="shared" si="3"/>
        <v>55.75</v>
      </c>
      <c r="M31" s="27">
        <f t="shared" si="4"/>
        <v>-41.773907000000001</v>
      </c>
      <c r="N31" s="27">
        <f t="shared" si="5"/>
        <v>-57.395138000000003</v>
      </c>
      <c r="P31" s="47">
        <f t="shared" si="6"/>
        <v>57</v>
      </c>
      <c r="Q31" s="27">
        <f t="shared" si="7"/>
        <v>-71.896049000000005</v>
      </c>
      <c r="R31" s="27">
        <f t="shared" si="8"/>
        <v>-55.250114000000004</v>
      </c>
      <c r="S31" s="38"/>
      <c r="T31" s="27">
        <f t="shared" si="9"/>
        <v>57</v>
      </c>
      <c r="U31" s="27">
        <f t="shared" si="10"/>
        <v>-85.795044000000004</v>
      </c>
      <c r="V31" s="27">
        <f t="shared" si="11"/>
        <v>-71.697593999999995</v>
      </c>
    </row>
    <row r="32" spans="2:22" x14ac:dyDescent="0.25">
      <c r="B32">
        <v>36687500000</v>
      </c>
      <c r="C32">
        <v>-34.261634999999998</v>
      </c>
      <c r="E32">
        <v>36687500000</v>
      </c>
      <c r="F32">
        <v>-50.583153000000003</v>
      </c>
      <c r="H32" s="27">
        <f t="shared" si="0"/>
        <v>48.6875</v>
      </c>
      <c r="I32" s="27">
        <f t="shared" si="1"/>
        <v>-52.673580000000001</v>
      </c>
      <c r="J32" s="27">
        <f t="shared" si="2"/>
        <v>-40.935668999999997</v>
      </c>
      <c r="L32" s="27">
        <f t="shared" si="3"/>
        <v>55.8125</v>
      </c>
      <c r="M32" s="27">
        <f t="shared" si="4"/>
        <v>-41.831553999999997</v>
      </c>
      <c r="N32" s="27">
        <f t="shared" si="5"/>
        <v>-56.575470000000003</v>
      </c>
      <c r="P32" s="47">
        <f t="shared" si="6"/>
        <v>57</v>
      </c>
      <c r="Q32" s="27">
        <f t="shared" si="7"/>
        <v>-72.546256999999997</v>
      </c>
      <c r="R32" s="27">
        <f t="shared" si="8"/>
        <v>-55.313983999999998</v>
      </c>
      <c r="S32" s="38"/>
      <c r="T32" s="27">
        <f t="shared" si="9"/>
        <v>57</v>
      </c>
      <c r="U32" s="27">
        <f t="shared" si="10"/>
        <v>-83.868735999999998</v>
      </c>
      <c r="V32" s="27">
        <f t="shared" si="11"/>
        <v>-72.750664</v>
      </c>
    </row>
    <row r="33" spans="2:22" x14ac:dyDescent="0.25">
      <c r="B33">
        <v>37500000000</v>
      </c>
      <c r="C33">
        <v>-33.233790999999997</v>
      </c>
      <c r="E33">
        <v>37500000000</v>
      </c>
      <c r="F33">
        <v>-47.263496000000004</v>
      </c>
      <c r="H33" s="27">
        <f t="shared" si="0"/>
        <v>49.125</v>
      </c>
      <c r="I33" s="27">
        <f t="shared" si="1"/>
        <v>-52.034435000000002</v>
      </c>
      <c r="J33" s="27">
        <f t="shared" si="2"/>
        <v>-39.784584000000002</v>
      </c>
      <c r="L33" s="27">
        <f t="shared" si="3"/>
        <v>55.875</v>
      </c>
      <c r="M33" s="27">
        <f t="shared" si="4"/>
        <v>-41.934677000000001</v>
      </c>
      <c r="N33" s="27">
        <f t="shared" si="5"/>
        <v>-56.082973000000003</v>
      </c>
      <c r="P33" s="47">
        <f t="shared" si="6"/>
        <v>57</v>
      </c>
      <c r="Q33" s="27">
        <f t="shared" si="7"/>
        <v>-72.532996999999995</v>
      </c>
      <c r="R33" s="27">
        <f t="shared" si="8"/>
        <v>-55.328293000000002</v>
      </c>
      <c r="S33" s="38"/>
      <c r="T33" s="27">
        <f t="shared" si="9"/>
        <v>57</v>
      </c>
      <c r="U33" s="27">
        <f t="shared" si="10"/>
        <v>-84.267493999999999</v>
      </c>
      <c r="V33" s="27">
        <f t="shared" si="11"/>
        <v>-73.223929999999996</v>
      </c>
    </row>
    <row r="34" spans="2:22" x14ac:dyDescent="0.25">
      <c r="B34">
        <v>38312500000</v>
      </c>
      <c r="C34">
        <v>-32.415503999999999</v>
      </c>
      <c r="E34">
        <v>38312500000</v>
      </c>
      <c r="F34">
        <v>-41.340983999999999</v>
      </c>
      <c r="H34" s="27">
        <f t="shared" si="0"/>
        <v>49.5625</v>
      </c>
      <c r="I34" s="27">
        <f t="shared" si="1"/>
        <v>-51.515430000000002</v>
      </c>
      <c r="J34" s="27">
        <f t="shared" si="2"/>
        <v>-39.053173000000001</v>
      </c>
      <c r="L34" s="27">
        <f t="shared" si="3"/>
        <v>55.9375</v>
      </c>
      <c r="M34" s="27">
        <f t="shared" si="4"/>
        <v>-41.983116000000003</v>
      </c>
      <c r="N34" s="27">
        <f t="shared" si="5"/>
        <v>-55.870857000000001</v>
      </c>
      <c r="P34" s="47">
        <f t="shared" si="6"/>
        <v>57</v>
      </c>
      <c r="Q34" s="27">
        <f t="shared" si="7"/>
        <v>-72.581389999999999</v>
      </c>
      <c r="R34" s="27">
        <f t="shared" si="8"/>
        <v>-55.355834999999999</v>
      </c>
      <c r="S34" s="38"/>
      <c r="T34" s="27">
        <f t="shared" si="9"/>
        <v>57</v>
      </c>
      <c r="U34" s="27">
        <f t="shared" si="10"/>
        <v>-82.908576999999994</v>
      </c>
      <c r="V34" s="27">
        <f t="shared" si="11"/>
        <v>-73.676552000000001</v>
      </c>
    </row>
    <row r="35" spans="2:22" x14ac:dyDescent="0.25">
      <c r="B35">
        <v>39125000000</v>
      </c>
      <c r="C35">
        <v>-31.928792999999999</v>
      </c>
      <c r="E35">
        <v>39125000000</v>
      </c>
      <c r="F35">
        <v>-39.229506999999998</v>
      </c>
      <c r="H35" s="27">
        <f t="shared" ref="H35:H51" si="12">B95/1000000000</f>
        <v>50</v>
      </c>
      <c r="I35" s="27">
        <f t="shared" ref="I35:I51" si="13">C95</f>
        <v>-50.769629999999999</v>
      </c>
      <c r="J35" s="27">
        <f t="shared" ref="J35:J51" si="14">F95</f>
        <v>-38.807654999999997</v>
      </c>
      <c r="L35" s="27">
        <f t="shared" ref="L35:L51" si="15">B149/1000000000</f>
        <v>56</v>
      </c>
      <c r="M35" s="27">
        <f t="shared" ref="M35:M51" si="16">C149</f>
        <v>-42.010677000000001</v>
      </c>
      <c r="N35" s="27">
        <f t="shared" ref="N35:N51" si="17">F149</f>
        <v>-55.697678000000003</v>
      </c>
      <c r="P35" s="47">
        <f t="shared" ref="P35:P51" si="18">B203/1000000000</f>
        <v>57</v>
      </c>
      <c r="Q35" s="27">
        <f t="shared" ref="Q35:Q51" si="19">C203</f>
        <v>-72.398444999999995</v>
      </c>
      <c r="R35" s="27">
        <f t="shared" ref="R35:R51" si="20">F203</f>
        <v>-55.291598999999998</v>
      </c>
      <c r="S35" s="38"/>
      <c r="T35" s="27">
        <f t="shared" ref="T35:T51" si="21">B257/1000000000</f>
        <v>57</v>
      </c>
      <c r="U35" s="27">
        <f t="shared" ref="U35:U51" si="22">C257</f>
        <v>-84.408821000000003</v>
      </c>
      <c r="V35" s="27">
        <f t="shared" ref="V35:V51" si="23">F257</f>
        <v>-72.048500000000004</v>
      </c>
    </row>
    <row r="36" spans="2:22" x14ac:dyDescent="0.25">
      <c r="B36">
        <v>39937500000</v>
      </c>
      <c r="C36">
        <v>-31.420418000000002</v>
      </c>
      <c r="E36">
        <v>39937500000</v>
      </c>
      <c r="F36">
        <v>-39.670867999999999</v>
      </c>
      <c r="H36" s="27">
        <f t="shared" si="12"/>
        <v>50.4375</v>
      </c>
      <c r="I36" s="27">
        <f t="shared" si="13"/>
        <v>-49.955303000000001</v>
      </c>
      <c r="J36" s="27">
        <f t="shared" si="14"/>
        <v>-39.269835999999998</v>
      </c>
      <c r="L36" s="27">
        <f t="shared" si="15"/>
        <v>56.0625</v>
      </c>
      <c r="M36" s="27">
        <f t="shared" si="16"/>
        <v>-42.021071999999997</v>
      </c>
      <c r="N36" s="27">
        <f t="shared" si="17"/>
        <v>-55.742576999999997</v>
      </c>
      <c r="P36" s="47">
        <f t="shared" si="18"/>
        <v>57</v>
      </c>
      <c r="Q36" s="27">
        <f t="shared" si="19"/>
        <v>-72.288360999999995</v>
      </c>
      <c r="R36" s="27">
        <f t="shared" si="20"/>
        <v>-55.268149999999999</v>
      </c>
      <c r="S36" s="38"/>
      <c r="T36" s="27">
        <f t="shared" si="21"/>
        <v>57</v>
      </c>
      <c r="U36" s="27">
        <f t="shared" si="22"/>
        <v>-83.387657000000004</v>
      </c>
      <c r="V36" s="27">
        <f t="shared" si="23"/>
        <v>-71.765120999999994</v>
      </c>
    </row>
    <row r="37" spans="2:22" x14ac:dyDescent="0.25">
      <c r="B37">
        <v>40750000000</v>
      </c>
      <c r="C37">
        <v>-30.554848</v>
      </c>
      <c r="E37">
        <v>40750000000</v>
      </c>
      <c r="F37">
        <v>-40.003577999999997</v>
      </c>
      <c r="H37" s="27">
        <f t="shared" si="12"/>
        <v>50.875</v>
      </c>
      <c r="I37" s="27">
        <f t="shared" si="13"/>
        <v>-49.108677</v>
      </c>
      <c r="J37" s="27">
        <f t="shared" si="14"/>
        <v>-38.855094999999999</v>
      </c>
      <c r="L37" s="27">
        <f t="shared" si="15"/>
        <v>56.125</v>
      </c>
      <c r="M37" s="27">
        <f t="shared" si="16"/>
        <v>-41.970139000000003</v>
      </c>
      <c r="N37" s="27">
        <f t="shared" si="17"/>
        <v>-55.674075999999999</v>
      </c>
      <c r="P37" s="47">
        <f t="shared" si="18"/>
        <v>57</v>
      </c>
      <c r="Q37" s="27">
        <f t="shared" si="19"/>
        <v>-72.578322999999997</v>
      </c>
      <c r="R37" s="27">
        <f t="shared" si="20"/>
        <v>-55.249412999999997</v>
      </c>
      <c r="S37" s="38"/>
      <c r="T37" s="27">
        <f t="shared" si="21"/>
        <v>57</v>
      </c>
      <c r="U37" s="27">
        <f t="shared" si="22"/>
        <v>-81.955871999999999</v>
      </c>
      <c r="V37" s="27">
        <f t="shared" si="23"/>
        <v>-71.683479000000005</v>
      </c>
    </row>
    <row r="38" spans="2:22" x14ac:dyDescent="0.25">
      <c r="B38">
        <v>41562500000</v>
      </c>
      <c r="C38">
        <v>-30.268692000000001</v>
      </c>
      <c r="E38">
        <v>41562500000</v>
      </c>
      <c r="F38">
        <v>-39.858528</v>
      </c>
      <c r="H38" s="27">
        <f t="shared" si="12"/>
        <v>51.3125</v>
      </c>
      <c r="I38" s="27">
        <f t="shared" si="13"/>
        <v>-48.326388999999999</v>
      </c>
      <c r="J38" s="27">
        <f t="shared" si="14"/>
        <v>-37.987053000000003</v>
      </c>
      <c r="L38" s="27">
        <f t="shared" si="15"/>
        <v>56.1875</v>
      </c>
      <c r="M38" s="27">
        <f t="shared" si="16"/>
        <v>-42.034241000000002</v>
      </c>
      <c r="N38" s="27">
        <f t="shared" si="17"/>
        <v>-55.840412000000001</v>
      </c>
      <c r="P38" s="47">
        <f t="shared" si="18"/>
        <v>57</v>
      </c>
      <c r="Q38" s="27">
        <f t="shared" si="19"/>
        <v>-72.713486000000003</v>
      </c>
      <c r="R38" s="27">
        <f t="shared" si="20"/>
        <v>-55.319805000000002</v>
      </c>
      <c r="S38" s="38"/>
      <c r="T38" s="27">
        <f t="shared" si="21"/>
        <v>57</v>
      </c>
      <c r="U38" s="27">
        <f t="shared" si="22"/>
        <v>-84.307998999999995</v>
      </c>
      <c r="V38" s="27">
        <f t="shared" si="23"/>
        <v>-72.695205999999999</v>
      </c>
    </row>
    <row r="39" spans="2:22" x14ac:dyDescent="0.25">
      <c r="B39">
        <v>42375000000</v>
      </c>
      <c r="C39">
        <v>-29.858162</v>
      </c>
      <c r="E39">
        <v>42375000000</v>
      </c>
      <c r="F39">
        <v>-39.006050000000002</v>
      </c>
      <c r="H39" s="27">
        <f t="shared" si="12"/>
        <v>51.75</v>
      </c>
      <c r="I39" s="27">
        <f t="shared" si="13"/>
        <v>-47.85577</v>
      </c>
      <c r="J39" s="27">
        <f t="shared" si="14"/>
        <v>-37.706757000000003</v>
      </c>
      <c r="L39" s="27">
        <f t="shared" si="15"/>
        <v>56.25</v>
      </c>
      <c r="M39" s="27">
        <f t="shared" si="16"/>
        <v>-41.992702000000001</v>
      </c>
      <c r="N39" s="27">
        <f t="shared" si="17"/>
        <v>-55.991005000000001</v>
      </c>
      <c r="P39" s="47">
        <f t="shared" si="18"/>
        <v>57</v>
      </c>
      <c r="Q39" s="27">
        <f t="shared" si="19"/>
        <v>-73.412543999999997</v>
      </c>
      <c r="R39" s="27">
        <f t="shared" si="20"/>
        <v>-55.353191000000002</v>
      </c>
      <c r="S39" s="38"/>
      <c r="T39" s="27">
        <f t="shared" si="21"/>
        <v>57</v>
      </c>
      <c r="U39" s="27">
        <f t="shared" si="22"/>
        <v>-85.320755000000005</v>
      </c>
      <c r="V39" s="27">
        <f t="shared" si="23"/>
        <v>-72.564605999999998</v>
      </c>
    </row>
    <row r="40" spans="2:22" x14ac:dyDescent="0.25">
      <c r="B40">
        <v>43187500000</v>
      </c>
      <c r="C40">
        <v>-29.754650000000002</v>
      </c>
      <c r="E40">
        <v>43187500000</v>
      </c>
      <c r="F40">
        <v>-38.988276999999997</v>
      </c>
      <c r="H40" s="27">
        <f t="shared" si="12"/>
        <v>52.1875</v>
      </c>
      <c r="I40" s="27">
        <f t="shared" si="13"/>
        <v>-47.525326</v>
      </c>
      <c r="J40" s="27">
        <f t="shared" si="14"/>
        <v>-37.377712000000002</v>
      </c>
      <c r="L40" s="27">
        <f t="shared" si="15"/>
        <v>56.3125</v>
      </c>
      <c r="M40" s="27">
        <f t="shared" si="16"/>
        <v>-41.972003999999998</v>
      </c>
      <c r="N40" s="27">
        <f t="shared" si="17"/>
        <v>-56.197521000000002</v>
      </c>
      <c r="P40" s="47">
        <f t="shared" si="18"/>
        <v>57</v>
      </c>
      <c r="Q40" s="27">
        <f t="shared" si="19"/>
        <v>-73.603149000000002</v>
      </c>
      <c r="R40" s="27">
        <f t="shared" si="20"/>
        <v>-55.311981000000003</v>
      </c>
      <c r="S40" s="38"/>
      <c r="T40" s="27">
        <f t="shared" si="21"/>
        <v>57</v>
      </c>
      <c r="U40" s="27">
        <f t="shared" si="22"/>
        <v>-86.381598999999994</v>
      </c>
      <c r="V40" s="27">
        <f t="shared" si="23"/>
        <v>-72.873931999999996</v>
      </c>
    </row>
    <row r="41" spans="2:22" x14ac:dyDescent="0.25">
      <c r="B41">
        <v>44000000000</v>
      </c>
      <c r="C41">
        <v>-28.666685000000001</v>
      </c>
      <c r="E41">
        <v>44000000000</v>
      </c>
      <c r="F41">
        <v>-40.268985999999998</v>
      </c>
      <c r="H41" s="27">
        <f t="shared" si="12"/>
        <v>52.625</v>
      </c>
      <c r="I41" s="27">
        <f t="shared" si="13"/>
        <v>-47.307495000000003</v>
      </c>
      <c r="J41" s="27">
        <f t="shared" si="14"/>
        <v>-38.309497999999998</v>
      </c>
      <c r="L41" s="27">
        <f t="shared" si="15"/>
        <v>56.375</v>
      </c>
      <c r="M41" s="27">
        <f t="shared" si="16"/>
        <v>-41.807544999999998</v>
      </c>
      <c r="N41" s="27">
        <f t="shared" si="17"/>
        <v>-56.522708999999999</v>
      </c>
      <c r="P41" s="47">
        <f t="shared" si="18"/>
        <v>57</v>
      </c>
      <c r="Q41" s="27">
        <f t="shared" si="19"/>
        <v>-73.202690000000004</v>
      </c>
      <c r="R41" s="27">
        <f t="shared" si="20"/>
        <v>-55.271796999999999</v>
      </c>
      <c r="S41" s="38"/>
      <c r="T41" s="27">
        <f t="shared" si="21"/>
        <v>57</v>
      </c>
      <c r="U41" s="27">
        <f t="shared" si="22"/>
        <v>-82.775329999999997</v>
      </c>
      <c r="V41" s="27">
        <f t="shared" si="23"/>
        <v>-73.005272000000005</v>
      </c>
    </row>
    <row r="42" spans="2:22" x14ac:dyDescent="0.25">
      <c r="B42">
        <v>44812500000</v>
      </c>
      <c r="C42">
        <v>-27.58193</v>
      </c>
      <c r="E42">
        <v>44812500000</v>
      </c>
      <c r="F42">
        <v>-40.423893</v>
      </c>
      <c r="H42" s="27">
        <f t="shared" si="12"/>
        <v>53.0625</v>
      </c>
      <c r="I42" s="27">
        <f t="shared" si="13"/>
        <v>-47.154040999999999</v>
      </c>
      <c r="J42" s="27">
        <f t="shared" si="14"/>
        <v>-38.509636</v>
      </c>
      <c r="L42" s="27">
        <f t="shared" si="15"/>
        <v>56.4375</v>
      </c>
      <c r="M42" s="27">
        <f t="shared" si="16"/>
        <v>-41.791381999999999</v>
      </c>
      <c r="N42" s="27">
        <f t="shared" si="17"/>
        <v>-56.778660000000002</v>
      </c>
      <c r="P42" s="47">
        <f t="shared" si="18"/>
        <v>57</v>
      </c>
      <c r="Q42" s="27">
        <f t="shared" si="19"/>
        <v>-72.213065999999998</v>
      </c>
      <c r="R42" s="27">
        <f t="shared" si="20"/>
        <v>-55.301696999999997</v>
      </c>
      <c r="S42" s="38"/>
      <c r="T42" s="27">
        <f t="shared" si="21"/>
        <v>57</v>
      </c>
      <c r="U42" s="27">
        <f t="shared" si="22"/>
        <v>-82.918082999999996</v>
      </c>
      <c r="V42" s="27">
        <f t="shared" si="23"/>
        <v>-72.506309999999999</v>
      </c>
    </row>
    <row r="43" spans="2:22" x14ac:dyDescent="0.25">
      <c r="B43">
        <v>45625000000</v>
      </c>
      <c r="C43">
        <v>-26.829848999999999</v>
      </c>
      <c r="E43">
        <v>45625000000</v>
      </c>
      <c r="F43">
        <v>-40.794047999999997</v>
      </c>
      <c r="H43" s="27">
        <f t="shared" si="12"/>
        <v>53.5</v>
      </c>
      <c r="I43" s="27">
        <f t="shared" si="13"/>
        <v>-47.053122999999999</v>
      </c>
      <c r="J43" s="27">
        <f t="shared" si="14"/>
        <v>-38.669818999999997</v>
      </c>
      <c r="L43" s="27">
        <f t="shared" si="15"/>
        <v>56.5</v>
      </c>
      <c r="M43" s="27">
        <f t="shared" si="16"/>
        <v>-41.706989</v>
      </c>
      <c r="N43" s="27">
        <f t="shared" si="17"/>
        <v>-57.086426000000003</v>
      </c>
      <c r="P43" s="47">
        <f t="shared" si="18"/>
        <v>57</v>
      </c>
      <c r="Q43" s="27">
        <f t="shared" si="19"/>
        <v>-71.827788999999996</v>
      </c>
      <c r="R43" s="27">
        <f t="shared" si="20"/>
        <v>-55.320377000000001</v>
      </c>
      <c r="S43" s="38"/>
      <c r="T43" s="27">
        <f t="shared" si="21"/>
        <v>57</v>
      </c>
      <c r="U43" s="27">
        <f t="shared" si="22"/>
        <v>-84.387603999999996</v>
      </c>
      <c r="V43" s="27">
        <f t="shared" si="23"/>
        <v>-72.811897000000002</v>
      </c>
    </row>
    <row r="44" spans="2:22" x14ac:dyDescent="0.25">
      <c r="B44">
        <v>46437500000</v>
      </c>
      <c r="C44">
        <v>-26.312241</v>
      </c>
      <c r="E44">
        <v>46437500000</v>
      </c>
      <c r="F44">
        <v>-40.151001000000001</v>
      </c>
      <c r="H44" s="27">
        <f t="shared" si="12"/>
        <v>53.9375</v>
      </c>
      <c r="I44" s="27">
        <f t="shared" si="13"/>
        <v>-46.794635999999997</v>
      </c>
      <c r="J44" s="27">
        <f t="shared" si="14"/>
        <v>-38.693156999999999</v>
      </c>
      <c r="L44" s="27">
        <f t="shared" si="15"/>
        <v>56.5625</v>
      </c>
      <c r="M44" s="27">
        <f t="shared" si="16"/>
        <v>-41.845818000000001</v>
      </c>
      <c r="N44" s="27">
        <f t="shared" si="17"/>
        <v>-57.197369000000002</v>
      </c>
      <c r="P44" s="47">
        <f t="shared" si="18"/>
        <v>57</v>
      </c>
      <c r="Q44" s="27">
        <f t="shared" si="19"/>
        <v>-71.760329999999996</v>
      </c>
      <c r="R44" s="27">
        <f t="shared" si="20"/>
        <v>-55.299038000000003</v>
      </c>
      <c r="S44" s="38"/>
      <c r="T44" s="27">
        <f t="shared" si="21"/>
        <v>57</v>
      </c>
      <c r="U44" s="27">
        <f t="shared" si="22"/>
        <v>-82.786063999999996</v>
      </c>
      <c r="V44" s="27">
        <f t="shared" si="23"/>
        <v>-71.785331999999997</v>
      </c>
    </row>
    <row r="45" spans="2:22" x14ac:dyDescent="0.25">
      <c r="B45">
        <v>47250000000</v>
      </c>
      <c r="C45">
        <v>-25.766645</v>
      </c>
      <c r="E45">
        <v>47250000000</v>
      </c>
      <c r="F45">
        <v>-40.161617</v>
      </c>
      <c r="H45" s="27">
        <f t="shared" si="12"/>
        <v>54.375</v>
      </c>
      <c r="I45" s="27">
        <f t="shared" si="13"/>
        <v>-46.279091000000001</v>
      </c>
      <c r="J45" s="27">
        <f t="shared" si="14"/>
        <v>-40.409427999999998</v>
      </c>
      <c r="L45" s="27">
        <f t="shared" si="15"/>
        <v>56.625</v>
      </c>
      <c r="M45" s="27">
        <f t="shared" si="16"/>
        <v>-41.898338000000003</v>
      </c>
      <c r="N45" s="27">
        <f t="shared" si="17"/>
        <v>-57.399836999999998</v>
      </c>
      <c r="P45" s="47">
        <f t="shared" si="18"/>
        <v>57</v>
      </c>
      <c r="Q45" s="27">
        <f t="shared" si="19"/>
        <v>-72.362457000000006</v>
      </c>
      <c r="R45" s="27">
        <f t="shared" si="20"/>
        <v>-55.326965000000001</v>
      </c>
      <c r="S45" s="38"/>
      <c r="T45" s="27">
        <f t="shared" si="21"/>
        <v>57</v>
      </c>
      <c r="U45" s="27">
        <f t="shared" si="22"/>
        <v>-84.195151999999993</v>
      </c>
      <c r="V45" s="27">
        <f t="shared" si="23"/>
        <v>-72.204459999999997</v>
      </c>
    </row>
    <row r="46" spans="2:22" x14ac:dyDescent="0.25">
      <c r="B46">
        <v>48062500000</v>
      </c>
      <c r="C46">
        <v>-25.037860999999999</v>
      </c>
      <c r="E46">
        <v>48062500000</v>
      </c>
      <c r="F46">
        <v>-40.183762000000002</v>
      </c>
      <c r="H46" s="27">
        <f t="shared" si="12"/>
        <v>54.8125</v>
      </c>
      <c r="I46" s="27">
        <f t="shared" si="13"/>
        <v>-45.429141999999999</v>
      </c>
      <c r="J46" s="27">
        <f t="shared" si="14"/>
        <v>-41.688369999999999</v>
      </c>
      <c r="L46" s="27">
        <f t="shared" si="15"/>
        <v>56.6875</v>
      </c>
      <c r="M46" s="27">
        <f t="shared" si="16"/>
        <v>-42.027687</v>
      </c>
      <c r="N46" s="27">
        <f t="shared" si="17"/>
        <v>-57.423476999999998</v>
      </c>
      <c r="P46" s="47">
        <f t="shared" si="18"/>
        <v>57</v>
      </c>
      <c r="Q46" s="27">
        <f t="shared" si="19"/>
        <v>-72.584723999999994</v>
      </c>
      <c r="R46" s="27">
        <f t="shared" si="20"/>
        <v>-55.352038999999998</v>
      </c>
      <c r="S46" s="38"/>
      <c r="T46" s="27">
        <f t="shared" si="21"/>
        <v>57</v>
      </c>
      <c r="U46" s="27">
        <f t="shared" si="22"/>
        <v>-81.402343999999999</v>
      </c>
      <c r="V46" s="27">
        <f t="shared" si="23"/>
        <v>-71.845733999999993</v>
      </c>
    </row>
    <row r="47" spans="2:22" x14ac:dyDescent="0.25">
      <c r="B47">
        <v>48875000000</v>
      </c>
      <c r="C47">
        <v>-24.138646999999999</v>
      </c>
      <c r="E47">
        <v>48875000000</v>
      </c>
      <c r="F47">
        <v>-39.993797000000001</v>
      </c>
      <c r="H47" s="27">
        <f t="shared" si="12"/>
        <v>55.25</v>
      </c>
      <c r="I47" s="27">
        <f t="shared" si="13"/>
        <v>-44.429183999999999</v>
      </c>
      <c r="J47" s="27">
        <f t="shared" si="14"/>
        <v>-41.327755000000003</v>
      </c>
      <c r="L47" s="27">
        <f t="shared" si="15"/>
        <v>56.75</v>
      </c>
      <c r="M47" s="27">
        <f t="shared" si="16"/>
        <v>-41.999797999999998</v>
      </c>
      <c r="N47" s="27">
        <f t="shared" si="17"/>
        <v>-57.566634999999998</v>
      </c>
      <c r="P47" s="47">
        <f t="shared" si="18"/>
        <v>57</v>
      </c>
      <c r="Q47" s="27">
        <f t="shared" si="19"/>
        <v>-72.558318999999997</v>
      </c>
      <c r="R47" s="27">
        <f t="shared" si="20"/>
        <v>-55.383288999999998</v>
      </c>
      <c r="S47" s="38"/>
      <c r="T47" s="27">
        <f t="shared" si="21"/>
        <v>57</v>
      </c>
      <c r="U47" s="27">
        <f t="shared" si="22"/>
        <v>-82.297141999999994</v>
      </c>
      <c r="V47" s="27">
        <f t="shared" si="23"/>
        <v>-71.837440000000001</v>
      </c>
    </row>
    <row r="48" spans="2:22" x14ac:dyDescent="0.25">
      <c r="B48">
        <v>49687500000</v>
      </c>
      <c r="C48">
        <v>-23.235983000000001</v>
      </c>
      <c r="E48">
        <v>49687500000</v>
      </c>
      <c r="F48">
        <v>-40.309005999999997</v>
      </c>
      <c r="H48" s="27">
        <f t="shared" si="12"/>
        <v>55.6875</v>
      </c>
      <c r="I48" s="27">
        <f t="shared" si="13"/>
        <v>-43.268138999999998</v>
      </c>
      <c r="J48" s="27">
        <f t="shared" si="14"/>
        <v>-39.123263999999999</v>
      </c>
      <c r="L48" s="27">
        <f t="shared" si="15"/>
        <v>56.8125</v>
      </c>
      <c r="M48" s="27">
        <f t="shared" si="16"/>
        <v>-41.973540999999997</v>
      </c>
      <c r="N48" s="27">
        <f t="shared" si="17"/>
        <v>-57.507129999999997</v>
      </c>
      <c r="P48" s="47">
        <f t="shared" si="18"/>
        <v>57</v>
      </c>
      <c r="Q48" s="27">
        <f t="shared" si="19"/>
        <v>-72.960526000000002</v>
      </c>
      <c r="R48" s="27">
        <f t="shared" si="20"/>
        <v>-55.380057999999998</v>
      </c>
      <c r="S48" s="38"/>
      <c r="T48" s="27">
        <f t="shared" si="21"/>
        <v>57</v>
      </c>
      <c r="U48" s="27">
        <f t="shared" si="22"/>
        <v>-81.848113999999995</v>
      </c>
      <c r="V48" s="27">
        <f t="shared" si="23"/>
        <v>-71.650452000000001</v>
      </c>
    </row>
    <row r="49" spans="2:22" x14ac:dyDescent="0.25">
      <c r="B49">
        <v>50500000000</v>
      </c>
      <c r="C49">
        <v>-22.188444</v>
      </c>
      <c r="E49">
        <v>50500000000</v>
      </c>
      <c r="F49">
        <v>-40.974181999999999</v>
      </c>
      <c r="H49" s="27">
        <f t="shared" si="12"/>
        <v>56.125</v>
      </c>
      <c r="I49" s="27">
        <f t="shared" si="13"/>
        <v>-42.368122</v>
      </c>
      <c r="J49" s="27">
        <f t="shared" si="14"/>
        <v>-37.401825000000002</v>
      </c>
      <c r="L49" s="27">
        <f t="shared" si="15"/>
        <v>56.875</v>
      </c>
      <c r="M49" s="27">
        <f t="shared" si="16"/>
        <v>-41.868102999999998</v>
      </c>
      <c r="N49" s="27">
        <f t="shared" si="17"/>
        <v>-57.683376000000003</v>
      </c>
      <c r="P49" s="47">
        <f t="shared" si="18"/>
        <v>57</v>
      </c>
      <c r="Q49" s="27">
        <f t="shared" si="19"/>
        <v>-72.356482999999997</v>
      </c>
      <c r="R49" s="27">
        <f t="shared" si="20"/>
        <v>-55.364745999999997</v>
      </c>
      <c r="S49" s="38"/>
      <c r="T49" s="27">
        <f t="shared" si="21"/>
        <v>57</v>
      </c>
      <c r="U49" s="27">
        <f t="shared" si="22"/>
        <v>-82.554062000000002</v>
      </c>
      <c r="V49" s="27">
        <f t="shared" si="23"/>
        <v>-71.200691000000006</v>
      </c>
    </row>
    <row r="50" spans="2:22" x14ac:dyDescent="0.25">
      <c r="B50">
        <v>51312500000</v>
      </c>
      <c r="C50">
        <v>-20.92136</v>
      </c>
      <c r="E50">
        <v>51312500000</v>
      </c>
      <c r="F50">
        <v>-40.663784</v>
      </c>
      <c r="H50" s="27">
        <f t="shared" si="12"/>
        <v>56.5625</v>
      </c>
      <c r="I50" s="27">
        <f t="shared" si="13"/>
        <v>-41.989849</v>
      </c>
      <c r="J50" s="27">
        <f t="shared" si="14"/>
        <v>-37.622653999999997</v>
      </c>
      <c r="L50" s="27">
        <f t="shared" si="15"/>
        <v>56.9375</v>
      </c>
      <c r="M50" s="27">
        <f t="shared" si="16"/>
        <v>-41.754539000000001</v>
      </c>
      <c r="N50" s="27">
        <f t="shared" si="17"/>
        <v>-57.489128000000001</v>
      </c>
      <c r="P50" s="47">
        <f t="shared" si="18"/>
        <v>57</v>
      </c>
      <c r="Q50" s="27">
        <f t="shared" si="19"/>
        <v>-72.125725000000003</v>
      </c>
      <c r="R50" s="27">
        <f t="shared" si="20"/>
        <v>-55.341095000000003</v>
      </c>
      <c r="S50" s="38"/>
      <c r="T50" s="27">
        <f t="shared" si="21"/>
        <v>57</v>
      </c>
      <c r="U50" s="27">
        <f t="shared" si="22"/>
        <v>-83.553443999999999</v>
      </c>
      <c r="V50" s="27">
        <f t="shared" si="23"/>
        <v>-71.734832999999995</v>
      </c>
    </row>
    <row r="51" spans="2:22" x14ac:dyDescent="0.25">
      <c r="B51">
        <v>52125000000</v>
      </c>
      <c r="C51">
        <v>-19.772857999999999</v>
      </c>
      <c r="E51">
        <v>52125000000</v>
      </c>
      <c r="F51">
        <v>-39.853209999999997</v>
      </c>
      <c r="H51" s="27">
        <f t="shared" si="12"/>
        <v>57</v>
      </c>
      <c r="I51" s="27">
        <f t="shared" si="13"/>
        <v>-41.949589000000003</v>
      </c>
      <c r="J51" s="27">
        <f t="shared" si="14"/>
        <v>-38.590698000000003</v>
      </c>
      <c r="L51" s="27">
        <f t="shared" si="15"/>
        <v>57</v>
      </c>
      <c r="M51" s="27">
        <f t="shared" si="16"/>
        <v>-41.649417999999997</v>
      </c>
      <c r="N51" s="27">
        <f t="shared" si="17"/>
        <v>-57.400398000000003</v>
      </c>
      <c r="P51" s="47">
        <f t="shared" si="18"/>
        <v>57</v>
      </c>
      <c r="Q51" s="27">
        <f t="shared" si="19"/>
        <v>-71.210052000000005</v>
      </c>
      <c r="R51" s="27">
        <f t="shared" si="20"/>
        <v>-55.264426999999998</v>
      </c>
      <c r="S51" s="38"/>
      <c r="T51" s="27">
        <f t="shared" si="21"/>
        <v>57</v>
      </c>
      <c r="U51" s="27">
        <f t="shared" si="22"/>
        <v>-82.936088999999996</v>
      </c>
      <c r="V51" s="27">
        <f t="shared" si="23"/>
        <v>-72.029044999999996</v>
      </c>
    </row>
    <row r="52" spans="2:22" x14ac:dyDescent="0.25">
      <c r="B52">
        <v>52937500000</v>
      </c>
      <c r="C52">
        <v>-19.088892000000001</v>
      </c>
      <c r="E52">
        <v>52937500000</v>
      </c>
      <c r="F52">
        <v>-38.882641</v>
      </c>
    </row>
    <row r="53" spans="2:22" x14ac:dyDescent="0.25">
      <c r="B53">
        <v>53750000000</v>
      </c>
      <c r="C53">
        <v>-19.384979000000001</v>
      </c>
      <c r="E53">
        <v>53750000000</v>
      </c>
      <c r="F53">
        <v>-38.834269999999997</v>
      </c>
    </row>
    <row r="54" spans="2:22" x14ac:dyDescent="0.25">
      <c r="B54">
        <v>54562500000</v>
      </c>
      <c r="C54">
        <v>-21.279620999999999</v>
      </c>
      <c r="E54">
        <v>54562500000</v>
      </c>
      <c r="F54">
        <v>-38.538905999999997</v>
      </c>
    </row>
    <row r="55" spans="2:22" x14ac:dyDescent="0.25">
      <c r="B55">
        <v>55375000000</v>
      </c>
      <c r="C55">
        <v>-24.213856</v>
      </c>
      <c r="E55">
        <v>55375000000</v>
      </c>
      <c r="F55">
        <v>-37.897213000000001</v>
      </c>
    </row>
    <row r="56" spans="2:22" x14ac:dyDescent="0.25">
      <c r="B56">
        <v>56187500000</v>
      </c>
      <c r="C56">
        <v>-26.316687000000002</v>
      </c>
      <c r="E56">
        <v>56187500000</v>
      </c>
      <c r="F56">
        <v>-36.999659999999999</v>
      </c>
    </row>
    <row r="57" spans="2:22" x14ac:dyDescent="0.25">
      <c r="B57">
        <v>57000000000</v>
      </c>
      <c r="C57">
        <v>-27.010035999999999</v>
      </c>
      <c r="E57">
        <v>57000000000</v>
      </c>
      <c r="F57">
        <v>-36.408577000000001</v>
      </c>
    </row>
    <row r="58" spans="2:22" x14ac:dyDescent="0.25">
      <c r="B58" t="s">
        <v>25</v>
      </c>
      <c r="E58" t="s">
        <v>25</v>
      </c>
    </row>
    <row r="61" spans="2:22" x14ac:dyDescent="0.25">
      <c r="B61" t="s">
        <v>26</v>
      </c>
      <c r="E61" t="s">
        <v>26</v>
      </c>
    </row>
    <row r="62" spans="2:22" x14ac:dyDescent="0.25">
      <c r="B62" t="s">
        <v>23</v>
      </c>
      <c r="C62" t="s">
        <v>308</v>
      </c>
      <c r="E62" t="s">
        <v>23</v>
      </c>
      <c r="F62" t="s">
        <v>308</v>
      </c>
    </row>
    <row r="63" spans="2:22" x14ac:dyDescent="0.25">
      <c r="B63">
        <v>36000000000</v>
      </c>
      <c r="C63">
        <v>-65.978026999999997</v>
      </c>
      <c r="E63">
        <v>36000000000</v>
      </c>
      <c r="F63">
        <v>-51.537094000000003</v>
      </c>
    </row>
    <row r="64" spans="2:22" x14ac:dyDescent="0.25">
      <c r="B64">
        <v>36437500000</v>
      </c>
      <c r="C64">
        <v>-65.125031000000007</v>
      </c>
      <c r="E64">
        <v>36437500000</v>
      </c>
      <c r="F64">
        <v>-52.649914000000003</v>
      </c>
    </row>
    <row r="65" spans="2:6" x14ac:dyDescent="0.25">
      <c r="B65">
        <v>36875000000</v>
      </c>
      <c r="C65">
        <v>-64.049460999999994</v>
      </c>
      <c r="E65">
        <v>36875000000</v>
      </c>
      <c r="F65">
        <v>-53.750908000000003</v>
      </c>
    </row>
    <row r="66" spans="2:6" x14ac:dyDescent="0.25">
      <c r="B66">
        <v>37312500000</v>
      </c>
      <c r="C66">
        <v>-63.308056000000001</v>
      </c>
      <c r="E66">
        <v>37312500000</v>
      </c>
      <c r="F66">
        <v>-53.287967999999999</v>
      </c>
    </row>
    <row r="67" spans="2:6" x14ac:dyDescent="0.25">
      <c r="B67">
        <v>37750000000</v>
      </c>
      <c r="C67">
        <v>-62.613422</v>
      </c>
      <c r="E67">
        <v>37750000000</v>
      </c>
      <c r="F67">
        <v>-54.331356</v>
      </c>
    </row>
    <row r="68" spans="2:6" x14ac:dyDescent="0.25">
      <c r="B68">
        <v>38187500000</v>
      </c>
      <c r="C68">
        <v>-62.181609999999999</v>
      </c>
      <c r="E68">
        <v>38187500000</v>
      </c>
      <c r="F68">
        <v>-56.964568999999997</v>
      </c>
    </row>
    <row r="69" spans="2:6" x14ac:dyDescent="0.25">
      <c r="B69">
        <v>38625000000</v>
      </c>
      <c r="C69">
        <v>-61.962265000000002</v>
      </c>
      <c r="E69">
        <v>38625000000</v>
      </c>
      <c r="F69">
        <v>-60.331898000000002</v>
      </c>
    </row>
    <row r="70" spans="2:6" x14ac:dyDescent="0.25">
      <c r="B70">
        <v>39062500000</v>
      </c>
      <c r="C70">
        <v>-61.561095999999999</v>
      </c>
      <c r="E70">
        <v>39062500000</v>
      </c>
      <c r="F70">
        <v>-59.250079999999997</v>
      </c>
    </row>
    <row r="71" spans="2:6" x14ac:dyDescent="0.25">
      <c r="B71">
        <v>39500000000</v>
      </c>
      <c r="C71">
        <v>-61.024994</v>
      </c>
      <c r="E71">
        <v>39500000000</v>
      </c>
      <c r="F71">
        <v>-55.873897999999997</v>
      </c>
    </row>
    <row r="72" spans="2:6" x14ac:dyDescent="0.25">
      <c r="B72">
        <v>39937500000</v>
      </c>
      <c r="C72">
        <v>-60.413269</v>
      </c>
      <c r="E72">
        <v>39937500000</v>
      </c>
      <c r="F72">
        <v>-54.358528</v>
      </c>
    </row>
    <row r="73" spans="2:6" x14ac:dyDescent="0.25">
      <c r="B73">
        <v>40375000000</v>
      </c>
      <c r="C73">
        <v>-60.177791999999997</v>
      </c>
      <c r="E73">
        <v>40375000000</v>
      </c>
      <c r="F73">
        <v>-56.714024000000002</v>
      </c>
    </row>
    <row r="74" spans="2:6" x14ac:dyDescent="0.25">
      <c r="B74">
        <v>40812500000</v>
      </c>
      <c r="C74">
        <v>-60.662163</v>
      </c>
      <c r="E74">
        <v>40812500000</v>
      </c>
      <c r="F74">
        <v>-57.688384999999997</v>
      </c>
    </row>
    <row r="75" spans="2:6" x14ac:dyDescent="0.25">
      <c r="B75">
        <v>41250000000</v>
      </c>
      <c r="C75">
        <v>-60.149166000000001</v>
      </c>
      <c r="E75">
        <v>41250000000</v>
      </c>
      <c r="F75">
        <v>-54.627772999999998</v>
      </c>
    </row>
    <row r="76" spans="2:6" x14ac:dyDescent="0.25">
      <c r="B76">
        <v>41687500000</v>
      </c>
      <c r="C76">
        <v>-59.939728000000002</v>
      </c>
      <c r="E76">
        <v>41687500000</v>
      </c>
      <c r="F76">
        <v>-48.748913000000002</v>
      </c>
    </row>
    <row r="77" spans="2:6" x14ac:dyDescent="0.25">
      <c r="B77">
        <v>42125000000</v>
      </c>
      <c r="C77">
        <v>-58.931049000000002</v>
      </c>
      <c r="E77">
        <v>42125000000</v>
      </c>
      <c r="F77">
        <v>-46.389499999999998</v>
      </c>
    </row>
    <row r="78" spans="2:6" x14ac:dyDescent="0.25">
      <c r="B78">
        <v>42562500000</v>
      </c>
      <c r="C78">
        <v>-58.816681000000003</v>
      </c>
      <c r="E78">
        <v>42562500000</v>
      </c>
      <c r="F78">
        <v>-47.711661999999997</v>
      </c>
    </row>
    <row r="79" spans="2:6" x14ac:dyDescent="0.25">
      <c r="B79">
        <v>43000000000</v>
      </c>
      <c r="C79">
        <v>-57.959952999999999</v>
      </c>
      <c r="E79">
        <v>43000000000</v>
      </c>
      <c r="F79">
        <v>-48.441456000000002</v>
      </c>
    </row>
    <row r="80" spans="2:6" x14ac:dyDescent="0.25">
      <c r="B80">
        <v>43437500000</v>
      </c>
      <c r="C80">
        <v>-57.245094000000002</v>
      </c>
      <c r="E80">
        <v>43437500000</v>
      </c>
      <c r="F80">
        <v>-46.033378999999996</v>
      </c>
    </row>
    <row r="81" spans="2:6" x14ac:dyDescent="0.25">
      <c r="B81">
        <v>43875000000</v>
      </c>
      <c r="C81">
        <v>-56.779369000000003</v>
      </c>
      <c r="E81">
        <v>43875000000</v>
      </c>
      <c r="F81">
        <v>-41.611187000000001</v>
      </c>
    </row>
    <row r="82" spans="2:6" x14ac:dyDescent="0.25">
      <c r="B82">
        <v>44312500000</v>
      </c>
      <c r="C82">
        <v>-56.485698999999997</v>
      </c>
      <c r="E82">
        <v>44312500000</v>
      </c>
      <c r="F82">
        <v>-40.213580999999998</v>
      </c>
    </row>
    <row r="83" spans="2:6" x14ac:dyDescent="0.25">
      <c r="B83">
        <v>44750000000</v>
      </c>
      <c r="C83">
        <v>-56.386142999999997</v>
      </c>
      <c r="E83">
        <v>44750000000</v>
      </c>
      <c r="F83">
        <v>-40.141601999999999</v>
      </c>
    </row>
    <row r="84" spans="2:6" x14ac:dyDescent="0.25">
      <c r="B84">
        <v>45187500000</v>
      </c>
      <c r="C84">
        <v>-56.112186000000001</v>
      </c>
      <c r="E84">
        <v>45187500000</v>
      </c>
      <c r="F84">
        <v>-39.991126999999999</v>
      </c>
    </row>
    <row r="85" spans="2:6" x14ac:dyDescent="0.25">
      <c r="B85">
        <v>45625000000</v>
      </c>
      <c r="C85">
        <v>-55.955143</v>
      </c>
      <c r="E85">
        <v>45625000000</v>
      </c>
      <c r="F85">
        <v>-38.845215000000003</v>
      </c>
    </row>
    <row r="86" spans="2:6" x14ac:dyDescent="0.25">
      <c r="B86">
        <v>46062500000</v>
      </c>
      <c r="C86">
        <v>-55.644061999999998</v>
      </c>
      <c r="E86">
        <v>46062500000</v>
      </c>
      <c r="F86">
        <v>-38.076172</v>
      </c>
    </row>
    <row r="87" spans="2:6" x14ac:dyDescent="0.25">
      <c r="B87">
        <v>46500000000</v>
      </c>
      <c r="C87">
        <v>-55.328457</v>
      </c>
      <c r="E87">
        <v>46500000000</v>
      </c>
      <c r="F87">
        <v>-37.844729999999998</v>
      </c>
    </row>
    <row r="88" spans="2:6" x14ac:dyDescent="0.25">
      <c r="B88">
        <v>46937500000</v>
      </c>
      <c r="C88">
        <v>-55.103596000000003</v>
      </c>
      <c r="E88">
        <v>46937500000</v>
      </c>
      <c r="F88">
        <v>-37.815159000000001</v>
      </c>
    </row>
    <row r="89" spans="2:6" x14ac:dyDescent="0.25">
      <c r="B89">
        <v>47375000000</v>
      </c>
      <c r="C89">
        <v>-54.690578000000002</v>
      </c>
      <c r="E89">
        <v>47375000000</v>
      </c>
      <c r="F89">
        <v>-37.951766999999997</v>
      </c>
    </row>
    <row r="90" spans="2:6" x14ac:dyDescent="0.25">
      <c r="B90">
        <v>47812500000</v>
      </c>
      <c r="C90">
        <v>-54.169575000000002</v>
      </c>
      <c r="E90">
        <v>47812500000</v>
      </c>
      <c r="F90">
        <v>-38.727801999999997</v>
      </c>
    </row>
    <row r="91" spans="2:6" x14ac:dyDescent="0.25">
      <c r="B91">
        <v>48250000000</v>
      </c>
      <c r="C91">
        <v>-53.353931000000003</v>
      </c>
      <c r="E91">
        <v>48250000000</v>
      </c>
      <c r="F91">
        <v>-40.253875999999998</v>
      </c>
    </row>
    <row r="92" spans="2:6" x14ac:dyDescent="0.25">
      <c r="B92">
        <v>48687500000</v>
      </c>
      <c r="C92">
        <v>-52.673580000000001</v>
      </c>
      <c r="E92">
        <v>48687500000</v>
      </c>
      <c r="F92">
        <v>-40.935668999999997</v>
      </c>
    </row>
    <row r="93" spans="2:6" x14ac:dyDescent="0.25">
      <c r="B93">
        <v>49125000000</v>
      </c>
      <c r="C93">
        <v>-52.034435000000002</v>
      </c>
      <c r="E93">
        <v>49125000000</v>
      </c>
      <c r="F93">
        <v>-39.784584000000002</v>
      </c>
    </row>
    <row r="94" spans="2:6" x14ac:dyDescent="0.25">
      <c r="B94">
        <v>49562500000</v>
      </c>
      <c r="C94">
        <v>-51.515430000000002</v>
      </c>
      <c r="E94">
        <v>49562500000</v>
      </c>
      <c r="F94">
        <v>-39.053173000000001</v>
      </c>
    </row>
    <row r="95" spans="2:6" x14ac:dyDescent="0.25">
      <c r="B95">
        <v>50000000000</v>
      </c>
      <c r="C95">
        <v>-50.769629999999999</v>
      </c>
      <c r="E95">
        <v>50000000000</v>
      </c>
      <c r="F95">
        <v>-38.807654999999997</v>
      </c>
    </row>
    <row r="96" spans="2:6" x14ac:dyDescent="0.25">
      <c r="B96">
        <v>50437500000</v>
      </c>
      <c r="C96">
        <v>-49.955303000000001</v>
      </c>
      <c r="E96">
        <v>50437500000</v>
      </c>
      <c r="F96">
        <v>-39.269835999999998</v>
      </c>
    </row>
    <row r="97" spans="2:6" x14ac:dyDescent="0.25">
      <c r="B97">
        <v>50875000000</v>
      </c>
      <c r="C97">
        <v>-49.108677</v>
      </c>
      <c r="E97">
        <v>50875000000</v>
      </c>
      <c r="F97">
        <v>-38.855094999999999</v>
      </c>
    </row>
    <row r="98" spans="2:6" x14ac:dyDescent="0.25">
      <c r="B98">
        <v>51312500000</v>
      </c>
      <c r="C98">
        <v>-48.326388999999999</v>
      </c>
      <c r="E98">
        <v>51312500000</v>
      </c>
      <c r="F98">
        <v>-37.987053000000003</v>
      </c>
    </row>
    <row r="99" spans="2:6" x14ac:dyDescent="0.25">
      <c r="B99">
        <v>51750000000</v>
      </c>
      <c r="C99">
        <v>-47.85577</v>
      </c>
      <c r="E99">
        <v>51750000000</v>
      </c>
      <c r="F99">
        <v>-37.706757000000003</v>
      </c>
    </row>
    <row r="100" spans="2:6" x14ac:dyDescent="0.25">
      <c r="B100">
        <v>52187500000</v>
      </c>
      <c r="C100">
        <v>-47.525326</v>
      </c>
      <c r="E100">
        <v>52187500000</v>
      </c>
      <c r="F100">
        <v>-37.377712000000002</v>
      </c>
    </row>
    <row r="101" spans="2:6" x14ac:dyDescent="0.25">
      <c r="B101">
        <v>52625000000</v>
      </c>
      <c r="C101">
        <v>-47.307495000000003</v>
      </c>
      <c r="E101">
        <v>52625000000</v>
      </c>
      <c r="F101">
        <v>-38.309497999999998</v>
      </c>
    </row>
    <row r="102" spans="2:6" x14ac:dyDescent="0.25">
      <c r="B102">
        <v>53062500000</v>
      </c>
      <c r="C102">
        <v>-47.154040999999999</v>
      </c>
      <c r="E102">
        <v>53062500000</v>
      </c>
      <c r="F102">
        <v>-38.509636</v>
      </c>
    </row>
    <row r="103" spans="2:6" x14ac:dyDescent="0.25">
      <c r="B103">
        <v>53500000000</v>
      </c>
      <c r="C103">
        <v>-47.053122999999999</v>
      </c>
      <c r="E103">
        <v>53500000000</v>
      </c>
      <c r="F103">
        <v>-38.669818999999997</v>
      </c>
    </row>
    <row r="104" spans="2:6" x14ac:dyDescent="0.25">
      <c r="B104">
        <v>53937500000</v>
      </c>
      <c r="C104">
        <v>-46.794635999999997</v>
      </c>
      <c r="E104">
        <v>53937500000</v>
      </c>
      <c r="F104">
        <v>-38.693156999999999</v>
      </c>
    </row>
    <row r="105" spans="2:6" x14ac:dyDescent="0.25">
      <c r="B105">
        <v>54375000000</v>
      </c>
      <c r="C105">
        <v>-46.279091000000001</v>
      </c>
      <c r="E105">
        <v>54375000000</v>
      </c>
      <c r="F105">
        <v>-40.409427999999998</v>
      </c>
    </row>
    <row r="106" spans="2:6" x14ac:dyDescent="0.25">
      <c r="B106">
        <v>54812500000</v>
      </c>
      <c r="C106">
        <v>-45.429141999999999</v>
      </c>
      <c r="E106">
        <v>54812500000</v>
      </c>
      <c r="F106">
        <v>-41.688369999999999</v>
      </c>
    </row>
    <row r="107" spans="2:6" x14ac:dyDescent="0.25">
      <c r="B107">
        <v>55250000000</v>
      </c>
      <c r="C107">
        <v>-44.429183999999999</v>
      </c>
      <c r="E107">
        <v>55250000000</v>
      </c>
      <c r="F107">
        <v>-41.327755000000003</v>
      </c>
    </row>
    <row r="108" spans="2:6" x14ac:dyDescent="0.25">
      <c r="B108">
        <v>55687500000</v>
      </c>
      <c r="C108">
        <v>-43.268138999999998</v>
      </c>
      <c r="E108">
        <v>55687500000</v>
      </c>
      <c r="F108">
        <v>-39.123263999999999</v>
      </c>
    </row>
    <row r="109" spans="2:6" x14ac:dyDescent="0.25">
      <c r="B109">
        <v>56125000000</v>
      </c>
      <c r="C109">
        <v>-42.368122</v>
      </c>
      <c r="E109">
        <v>56125000000</v>
      </c>
      <c r="F109">
        <v>-37.401825000000002</v>
      </c>
    </row>
    <row r="110" spans="2:6" x14ac:dyDescent="0.25">
      <c r="B110">
        <v>56562500000</v>
      </c>
      <c r="C110">
        <v>-41.989849</v>
      </c>
      <c r="E110">
        <v>56562500000</v>
      </c>
      <c r="F110">
        <v>-37.622653999999997</v>
      </c>
    </row>
    <row r="111" spans="2:6" x14ac:dyDescent="0.25">
      <c r="B111">
        <v>57000000000</v>
      </c>
      <c r="C111">
        <v>-41.949589000000003</v>
      </c>
      <c r="E111">
        <v>57000000000</v>
      </c>
      <c r="F111">
        <v>-38.590698000000003</v>
      </c>
    </row>
    <row r="112" spans="2:6" x14ac:dyDescent="0.25">
      <c r="B112" t="s">
        <v>25</v>
      </c>
      <c r="E112" t="s">
        <v>25</v>
      </c>
    </row>
    <row r="115" spans="2:6" x14ac:dyDescent="0.25">
      <c r="B115" t="s">
        <v>27</v>
      </c>
      <c r="E115" t="s">
        <v>27</v>
      </c>
    </row>
    <row r="116" spans="2:6" x14ac:dyDescent="0.25">
      <c r="B116" t="s">
        <v>23</v>
      </c>
      <c r="C116" t="s">
        <v>309</v>
      </c>
      <c r="E116" t="s">
        <v>23</v>
      </c>
      <c r="F116" t="s">
        <v>309</v>
      </c>
    </row>
    <row r="117" spans="2:6" x14ac:dyDescent="0.25">
      <c r="B117">
        <v>54000000000</v>
      </c>
      <c r="C117">
        <v>-39.616512</v>
      </c>
      <c r="E117">
        <v>54000000000</v>
      </c>
      <c r="F117">
        <v>-59.111426999999999</v>
      </c>
    </row>
    <row r="118" spans="2:6" x14ac:dyDescent="0.25">
      <c r="B118">
        <v>54062500000</v>
      </c>
      <c r="C118">
        <v>-39.620860999999998</v>
      </c>
      <c r="E118">
        <v>54062500000</v>
      </c>
      <c r="F118">
        <v>-58.797241</v>
      </c>
    </row>
    <row r="119" spans="2:6" x14ac:dyDescent="0.25">
      <c r="B119">
        <v>54125000000</v>
      </c>
      <c r="C119">
        <v>-39.564568000000001</v>
      </c>
      <c r="E119">
        <v>54125000000</v>
      </c>
      <c r="F119">
        <v>-58.419525</v>
      </c>
    </row>
    <row r="120" spans="2:6" x14ac:dyDescent="0.25">
      <c r="B120">
        <v>54187500000</v>
      </c>
      <c r="C120">
        <v>-39.392982000000003</v>
      </c>
      <c r="E120">
        <v>54187500000</v>
      </c>
      <c r="F120">
        <v>-58.021729000000001</v>
      </c>
    </row>
    <row r="121" spans="2:6" x14ac:dyDescent="0.25">
      <c r="B121">
        <v>54250000000</v>
      </c>
      <c r="C121">
        <v>-39.27158</v>
      </c>
      <c r="E121">
        <v>54250000000</v>
      </c>
      <c r="F121">
        <v>-57.721069</v>
      </c>
    </row>
    <row r="122" spans="2:6" x14ac:dyDescent="0.25">
      <c r="B122">
        <v>54312500000</v>
      </c>
      <c r="C122">
        <v>-39.358508999999998</v>
      </c>
      <c r="E122">
        <v>54312500000</v>
      </c>
      <c r="F122">
        <v>-57.506495999999999</v>
      </c>
    </row>
    <row r="123" spans="2:6" x14ac:dyDescent="0.25">
      <c r="B123">
        <v>54375000000</v>
      </c>
      <c r="C123">
        <v>-39.504413999999997</v>
      </c>
      <c r="E123">
        <v>54375000000</v>
      </c>
      <c r="F123">
        <v>-57.405150999999996</v>
      </c>
    </row>
    <row r="124" spans="2:6" x14ac:dyDescent="0.25">
      <c r="B124">
        <v>54437500000</v>
      </c>
      <c r="C124">
        <v>-39.632710000000003</v>
      </c>
      <c r="E124">
        <v>54437500000</v>
      </c>
      <c r="F124">
        <v>-57.428448000000003</v>
      </c>
    </row>
    <row r="125" spans="2:6" x14ac:dyDescent="0.25">
      <c r="B125">
        <v>54500000000</v>
      </c>
      <c r="C125">
        <v>-39.530780999999998</v>
      </c>
      <c r="E125">
        <v>54500000000</v>
      </c>
      <c r="F125">
        <v>-57.322226999999998</v>
      </c>
    </row>
    <row r="126" spans="2:6" x14ac:dyDescent="0.25">
      <c r="B126">
        <v>54562500000</v>
      </c>
      <c r="C126">
        <v>-39.510738000000003</v>
      </c>
      <c r="E126">
        <v>54562500000</v>
      </c>
      <c r="F126">
        <v>-57.254027999999998</v>
      </c>
    </row>
    <row r="127" spans="2:6" x14ac:dyDescent="0.25">
      <c r="B127">
        <v>54625000000</v>
      </c>
      <c r="C127">
        <v>-39.559547000000002</v>
      </c>
      <c r="E127">
        <v>54625000000</v>
      </c>
      <c r="F127">
        <v>-56.927692</v>
      </c>
    </row>
    <row r="128" spans="2:6" x14ac:dyDescent="0.25">
      <c r="B128">
        <v>54687500000</v>
      </c>
      <c r="C128">
        <v>-39.728161</v>
      </c>
      <c r="E128">
        <v>54687500000</v>
      </c>
      <c r="F128">
        <v>-56.879314000000001</v>
      </c>
    </row>
    <row r="129" spans="2:6" x14ac:dyDescent="0.25">
      <c r="B129">
        <v>54750000000</v>
      </c>
      <c r="C129">
        <v>-39.877735000000001</v>
      </c>
      <c r="E129">
        <v>54750000000</v>
      </c>
      <c r="F129">
        <v>-56.778041999999999</v>
      </c>
    </row>
    <row r="130" spans="2:6" x14ac:dyDescent="0.25">
      <c r="B130">
        <v>54812500000</v>
      </c>
      <c r="C130">
        <v>-39.943573000000001</v>
      </c>
      <c r="E130">
        <v>54812500000</v>
      </c>
      <c r="F130">
        <v>-57.036095000000003</v>
      </c>
    </row>
    <row r="131" spans="2:6" x14ac:dyDescent="0.25">
      <c r="B131">
        <v>54875000000</v>
      </c>
      <c r="C131">
        <v>-40.006214</v>
      </c>
      <c r="E131">
        <v>54875000000</v>
      </c>
      <c r="F131">
        <v>-57.229258999999999</v>
      </c>
    </row>
    <row r="132" spans="2:6" x14ac:dyDescent="0.25">
      <c r="B132">
        <v>54937500000</v>
      </c>
      <c r="C132">
        <v>-40.020190999999997</v>
      </c>
      <c r="E132">
        <v>54937500000</v>
      </c>
      <c r="F132">
        <v>-57.495933999999998</v>
      </c>
    </row>
    <row r="133" spans="2:6" x14ac:dyDescent="0.25">
      <c r="B133">
        <v>55000000000</v>
      </c>
      <c r="C133">
        <v>-40.104278999999998</v>
      </c>
      <c r="E133">
        <v>55000000000</v>
      </c>
      <c r="F133">
        <v>-57.520977000000002</v>
      </c>
    </row>
    <row r="134" spans="2:6" x14ac:dyDescent="0.25">
      <c r="B134">
        <v>55062500000</v>
      </c>
      <c r="C134">
        <v>-40.279125000000001</v>
      </c>
      <c r="E134">
        <v>55062500000</v>
      </c>
      <c r="F134">
        <v>-57.622917000000001</v>
      </c>
    </row>
    <row r="135" spans="2:6" x14ac:dyDescent="0.25">
      <c r="B135">
        <v>55125000000</v>
      </c>
      <c r="C135">
        <v>-40.491432000000003</v>
      </c>
      <c r="E135">
        <v>55125000000</v>
      </c>
      <c r="F135">
        <v>-57.682941</v>
      </c>
    </row>
    <row r="136" spans="2:6" x14ac:dyDescent="0.25">
      <c r="B136">
        <v>55187500000</v>
      </c>
      <c r="C136">
        <v>-40.704945000000002</v>
      </c>
      <c r="E136">
        <v>55187500000</v>
      </c>
      <c r="F136">
        <v>-57.861632999999998</v>
      </c>
    </row>
    <row r="137" spans="2:6" x14ac:dyDescent="0.25">
      <c r="B137">
        <v>55250000000</v>
      </c>
      <c r="C137">
        <v>-40.889870000000002</v>
      </c>
      <c r="E137">
        <v>55250000000</v>
      </c>
      <c r="F137">
        <v>-57.961390999999999</v>
      </c>
    </row>
    <row r="138" spans="2:6" x14ac:dyDescent="0.25">
      <c r="B138">
        <v>55312500000</v>
      </c>
      <c r="C138">
        <v>-41.058425999999997</v>
      </c>
      <c r="E138">
        <v>55312500000</v>
      </c>
      <c r="F138">
        <v>-58.105834999999999</v>
      </c>
    </row>
    <row r="139" spans="2:6" x14ac:dyDescent="0.25">
      <c r="B139">
        <v>55375000000</v>
      </c>
      <c r="C139">
        <v>-41.201546</v>
      </c>
      <c r="E139">
        <v>55375000000</v>
      </c>
      <c r="F139">
        <v>-58.271186999999998</v>
      </c>
    </row>
    <row r="140" spans="2:6" x14ac:dyDescent="0.25">
      <c r="B140">
        <v>55437500000</v>
      </c>
      <c r="C140">
        <v>-41.260052000000002</v>
      </c>
      <c r="E140">
        <v>55437500000</v>
      </c>
      <c r="F140">
        <v>-58.301430000000003</v>
      </c>
    </row>
    <row r="141" spans="2:6" x14ac:dyDescent="0.25">
      <c r="B141">
        <v>55500000000</v>
      </c>
      <c r="C141">
        <v>-41.338959000000003</v>
      </c>
      <c r="E141">
        <v>55500000000</v>
      </c>
      <c r="F141">
        <v>-58.514626</v>
      </c>
    </row>
    <row r="142" spans="2:6" x14ac:dyDescent="0.25">
      <c r="B142">
        <v>55562500000</v>
      </c>
      <c r="C142">
        <v>-41.387596000000002</v>
      </c>
      <c r="E142">
        <v>55562500000</v>
      </c>
      <c r="F142">
        <v>-58.449871000000002</v>
      </c>
    </row>
    <row r="143" spans="2:6" x14ac:dyDescent="0.25">
      <c r="B143">
        <v>55625000000</v>
      </c>
      <c r="C143">
        <v>-41.509940999999998</v>
      </c>
      <c r="E143">
        <v>55625000000</v>
      </c>
      <c r="F143">
        <v>-58.510975000000002</v>
      </c>
    </row>
    <row r="144" spans="2:6" x14ac:dyDescent="0.25">
      <c r="B144">
        <v>55687500000</v>
      </c>
      <c r="C144">
        <v>-41.608756999999997</v>
      </c>
      <c r="E144">
        <v>55687500000</v>
      </c>
      <c r="F144">
        <v>-57.922443000000001</v>
      </c>
    </row>
    <row r="145" spans="2:6" x14ac:dyDescent="0.25">
      <c r="B145">
        <v>55750000000</v>
      </c>
      <c r="C145">
        <v>-41.773907000000001</v>
      </c>
      <c r="E145">
        <v>55750000000</v>
      </c>
      <c r="F145">
        <v>-57.395138000000003</v>
      </c>
    </row>
    <row r="146" spans="2:6" x14ac:dyDescent="0.25">
      <c r="B146">
        <v>55812500000</v>
      </c>
      <c r="C146">
        <v>-41.831553999999997</v>
      </c>
      <c r="E146">
        <v>55812500000</v>
      </c>
      <c r="F146">
        <v>-56.575470000000003</v>
      </c>
    </row>
    <row r="147" spans="2:6" x14ac:dyDescent="0.25">
      <c r="B147">
        <v>55875000000</v>
      </c>
      <c r="C147">
        <v>-41.934677000000001</v>
      </c>
      <c r="E147">
        <v>55875000000</v>
      </c>
      <c r="F147">
        <v>-56.082973000000003</v>
      </c>
    </row>
    <row r="148" spans="2:6" x14ac:dyDescent="0.25">
      <c r="B148">
        <v>55937500000</v>
      </c>
      <c r="C148">
        <v>-41.983116000000003</v>
      </c>
      <c r="E148">
        <v>55937500000</v>
      </c>
      <c r="F148">
        <v>-55.870857000000001</v>
      </c>
    </row>
    <row r="149" spans="2:6" x14ac:dyDescent="0.25">
      <c r="B149">
        <v>56000000000</v>
      </c>
      <c r="C149">
        <v>-42.010677000000001</v>
      </c>
      <c r="E149">
        <v>56000000000</v>
      </c>
      <c r="F149">
        <v>-55.697678000000003</v>
      </c>
    </row>
    <row r="150" spans="2:6" x14ac:dyDescent="0.25">
      <c r="B150">
        <v>56062500000</v>
      </c>
      <c r="C150">
        <v>-42.021071999999997</v>
      </c>
      <c r="E150">
        <v>56062500000</v>
      </c>
      <c r="F150">
        <v>-55.742576999999997</v>
      </c>
    </row>
    <row r="151" spans="2:6" x14ac:dyDescent="0.25">
      <c r="B151">
        <v>56125000000</v>
      </c>
      <c r="C151">
        <v>-41.970139000000003</v>
      </c>
      <c r="E151">
        <v>56125000000</v>
      </c>
      <c r="F151">
        <v>-55.674075999999999</v>
      </c>
    </row>
    <row r="152" spans="2:6" x14ac:dyDescent="0.25">
      <c r="B152">
        <v>56187500000</v>
      </c>
      <c r="C152">
        <v>-42.034241000000002</v>
      </c>
      <c r="E152">
        <v>56187500000</v>
      </c>
      <c r="F152">
        <v>-55.840412000000001</v>
      </c>
    </row>
    <row r="153" spans="2:6" x14ac:dyDescent="0.25">
      <c r="B153">
        <v>56250000000</v>
      </c>
      <c r="C153">
        <v>-41.992702000000001</v>
      </c>
      <c r="E153">
        <v>56250000000</v>
      </c>
      <c r="F153">
        <v>-55.991005000000001</v>
      </c>
    </row>
    <row r="154" spans="2:6" x14ac:dyDescent="0.25">
      <c r="B154">
        <v>56312500000</v>
      </c>
      <c r="C154">
        <v>-41.972003999999998</v>
      </c>
      <c r="E154">
        <v>56312500000</v>
      </c>
      <c r="F154">
        <v>-56.197521000000002</v>
      </c>
    </row>
    <row r="155" spans="2:6" x14ac:dyDescent="0.25">
      <c r="B155">
        <v>56375000000</v>
      </c>
      <c r="C155">
        <v>-41.807544999999998</v>
      </c>
      <c r="E155">
        <v>56375000000</v>
      </c>
      <c r="F155">
        <v>-56.522708999999999</v>
      </c>
    </row>
    <row r="156" spans="2:6" x14ac:dyDescent="0.25">
      <c r="B156">
        <v>56437500000</v>
      </c>
      <c r="C156">
        <v>-41.791381999999999</v>
      </c>
      <c r="E156">
        <v>56437500000</v>
      </c>
      <c r="F156">
        <v>-56.778660000000002</v>
      </c>
    </row>
    <row r="157" spans="2:6" x14ac:dyDescent="0.25">
      <c r="B157">
        <v>56500000000</v>
      </c>
      <c r="C157">
        <v>-41.706989</v>
      </c>
      <c r="E157">
        <v>56500000000</v>
      </c>
      <c r="F157">
        <v>-57.086426000000003</v>
      </c>
    </row>
    <row r="158" spans="2:6" x14ac:dyDescent="0.25">
      <c r="B158">
        <v>56562500000</v>
      </c>
      <c r="C158">
        <v>-41.845818000000001</v>
      </c>
      <c r="E158">
        <v>56562500000</v>
      </c>
      <c r="F158">
        <v>-57.197369000000002</v>
      </c>
    </row>
    <row r="159" spans="2:6" x14ac:dyDescent="0.25">
      <c r="B159">
        <v>56625000000</v>
      </c>
      <c r="C159">
        <v>-41.898338000000003</v>
      </c>
      <c r="E159">
        <v>56625000000</v>
      </c>
      <c r="F159">
        <v>-57.399836999999998</v>
      </c>
    </row>
    <row r="160" spans="2:6" x14ac:dyDescent="0.25">
      <c r="B160">
        <v>56687500000</v>
      </c>
      <c r="C160">
        <v>-42.027687</v>
      </c>
      <c r="E160">
        <v>56687500000</v>
      </c>
      <c r="F160">
        <v>-57.423476999999998</v>
      </c>
    </row>
    <row r="161" spans="2:6" x14ac:dyDescent="0.25">
      <c r="B161">
        <v>56750000000</v>
      </c>
      <c r="C161">
        <v>-41.999797999999998</v>
      </c>
      <c r="E161">
        <v>56750000000</v>
      </c>
      <c r="F161">
        <v>-57.566634999999998</v>
      </c>
    </row>
    <row r="162" spans="2:6" x14ac:dyDescent="0.25">
      <c r="B162">
        <v>56812500000</v>
      </c>
      <c r="C162">
        <v>-41.973540999999997</v>
      </c>
      <c r="E162">
        <v>56812500000</v>
      </c>
      <c r="F162">
        <v>-57.507129999999997</v>
      </c>
    </row>
    <row r="163" spans="2:6" x14ac:dyDescent="0.25">
      <c r="B163">
        <v>56875000000</v>
      </c>
      <c r="C163">
        <v>-41.868102999999998</v>
      </c>
      <c r="E163">
        <v>56875000000</v>
      </c>
      <c r="F163">
        <v>-57.683376000000003</v>
      </c>
    </row>
    <row r="164" spans="2:6" x14ac:dyDescent="0.25">
      <c r="B164">
        <v>56937500000</v>
      </c>
      <c r="C164">
        <v>-41.754539000000001</v>
      </c>
      <c r="E164">
        <v>56937500000</v>
      </c>
      <c r="F164">
        <v>-57.489128000000001</v>
      </c>
    </row>
    <row r="165" spans="2:6" x14ac:dyDescent="0.25">
      <c r="B165">
        <v>57000000000</v>
      </c>
      <c r="C165">
        <v>-41.649417999999997</v>
      </c>
      <c r="E165">
        <v>57000000000</v>
      </c>
      <c r="F165">
        <v>-57.400398000000003</v>
      </c>
    </row>
    <row r="166" spans="2:6" x14ac:dyDescent="0.25">
      <c r="B166" t="s">
        <v>25</v>
      </c>
      <c r="E166" t="s">
        <v>25</v>
      </c>
    </row>
    <row r="169" spans="2:6" x14ac:dyDescent="0.25">
      <c r="B169" t="s">
        <v>28</v>
      </c>
      <c r="E169" t="s">
        <v>28</v>
      </c>
    </row>
    <row r="170" spans="2:6" x14ac:dyDescent="0.25">
      <c r="B170" t="s">
        <v>23</v>
      </c>
      <c r="C170" t="s">
        <v>310</v>
      </c>
      <c r="E170" t="s">
        <v>23</v>
      </c>
      <c r="F170" t="s">
        <v>310</v>
      </c>
    </row>
    <row r="171" spans="2:6" x14ac:dyDescent="0.25">
      <c r="B171">
        <v>57000000000</v>
      </c>
      <c r="C171">
        <v>-71.386215000000007</v>
      </c>
      <c r="E171">
        <v>57000000000</v>
      </c>
      <c r="F171">
        <v>-55.407668999999999</v>
      </c>
    </row>
    <row r="172" spans="2:6" x14ac:dyDescent="0.25">
      <c r="B172">
        <v>57000000000</v>
      </c>
      <c r="C172">
        <v>-72.727249</v>
      </c>
      <c r="E172">
        <v>57000000000</v>
      </c>
      <c r="F172">
        <v>-55.274802999999999</v>
      </c>
    </row>
    <row r="173" spans="2:6" x14ac:dyDescent="0.25">
      <c r="B173">
        <v>57000000000</v>
      </c>
      <c r="C173">
        <v>-72.876189999999994</v>
      </c>
      <c r="E173">
        <v>57000000000</v>
      </c>
      <c r="F173">
        <v>-55.295775999999996</v>
      </c>
    </row>
    <row r="174" spans="2:6" x14ac:dyDescent="0.25">
      <c r="B174">
        <v>57000000000</v>
      </c>
      <c r="C174">
        <v>-71.983886999999996</v>
      </c>
      <c r="E174">
        <v>57000000000</v>
      </c>
      <c r="F174">
        <v>-55.196522000000002</v>
      </c>
    </row>
    <row r="175" spans="2:6" x14ac:dyDescent="0.25">
      <c r="B175">
        <v>57000000000</v>
      </c>
      <c r="C175">
        <v>-71.103813000000002</v>
      </c>
      <c r="E175">
        <v>57000000000</v>
      </c>
      <c r="F175">
        <v>-55.275063000000003</v>
      </c>
    </row>
    <row r="176" spans="2:6" x14ac:dyDescent="0.25">
      <c r="B176">
        <v>57000000000</v>
      </c>
      <c r="C176">
        <v>-71.629311000000001</v>
      </c>
      <c r="E176">
        <v>57000000000</v>
      </c>
      <c r="F176">
        <v>-55.313994999999998</v>
      </c>
    </row>
    <row r="177" spans="2:6" x14ac:dyDescent="0.25">
      <c r="B177">
        <v>57000000000</v>
      </c>
      <c r="C177">
        <v>-72.117157000000006</v>
      </c>
      <c r="E177">
        <v>57000000000</v>
      </c>
      <c r="F177">
        <v>-55.361702000000001</v>
      </c>
    </row>
    <row r="178" spans="2:6" x14ac:dyDescent="0.25">
      <c r="B178">
        <v>57000000000</v>
      </c>
      <c r="C178">
        <v>-72.760338000000004</v>
      </c>
      <c r="E178">
        <v>57000000000</v>
      </c>
      <c r="F178">
        <v>-55.377785000000003</v>
      </c>
    </row>
    <row r="179" spans="2:6" x14ac:dyDescent="0.25">
      <c r="B179">
        <v>57000000000</v>
      </c>
      <c r="C179">
        <v>-73.266869</v>
      </c>
      <c r="E179">
        <v>57000000000</v>
      </c>
      <c r="F179">
        <v>-55.251536999999999</v>
      </c>
    </row>
    <row r="180" spans="2:6" x14ac:dyDescent="0.25">
      <c r="B180">
        <v>57000000000</v>
      </c>
      <c r="C180">
        <v>-72.581801999999996</v>
      </c>
      <c r="E180">
        <v>57000000000</v>
      </c>
      <c r="F180">
        <v>-55.189224000000003</v>
      </c>
    </row>
    <row r="181" spans="2:6" x14ac:dyDescent="0.25">
      <c r="B181">
        <v>57000000000</v>
      </c>
      <c r="C181">
        <v>-71.934928999999997</v>
      </c>
      <c r="E181">
        <v>57000000000</v>
      </c>
      <c r="F181">
        <v>-55.221404999999997</v>
      </c>
    </row>
    <row r="182" spans="2:6" x14ac:dyDescent="0.25">
      <c r="B182">
        <v>57000000000</v>
      </c>
      <c r="C182">
        <v>-71.322586000000001</v>
      </c>
      <c r="E182">
        <v>57000000000</v>
      </c>
      <c r="F182">
        <v>-55.258597999999999</v>
      </c>
    </row>
    <row r="183" spans="2:6" x14ac:dyDescent="0.25">
      <c r="B183">
        <v>57000000000</v>
      </c>
      <c r="C183">
        <v>-71.922614999999993</v>
      </c>
      <c r="E183">
        <v>57000000000</v>
      </c>
      <c r="F183">
        <v>-55.329441000000003</v>
      </c>
    </row>
    <row r="184" spans="2:6" x14ac:dyDescent="0.25">
      <c r="B184">
        <v>57000000000</v>
      </c>
      <c r="C184">
        <v>-71.629272</v>
      </c>
      <c r="E184">
        <v>57000000000</v>
      </c>
      <c r="F184">
        <v>-55.516289</v>
      </c>
    </row>
    <row r="185" spans="2:6" x14ac:dyDescent="0.25">
      <c r="B185">
        <v>57000000000</v>
      </c>
      <c r="C185">
        <v>-71.524711999999994</v>
      </c>
      <c r="E185">
        <v>57000000000</v>
      </c>
      <c r="F185">
        <v>-55.593879999999999</v>
      </c>
    </row>
    <row r="186" spans="2:6" x14ac:dyDescent="0.25">
      <c r="B186">
        <v>57000000000</v>
      </c>
      <c r="C186">
        <v>-71.859688000000006</v>
      </c>
      <c r="E186">
        <v>57000000000</v>
      </c>
      <c r="F186">
        <v>-55.654910999999998</v>
      </c>
    </row>
    <row r="187" spans="2:6" x14ac:dyDescent="0.25">
      <c r="B187">
        <v>57000000000</v>
      </c>
      <c r="C187">
        <v>-72.831940000000003</v>
      </c>
      <c r="E187">
        <v>57000000000</v>
      </c>
      <c r="F187">
        <v>-55.496856999999999</v>
      </c>
    </row>
    <row r="188" spans="2:6" x14ac:dyDescent="0.25">
      <c r="B188">
        <v>57000000000</v>
      </c>
      <c r="C188">
        <v>-73.266814999999994</v>
      </c>
      <c r="E188">
        <v>57000000000</v>
      </c>
      <c r="F188">
        <v>-55.482951999999997</v>
      </c>
    </row>
    <row r="189" spans="2:6" x14ac:dyDescent="0.25">
      <c r="B189">
        <v>57000000000</v>
      </c>
      <c r="C189">
        <v>-73.074646000000001</v>
      </c>
      <c r="E189">
        <v>57000000000</v>
      </c>
      <c r="F189">
        <v>-55.348464999999997</v>
      </c>
    </row>
    <row r="190" spans="2:6" x14ac:dyDescent="0.25">
      <c r="B190">
        <v>57000000000</v>
      </c>
      <c r="C190">
        <v>-73.219795000000005</v>
      </c>
      <c r="E190">
        <v>57000000000</v>
      </c>
      <c r="F190">
        <v>-55.410389000000002</v>
      </c>
    </row>
    <row r="191" spans="2:6" x14ac:dyDescent="0.25">
      <c r="B191">
        <v>57000000000</v>
      </c>
      <c r="C191">
        <v>-72.785224999999997</v>
      </c>
      <c r="E191">
        <v>57000000000</v>
      </c>
      <c r="F191">
        <v>-55.388827999999997</v>
      </c>
    </row>
    <row r="192" spans="2:6" x14ac:dyDescent="0.25">
      <c r="B192">
        <v>57000000000</v>
      </c>
      <c r="C192">
        <v>-72.705956</v>
      </c>
      <c r="E192">
        <v>57000000000</v>
      </c>
      <c r="F192">
        <v>-55.350430000000003</v>
      </c>
    </row>
    <row r="193" spans="2:6" x14ac:dyDescent="0.25">
      <c r="B193">
        <v>57000000000</v>
      </c>
      <c r="C193">
        <v>-71.608559</v>
      </c>
      <c r="E193">
        <v>57000000000</v>
      </c>
      <c r="F193">
        <v>-55.298527</v>
      </c>
    </row>
    <row r="194" spans="2:6" x14ac:dyDescent="0.25">
      <c r="B194">
        <v>57000000000</v>
      </c>
      <c r="C194">
        <v>-72.086517000000001</v>
      </c>
      <c r="E194">
        <v>57000000000</v>
      </c>
      <c r="F194">
        <v>-55.275233999999998</v>
      </c>
    </row>
    <row r="195" spans="2:6" x14ac:dyDescent="0.25">
      <c r="B195">
        <v>57000000000</v>
      </c>
      <c r="C195">
        <v>-72.046242000000007</v>
      </c>
      <c r="E195">
        <v>57000000000</v>
      </c>
      <c r="F195">
        <v>-55.370621</v>
      </c>
    </row>
    <row r="196" spans="2:6" x14ac:dyDescent="0.25">
      <c r="B196">
        <v>57000000000</v>
      </c>
      <c r="C196">
        <v>-72.340919</v>
      </c>
      <c r="E196">
        <v>57000000000</v>
      </c>
      <c r="F196">
        <v>-55.353763999999998</v>
      </c>
    </row>
    <row r="197" spans="2:6" x14ac:dyDescent="0.25">
      <c r="B197">
        <v>57000000000</v>
      </c>
      <c r="C197">
        <v>-71.866737000000001</v>
      </c>
      <c r="E197">
        <v>57000000000</v>
      </c>
      <c r="F197">
        <v>-55.319439000000003</v>
      </c>
    </row>
    <row r="198" spans="2:6" x14ac:dyDescent="0.25">
      <c r="B198">
        <v>57000000000</v>
      </c>
      <c r="C198">
        <v>-71.989052000000001</v>
      </c>
      <c r="E198">
        <v>57000000000</v>
      </c>
      <c r="F198">
        <v>-55.240245999999999</v>
      </c>
    </row>
    <row r="199" spans="2:6" x14ac:dyDescent="0.25">
      <c r="B199">
        <v>57000000000</v>
      </c>
      <c r="C199">
        <v>-71.896049000000005</v>
      </c>
      <c r="E199">
        <v>57000000000</v>
      </c>
      <c r="F199">
        <v>-55.250114000000004</v>
      </c>
    </row>
    <row r="200" spans="2:6" x14ac:dyDescent="0.25">
      <c r="B200">
        <v>57000000000</v>
      </c>
      <c r="C200">
        <v>-72.546256999999997</v>
      </c>
      <c r="E200">
        <v>57000000000</v>
      </c>
      <c r="F200">
        <v>-55.313983999999998</v>
      </c>
    </row>
    <row r="201" spans="2:6" x14ac:dyDescent="0.25">
      <c r="B201">
        <v>57000000000</v>
      </c>
      <c r="C201">
        <v>-72.532996999999995</v>
      </c>
      <c r="E201">
        <v>57000000000</v>
      </c>
      <c r="F201">
        <v>-55.328293000000002</v>
      </c>
    </row>
    <row r="202" spans="2:6" x14ac:dyDescent="0.25">
      <c r="B202">
        <v>57000000000</v>
      </c>
      <c r="C202">
        <v>-72.581389999999999</v>
      </c>
      <c r="E202">
        <v>57000000000</v>
      </c>
      <c r="F202">
        <v>-55.355834999999999</v>
      </c>
    </row>
    <row r="203" spans="2:6" x14ac:dyDescent="0.25">
      <c r="B203">
        <v>57000000000</v>
      </c>
      <c r="C203">
        <v>-72.398444999999995</v>
      </c>
      <c r="E203">
        <v>57000000000</v>
      </c>
      <c r="F203">
        <v>-55.291598999999998</v>
      </c>
    </row>
    <row r="204" spans="2:6" x14ac:dyDescent="0.25">
      <c r="B204">
        <v>57000000000</v>
      </c>
      <c r="C204">
        <v>-72.288360999999995</v>
      </c>
      <c r="E204">
        <v>57000000000</v>
      </c>
      <c r="F204">
        <v>-55.268149999999999</v>
      </c>
    </row>
    <row r="205" spans="2:6" x14ac:dyDescent="0.25">
      <c r="B205">
        <v>57000000000</v>
      </c>
      <c r="C205">
        <v>-72.578322999999997</v>
      </c>
      <c r="E205">
        <v>57000000000</v>
      </c>
      <c r="F205">
        <v>-55.249412999999997</v>
      </c>
    </row>
    <row r="206" spans="2:6" x14ac:dyDescent="0.25">
      <c r="B206">
        <v>57000000000</v>
      </c>
      <c r="C206">
        <v>-72.713486000000003</v>
      </c>
      <c r="E206">
        <v>57000000000</v>
      </c>
      <c r="F206">
        <v>-55.319805000000002</v>
      </c>
    </row>
    <row r="207" spans="2:6" x14ac:dyDescent="0.25">
      <c r="B207">
        <v>57000000000</v>
      </c>
      <c r="C207">
        <v>-73.412543999999997</v>
      </c>
      <c r="E207">
        <v>57000000000</v>
      </c>
      <c r="F207">
        <v>-55.353191000000002</v>
      </c>
    </row>
    <row r="208" spans="2:6" x14ac:dyDescent="0.25">
      <c r="B208">
        <v>57000000000</v>
      </c>
      <c r="C208">
        <v>-73.603149000000002</v>
      </c>
      <c r="E208">
        <v>57000000000</v>
      </c>
      <c r="F208">
        <v>-55.311981000000003</v>
      </c>
    </row>
    <row r="209" spans="2:6" x14ac:dyDescent="0.25">
      <c r="B209">
        <v>57000000000</v>
      </c>
      <c r="C209">
        <v>-73.202690000000004</v>
      </c>
      <c r="E209">
        <v>57000000000</v>
      </c>
      <c r="F209">
        <v>-55.271796999999999</v>
      </c>
    </row>
    <row r="210" spans="2:6" x14ac:dyDescent="0.25">
      <c r="B210">
        <v>57000000000</v>
      </c>
      <c r="C210">
        <v>-72.213065999999998</v>
      </c>
      <c r="E210">
        <v>57000000000</v>
      </c>
      <c r="F210">
        <v>-55.301696999999997</v>
      </c>
    </row>
    <row r="211" spans="2:6" x14ac:dyDescent="0.25">
      <c r="B211">
        <v>57000000000</v>
      </c>
      <c r="C211">
        <v>-71.827788999999996</v>
      </c>
      <c r="E211">
        <v>57000000000</v>
      </c>
      <c r="F211">
        <v>-55.320377000000001</v>
      </c>
    </row>
    <row r="212" spans="2:6" x14ac:dyDescent="0.25">
      <c r="B212">
        <v>57000000000</v>
      </c>
      <c r="C212">
        <v>-71.760329999999996</v>
      </c>
      <c r="E212">
        <v>57000000000</v>
      </c>
      <c r="F212">
        <v>-55.299038000000003</v>
      </c>
    </row>
    <row r="213" spans="2:6" x14ac:dyDescent="0.25">
      <c r="B213">
        <v>57000000000</v>
      </c>
      <c r="C213">
        <v>-72.362457000000006</v>
      </c>
      <c r="E213">
        <v>57000000000</v>
      </c>
      <c r="F213">
        <v>-55.326965000000001</v>
      </c>
    </row>
    <row r="214" spans="2:6" x14ac:dyDescent="0.25">
      <c r="B214">
        <v>57000000000</v>
      </c>
      <c r="C214">
        <v>-72.584723999999994</v>
      </c>
      <c r="E214">
        <v>57000000000</v>
      </c>
      <c r="F214">
        <v>-55.352038999999998</v>
      </c>
    </row>
    <row r="215" spans="2:6" x14ac:dyDescent="0.25">
      <c r="B215">
        <v>57000000000</v>
      </c>
      <c r="C215">
        <v>-72.558318999999997</v>
      </c>
      <c r="E215">
        <v>57000000000</v>
      </c>
      <c r="F215">
        <v>-55.383288999999998</v>
      </c>
    </row>
    <row r="216" spans="2:6" x14ac:dyDescent="0.25">
      <c r="B216">
        <v>57000000000</v>
      </c>
      <c r="C216">
        <v>-72.960526000000002</v>
      </c>
      <c r="E216">
        <v>57000000000</v>
      </c>
      <c r="F216">
        <v>-55.380057999999998</v>
      </c>
    </row>
    <row r="217" spans="2:6" x14ac:dyDescent="0.25">
      <c r="B217">
        <v>57000000000</v>
      </c>
      <c r="C217">
        <v>-72.356482999999997</v>
      </c>
      <c r="E217">
        <v>57000000000</v>
      </c>
      <c r="F217">
        <v>-55.364745999999997</v>
      </c>
    </row>
    <row r="218" spans="2:6" x14ac:dyDescent="0.25">
      <c r="B218">
        <v>57000000000</v>
      </c>
      <c r="C218">
        <v>-72.125725000000003</v>
      </c>
      <c r="E218">
        <v>57000000000</v>
      </c>
      <c r="F218">
        <v>-55.341095000000003</v>
      </c>
    </row>
    <row r="219" spans="2:6" x14ac:dyDescent="0.25">
      <c r="B219">
        <v>57000000000</v>
      </c>
      <c r="C219">
        <v>-71.210052000000005</v>
      </c>
      <c r="E219">
        <v>57000000000</v>
      </c>
      <c r="F219">
        <v>-55.264426999999998</v>
      </c>
    </row>
    <row r="220" spans="2:6" x14ac:dyDescent="0.25">
      <c r="B220" t="s">
        <v>25</v>
      </c>
      <c r="E220" t="s">
        <v>25</v>
      </c>
    </row>
    <row r="223" spans="2:6" x14ac:dyDescent="0.25">
      <c r="B223" t="s">
        <v>29</v>
      </c>
      <c r="E223" t="s">
        <v>29</v>
      </c>
    </row>
    <row r="224" spans="2:6" x14ac:dyDescent="0.25">
      <c r="B224" t="s">
        <v>23</v>
      </c>
      <c r="C224" t="s">
        <v>311</v>
      </c>
      <c r="E224" t="s">
        <v>23</v>
      </c>
      <c r="F224" t="s">
        <v>311</v>
      </c>
    </row>
    <row r="225" spans="2:6" x14ac:dyDescent="0.25">
      <c r="B225">
        <v>57000000000</v>
      </c>
      <c r="C225">
        <v>-81.379577999999995</v>
      </c>
      <c r="E225">
        <v>57000000000</v>
      </c>
      <c r="F225">
        <v>-72.641457000000003</v>
      </c>
    </row>
    <row r="226" spans="2:6" x14ac:dyDescent="0.25">
      <c r="B226">
        <v>57000000000</v>
      </c>
      <c r="C226">
        <v>-84.387435999999994</v>
      </c>
      <c r="E226">
        <v>57000000000</v>
      </c>
      <c r="F226">
        <v>-72.147696999999994</v>
      </c>
    </row>
    <row r="227" spans="2:6" x14ac:dyDescent="0.25">
      <c r="B227">
        <v>57000000000</v>
      </c>
      <c r="C227">
        <v>-84.928978000000001</v>
      </c>
      <c r="E227">
        <v>57000000000</v>
      </c>
      <c r="F227">
        <v>-71.703170999999998</v>
      </c>
    </row>
    <row r="228" spans="2:6" x14ac:dyDescent="0.25">
      <c r="B228">
        <v>57000000000</v>
      </c>
      <c r="C228">
        <v>-84.900672999999998</v>
      </c>
      <c r="E228">
        <v>57000000000</v>
      </c>
      <c r="F228">
        <v>-71.459655999999995</v>
      </c>
    </row>
    <row r="229" spans="2:6" x14ac:dyDescent="0.25">
      <c r="B229">
        <v>57000000000</v>
      </c>
      <c r="C229">
        <v>-82.632378000000003</v>
      </c>
      <c r="E229">
        <v>57000000000</v>
      </c>
      <c r="F229">
        <v>-72.362015</v>
      </c>
    </row>
    <row r="230" spans="2:6" x14ac:dyDescent="0.25">
      <c r="B230">
        <v>57000000000</v>
      </c>
      <c r="C230">
        <v>-82.696228000000005</v>
      </c>
      <c r="E230">
        <v>57000000000</v>
      </c>
      <c r="F230">
        <v>-71.723190000000002</v>
      </c>
    </row>
    <row r="231" spans="2:6" x14ac:dyDescent="0.25">
      <c r="B231">
        <v>57000000000</v>
      </c>
      <c r="C231">
        <v>-84.614814999999993</v>
      </c>
      <c r="E231">
        <v>57000000000</v>
      </c>
      <c r="F231">
        <v>-72.470344999999995</v>
      </c>
    </row>
    <row r="232" spans="2:6" x14ac:dyDescent="0.25">
      <c r="B232">
        <v>57000000000</v>
      </c>
      <c r="C232">
        <v>-83.655151000000004</v>
      </c>
      <c r="E232">
        <v>57000000000</v>
      </c>
      <c r="F232">
        <v>-71.461890999999994</v>
      </c>
    </row>
    <row r="233" spans="2:6" x14ac:dyDescent="0.25">
      <c r="B233">
        <v>57000000000</v>
      </c>
      <c r="C233">
        <v>-81.928635</v>
      </c>
      <c r="E233">
        <v>57000000000</v>
      </c>
      <c r="F233">
        <v>-72.287154999999998</v>
      </c>
    </row>
    <row r="234" spans="2:6" x14ac:dyDescent="0.25">
      <c r="B234">
        <v>57000000000</v>
      </c>
      <c r="C234">
        <v>-79.781661999999997</v>
      </c>
      <c r="E234">
        <v>57000000000</v>
      </c>
      <c r="F234">
        <v>-71.944550000000007</v>
      </c>
    </row>
    <row r="235" spans="2:6" x14ac:dyDescent="0.25">
      <c r="B235">
        <v>57000000000</v>
      </c>
      <c r="C235">
        <v>-86.158812999999995</v>
      </c>
      <c r="E235">
        <v>57000000000</v>
      </c>
      <c r="F235">
        <v>-71.657180999999994</v>
      </c>
    </row>
    <row r="236" spans="2:6" x14ac:dyDescent="0.25">
      <c r="B236">
        <v>57000000000</v>
      </c>
      <c r="C236">
        <v>-91.275627</v>
      </c>
      <c r="E236">
        <v>57000000000</v>
      </c>
      <c r="F236">
        <v>-70.520911999999996</v>
      </c>
    </row>
    <row r="237" spans="2:6" x14ac:dyDescent="0.25">
      <c r="B237">
        <v>57000000000</v>
      </c>
      <c r="C237">
        <v>-90.779053000000005</v>
      </c>
      <c r="E237">
        <v>57000000000</v>
      </c>
      <c r="F237">
        <v>-71.116837000000004</v>
      </c>
    </row>
    <row r="238" spans="2:6" x14ac:dyDescent="0.25">
      <c r="B238">
        <v>57000000000</v>
      </c>
      <c r="C238">
        <v>-84.713927999999996</v>
      </c>
      <c r="E238">
        <v>57000000000</v>
      </c>
      <c r="F238">
        <v>-70.910590999999997</v>
      </c>
    </row>
    <row r="239" spans="2:6" x14ac:dyDescent="0.25">
      <c r="B239">
        <v>57000000000</v>
      </c>
      <c r="C239">
        <v>-80.396416000000002</v>
      </c>
      <c r="E239">
        <v>57000000000</v>
      </c>
      <c r="F239">
        <v>-71.497497999999993</v>
      </c>
    </row>
    <row r="240" spans="2:6" x14ac:dyDescent="0.25">
      <c r="B240">
        <v>57000000000</v>
      </c>
      <c r="C240">
        <v>-80.389351000000005</v>
      </c>
      <c r="E240">
        <v>57000000000</v>
      </c>
      <c r="F240">
        <v>-70.747787000000002</v>
      </c>
    </row>
    <row r="241" spans="2:6" x14ac:dyDescent="0.25">
      <c r="B241">
        <v>57000000000</v>
      </c>
      <c r="C241">
        <v>-83.250557000000001</v>
      </c>
      <c r="E241">
        <v>57000000000</v>
      </c>
      <c r="F241">
        <v>-71.327941999999993</v>
      </c>
    </row>
    <row r="242" spans="2:6" x14ac:dyDescent="0.25">
      <c r="B242">
        <v>57000000000</v>
      </c>
      <c r="C242">
        <v>-86.059348999999997</v>
      </c>
      <c r="E242">
        <v>57000000000</v>
      </c>
      <c r="F242">
        <v>-71.929007999999996</v>
      </c>
    </row>
    <row r="243" spans="2:6" x14ac:dyDescent="0.25">
      <c r="B243">
        <v>57000000000</v>
      </c>
      <c r="C243">
        <v>-85.008544999999998</v>
      </c>
      <c r="E243">
        <v>57000000000</v>
      </c>
      <c r="F243">
        <v>-71.859093000000001</v>
      </c>
    </row>
    <row r="244" spans="2:6" x14ac:dyDescent="0.25">
      <c r="B244">
        <v>57000000000</v>
      </c>
      <c r="C244">
        <v>-86.681931000000006</v>
      </c>
      <c r="E244">
        <v>57000000000</v>
      </c>
      <c r="F244">
        <v>-72.279831000000001</v>
      </c>
    </row>
    <row r="245" spans="2:6" x14ac:dyDescent="0.25">
      <c r="B245">
        <v>57000000000</v>
      </c>
      <c r="C245">
        <v>-88.197823</v>
      </c>
      <c r="E245">
        <v>57000000000</v>
      </c>
      <c r="F245">
        <v>-72.030602000000002</v>
      </c>
    </row>
    <row r="246" spans="2:6" x14ac:dyDescent="0.25">
      <c r="B246">
        <v>57000000000</v>
      </c>
      <c r="C246">
        <v>-91.432250999999994</v>
      </c>
      <c r="E246">
        <v>57000000000</v>
      </c>
      <c r="F246">
        <v>-72.243538000000001</v>
      </c>
    </row>
    <row r="247" spans="2:6" x14ac:dyDescent="0.25">
      <c r="B247">
        <v>57000000000</v>
      </c>
      <c r="C247">
        <v>-87.086517000000001</v>
      </c>
      <c r="E247">
        <v>57000000000</v>
      </c>
      <c r="F247">
        <v>-71.133949000000001</v>
      </c>
    </row>
    <row r="248" spans="2:6" x14ac:dyDescent="0.25">
      <c r="B248">
        <v>57000000000</v>
      </c>
      <c r="C248">
        <v>-84.508255000000005</v>
      </c>
      <c r="E248">
        <v>57000000000</v>
      </c>
      <c r="F248">
        <v>-70.975914000000003</v>
      </c>
    </row>
    <row r="249" spans="2:6" x14ac:dyDescent="0.25">
      <c r="B249">
        <v>57000000000</v>
      </c>
      <c r="C249">
        <v>-83.531424999999999</v>
      </c>
      <c r="E249">
        <v>57000000000</v>
      </c>
      <c r="F249">
        <v>-71.048484999999999</v>
      </c>
    </row>
    <row r="250" spans="2:6" x14ac:dyDescent="0.25">
      <c r="B250">
        <v>57000000000</v>
      </c>
      <c r="C250">
        <v>-83.474159</v>
      </c>
      <c r="E250">
        <v>57000000000</v>
      </c>
      <c r="F250">
        <v>-71.728981000000005</v>
      </c>
    </row>
    <row r="251" spans="2:6" x14ac:dyDescent="0.25">
      <c r="B251">
        <v>57000000000</v>
      </c>
      <c r="C251">
        <v>-84.793976000000001</v>
      </c>
      <c r="E251">
        <v>57000000000</v>
      </c>
      <c r="F251">
        <v>-71.977942999999996</v>
      </c>
    </row>
    <row r="252" spans="2:6" x14ac:dyDescent="0.25">
      <c r="B252">
        <v>57000000000</v>
      </c>
      <c r="C252">
        <v>-83.714714000000001</v>
      </c>
      <c r="E252">
        <v>57000000000</v>
      </c>
      <c r="F252">
        <v>-71.997894000000002</v>
      </c>
    </row>
    <row r="253" spans="2:6" x14ac:dyDescent="0.25">
      <c r="B253">
        <v>57000000000</v>
      </c>
      <c r="C253">
        <v>-85.795044000000004</v>
      </c>
      <c r="E253">
        <v>57000000000</v>
      </c>
      <c r="F253">
        <v>-71.697593999999995</v>
      </c>
    </row>
    <row r="254" spans="2:6" x14ac:dyDescent="0.25">
      <c r="B254">
        <v>57000000000</v>
      </c>
      <c r="C254">
        <v>-83.868735999999998</v>
      </c>
      <c r="E254">
        <v>57000000000</v>
      </c>
      <c r="F254">
        <v>-72.750664</v>
      </c>
    </row>
    <row r="255" spans="2:6" x14ac:dyDescent="0.25">
      <c r="B255">
        <v>57000000000</v>
      </c>
      <c r="C255">
        <v>-84.267493999999999</v>
      </c>
      <c r="E255">
        <v>57000000000</v>
      </c>
      <c r="F255">
        <v>-73.223929999999996</v>
      </c>
    </row>
    <row r="256" spans="2:6" x14ac:dyDescent="0.25">
      <c r="B256">
        <v>57000000000</v>
      </c>
      <c r="C256">
        <v>-82.908576999999994</v>
      </c>
      <c r="E256">
        <v>57000000000</v>
      </c>
      <c r="F256">
        <v>-73.676552000000001</v>
      </c>
    </row>
    <row r="257" spans="2:6" x14ac:dyDescent="0.25">
      <c r="B257">
        <v>57000000000</v>
      </c>
      <c r="C257">
        <v>-84.408821000000003</v>
      </c>
      <c r="E257">
        <v>57000000000</v>
      </c>
      <c r="F257">
        <v>-72.048500000000004</v>
      </c>
    </row>
    <row r="258" spans="2:6" x14ac:dyDescent="0.25">
      <c r="B258">
        <v>57000000000</v>
      </c>
      <c r="C258">
        <v>-83.387657000000004</v>
      </c>
      <c r="E258">
        <v>57000000000</v>
      </c>
      <c r="F258">
        <v>-71.765120999999994</v>
      </c>
    </row>
    <row r="259" spans="2:6" x14ac:dyDescent="0.25">
      <c r="B259">
        <v>57000000000</v>
      </c>
      <c r="C259">
        <v>-81.955871999999999</v>
      </c>
      <c r="E259">
        <v>57000000000</v>
      </c>
      <c r="F259">
        <v>-71.683479000000005</v>
      </c>
    </row>
    <row r="260" spans="2:6" x14ac:dyDescent="0.25">
      <c r="B260">
        <v>57000000000</v>
      </c>
      <c r="C260">
        <v>-84.307998999999995</v>
      </c>
      <c r="E260">
        <v>57000000000</v>
      </c>
      <c r="F260">
        <v>-72.695205999999999</v>
      </c>
    </row>
    <row r="261" spans="2:6" x14ac:dyDescent="0.25">
      <c r="B261">
        <v>57000000000</v>
      </c>
      <c r="C261">
        <v>-85.320755000000005</v>
      </c>
      <c r="E261">
        <v>57000000000</v>
      </c>
      <c r="F261">
        <v>-72.564605999999998</v>
      </c>
    </row>
    <row r="262" spans="2:6" x14ac:dyDescent="0.25">
      <c r="B262">
        <v>57000000000</v>
      </c>
      <c r="C262">
        <v>-86.381598999999994</v>
      </c>
      <c r="E262">
        <v>57000000000</v>
      </c>
      <c r="F262">
        <v>-72.873931999999996</v>
      </c>
    </row>
    <row r="263" spans="2:6" x14ac:dyDescent="0.25">
      <c r="B263">
        <v>57000000000</v>
      </c>
      <c r="C263">
        <v>-82.775329999999997</v>
      </c>
      <c r="E263">
        <v>57000000000</v>
      </c>
      <c r="F263">
        <v>-73.005272000000005</v>
      </c>
    </row>
    <row r="264" spans="2:6" x14ac:dyDescent="0.25">
      <c r="B264">
        <v>57000000000</v>
      </c>
      <c r="C264">
        <v>-82.918082999999996</v>
      </c>
      <c r="E264">
        <v>57000000000</v>
      </c>
      <c r="F264">
        <v>-72.506309999999999</v>
      </c>
    </row>
    <row r="265" spans="2:6" x14ac:dyDescent="0.25">
      <c r="B265">
        <v>57000000000</v>
      </c>
      <c r="C265">
        <v>-84.387603999999996</v>
      </c>
      <c r="E265">
        <v>57000000000</v>
      </c>
      <c r="F265">
        <v>-72.811897000000002</v>
      </c>
    </row>
    <row r="266" spans="2:6" x14ac:dyDescent="0.25">
      <c r="B266">
        <v>57000000000</v>
      </c>
      <c r="C266">
        <v>-82.786063999999996</v>
      </c>
      <c r="E266">
        <v>57000000000</v>
      </c>
      <c r="F266">
        <v>-71.785331999999997</v>
      </c>
    </row>
    <row r="267" spans="2:6" x14ac:dyDescent="0.25">
      <c r="B267">
        <v>57000000000</v>
      </c>
      <c r="C267">
        <v>-84.195151999999993</v>
      </c>
      <c r="E267">
        <v>57000000000</v>
      </c>
      <c r="F267">
        <v>-72.204459999999997</v>
      </c>
    </row>
    <row r="268" spans="2:6" x14ac:dyDescent="0.25">
      <c r="B268">
        <v>57000000000</v>
      </c>
      <c r="C268">
        <v>-81.402343999999999</v>
      </c>
      <c r="E268">
        <v>57000000000</v>
      </c>
      <c r="F268">
        <v>-71.845733999999993</v>
      </c>
    </row>
    <row r="269" spans="2:6" x14ac:dyDescent="0.25">
      <c r="B269">
        <v>57000000000</v>
      </c>
      <c r="C269">
        <v>-82.297141999999994</v>
      </c>
      <c r="E269">
        <v>57000000000</v>
      </c>
      <c r="F269">
        <v>-71.837440000000001</v>
      </c>
    </row>
    <row r="270" spans="2:6" x14ac:dyDescent="0.25">
      <c r="B270">
        <v>57000000000</v>
      </c>
      <c r="C270">
        <v>-81.848113999999995</v>
      </c>
      <c r="E270">
        <v>57000000000</v>
      </c>
      <c r="F270">
        <v>-71.650452000000001</v>
      </c>
    </row>
    <row r="271" spans="2:6" x14ac:dyDescent="0.25">
      <c r="B271">
        <v>57000000000</v>
      </c>
      <c r="C271">
        <v>-82.554062000000002</v>
      </c>
      <c r="E271">
        <v>57000000000</v>
      </c>
      <c r="F271">
        <v>-71.200691000000006</v>
      </c>
    </row>
    <row r="272" spans="2:6" x14ac:dyDescent="0.25">
      <c r="B272">
        <v>57000000000</v>
      </c>
      <c r="C272">
        <v>-83.553443999999999</v>
      </c>
      <c r="E272">
        <v>57000000000</v>
      </c>
      <c r="F272">
        <v>-71.734832999999995</v>
      </c>
    </row>
    <row r="273" spans="2:6" x14ac:dyDescent="0.25">
      <c r="B273">
        <v>57000000000</v>
      </c>
      <c r="C273">
        <v>-82.936088999999996</v>
      </c>
      <c r="E273">
        <v>57000000000</v>
      </c>
      <c r="F273">
        <v>-72.029044999999996</v>
      </c>
    </row>
    <row r="274" spans="2:6" x14ac:dyDescent="0.25">
      <c r="B274" t="s">
        <v>25</v>
      </c>
      <c r="E274" t="s">
        <v>25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274"/>
  <sheetViews>
    <sheetView workbookViewId="0">
      <selection activeCell="E1" sqref="E1:F1048576"/>
    </sheetView>
  </sheetViews>
  <sheetFormatPr defaultRowHeight="15" x14ac:dyDescent="0.25"/>
  <cols>
    <col min="1" max="1" width="18.7109375" style="40" customWidth="1"/>
    <col min="4" max="4" width="18.7109375" style="40" customWidth="1"/>
    <col min="7" max="7" width="2" style="26" customWidth="1"/>
    <col min="8" max="8" width="14" style="27" bestFit="1" customWidth="1"/>
    <col min="9" max="9" width="9.5703125" style="27" bestFit="1" customWidth="1"/>
    <col min="10" max="10" width="10.140625" style="27" bestFit="1" customWidth="1"/>
    <col min="11" max="11" width="2" style="26" customWidth="1"/>
    <col min="12" max="12" width="14" style="27" bestFit="1" customWidth="1"/>
    <col min="13" max="13" width="9.5703125" style="27" bestFit="1" customWidth="1"/>
    <col min="14" max="14" width="10.140625" style="27" bestFit="1" customWidth="1"/>
    <col min="15" max="15" width="2" style="26" customWidth="1"/>
    <col min="16" max="16" width="14" style="47" bestFit="1" customWidth="1"/>
    <col min="17" max="17" width="9.5703125" style="47" bestFit="1" customWidth="1"/>
    <col min="18" max="18" width="10.140625" style="47" bestFit="1" customWidth="1"/>
    <col min="19" max="19" width="2" style="26" customWidth="1"/>
    <col min="20" max="20" width="14" style="47" bestFit="1" customWidth="1"/>
    <col min="21" max="21" width="9.5703125" style="47" bestFit="1" customWidth="1"/>
    <col min="22" max="22" width="10.140625" style="47" bestFit="1" customWidth="1"/>
    <col min="23" max="23" width="2" style="26" customWidth="1"/>
  </cols>
  <sheetData>
    <row r="1" spans="1:22" x14ac:dyDescent="0.25">
      <c r="B1" t="s">
        <v>99</v>
      </c>
      <c r="E1" t="s">
        <v>99</v>
      </c>
      <c r="H1" s="27" t="s">
        <v>175</v>
      </c>
      <c r="I1" s="27" t="s">
        <v>3</v>
      </c>
      <c r="J1" s="27" t="s">
        <v>4</v>
      </c>
      <c r="L1" s="27" t="s">
        <v>175</v>
      </c>
      <c r="M1" s="27" t="s">
        <v>5</v>
      </c>
      <c r="N1" s="27" t="s">
        <v>6</v>
      </c>
      <c r="P1" s="27" t="s">
        <v>175</v>
      </c>
      <c r="Q1" s="47" t="s">
        <v>7</v>
      </c>
      <c r="R1" s="47" t="s">
        <v>8</v>
      </c>
      <c r="S1" s="38"/>
      <c r="T1" s="27" t="s">
        <v>175</v>
      </c>
      <c r="U1" s="47" t="s">
        <v>9</v>
      </c>
      <c r="V1" s="47" t="s">
        <v>10</v>
      </c>
    </row>
    <row r="2" spans="1:22" x14ac:dyDescent="0.25">
      <c r="A2" s="50" t="s">
        <v>203</v>
      </c>
      <c r="B2" t="s">
        <v>300</v>
      </c>
      <c r="C2" t="s">
        <v>275</v>
      </c>
      <c r="D2" s="50" t="s">
        <v>204</v>
      </c>
      <c r="E2" t="s">
        <v>300</v>
      </c>
      <c r="F2" t="s">
        <v>275</v>
      </c>
      <c r="H2" s="48"/>
      <c r="P2" s="48"/>
      <c r="S2" s="38"/>
      <c r="T2" s="48"/>
    </row>
    <row r="3" spans="1:22" x14ac:dyDescent="0.25">
      <c r="B3" t="s">
        <v>102</v>
      </c>
      <c r="C3" t="s">
        <v>304</v>
      </c>
      <c r="E3" t="s">
        <v>102</v>
      </c>
      <c r="F3" t="s">
        <v>304</v>
      </c>
      <c r="H3" s="27">
        <f t="shared" ref="H3:H34" si="0">B63/1000000000</f>
        <v>36</v>
      </c>
      <c r="I3" s="27">
        <f t="shared" ref="I3:I34" si="1">C63</f>
        <v>-63.266468000000003</v>
      </c>
      <c r="J3" s="27">
        <f t="shared" ref="J3:J34" si="2">F63</f>
        <v>-38.866253</v>
      </c>
      <c r="L3" s="27">
        <f t="shared" ref="L3:L34" si="3">B117/1000000000</f>
        <v>54</v>
      </c>
      <c r="M3" s="27">
        <f t="shared" ref="M3:M34" si="4">C117</f>
        <v>-56.446835</v>
      </c>
      <c r="N3" s="27">
        <f t="shared" ref="N3:N34" si="5">F117</f>
        <v>-58.022598000000002</v>
      </c>
      <c r="P3" s="47">
        <f t="shared" ref="P3:P34" si="6">B171/1000000000</f>
        <v>57</v>
      </c>
      <c r="Q3" s="27">
        <f t="shared" ref="Q3:Q34" si="7">C171</f>
        <v>-75.423370000000006</v>
      </c>
      <c r="R3" s="27">
        <f t="shared" ref="R3:R34" si="8">F171</f>
        <v>-58.492671999999999</v>
      </c>
      <c r="S3" s="38"/>
      <c r="T3" s="27">
        <f t="shared" ref="T3:T34" si="9">B225/1000000000</f>
        <v>57</v>
      </c>
      <c r="U3" s="27">
        <f t="shared" ref="U3:U34" si="10">C225</f>
        <v>-71.310837000000006</v>
      </c>
      <c r="V3" s="27">
        <f t="shared" ref="V3:V34" si="11">F225</f>
        <v>-68.003913999999995</v>
      </c>
    </row>
    <row r="4" spans="1:22" x14ac:dyDescent="0.25">
      <c r="B4" t="s">
        <v>103</v>
      </c>
      <c r="E4" t="s">
        <v>103</v>
      </c>
      <c r="H4" s="27">
        <f t="shared" si="0"/>
        <v>36.4375</v>
      </c>
      <c r="I4" s="27">
        <f t="shared" si="1"/>
        <v>-63.395980999999999</v>
      </c>
      <c r="J4" s="27">
        <f t="shared" si="2"/>
        <v>-38.433228</v>
      </c>
      <c r="L4" s="27">
        <f t="shared" si="3"/>
        <v>54.0625</v>
      </c>
      <c r="M4" s="27">
        <f t="shared" si="4"/>
        <v>-56.047866999999997</v>
      </c>
      <c r="N4" s="27">
        <f t="shared" si="5"/>
        <v>-57.934607999999997</v>
      </c>
      <c r="P4" s="47">
        <f t="shared" si="6"/>
        <v>57</v>
      </c>
      <c r="Q4" s="27">
        <f t="shared" si="7"/>
        <v>-74.520461999999995</v>
      </c>
      <c r="R4" s="27">
        <f t="shared" si="8"/>
        <v>-58.453178000000001</v>
      </c>
      <c r="S4" s="38"/>
      <c r="T4" s="27">
        <f t="shared" si="9"/>
        <v>57</v>
      </c>
      <c r="U4" s="27">
        <f t="shared" si="10"/>
        <v>-71.326508000000004</v>
      </c>
      <c r="V4" s="27">
        <f t="shared" si="11"/>
        <v>-68.258529999999993</v>
      </c>
    </row>
    <row r="5" spans="1:22" x14ac:dyDescent="0.25">
      <c r="H5" s="27">
        <f t="shared" si="0"/>
        <v>36.875</v>
      </c>
      <c r="I5" s="27">
        <f t="shared" si="1"/>
        <v>-63.800303999999997</v>
      </c>
      <c r="J5" s="27">
        <f t="shared" si="2"/>
        <v>-37.958961000000002</v>
      </c>
      <c r="L5" s="27">
        <f t="shared" si="3"/>
        <v>54.125</v>
      </c>
      <c r="M5" s="27">
        <f t="shared" si="4"/>
        <v>-55.619160000000001</v>
      </c>
      <c r="N5" s="27">
        <f t="shared" si="5"/>
        <v>-58.016888000000002</v>
      </c>
      <c r="P5" s="47">
        <f t="shared" si="6"/>
        <v>57</v>
      </c>
      <c r="Q5" s="27">
        <f t="shared" si="7"/>
        <v>-73.937286</v>
      </c>
      <c r="R5" s="27">
        <f t="shared" si="8"/>
        <v>-58.536929999999998</v>
      </c>
      <c r="S5" s="38"/>
      <c r="T5" s="27">
        <f t="shared" si="9"/>
        <v>57</v>
      </c>
      <c r="U5" s="27">
        <f t="shared" si="10"/>
        <v>-71.242774999999995</v>
      </c>
      <c r="V5" s="27">
        <f t="shared" si="11"/>
        <v>-68.965407999999996</v>
      </c>
    </row>
    <row r="6" spans="1:22" x14ac:dyDescent="0.25">
      <c r="H6" s="27">
        <f t="shared" si="0"/>
        <v>37.3125</v>
      </c>
      <c r="I6" s="27">
        <f t="shared" si="1"/>
        <v>-64.455871999999999</v>
      </c>
      <c r="J6" s="27">
        <f t="shared" si="2"/>
        <v>-37.552238000000003</v>
      </c>
      <c r="L6" s="27">
        <f t="shared" si="3"/>
        <v>54.1875</v>
      </c>
      <c r="M6" s="27">
        <f t="shared" si="4"/>
        <v>-55.139687000000002</v>
      </c>
      <c r="N6" s="27">
        <f t="shared" si="5"/>
        <v>-58.466900000000003</v>
      </c>
      <c r="P6" s="47">
        <f t="shared" si="6"/>
        <v>57</v>
      </c>
      <c r="Q6" s="27">
        <f t="shared" si="7"/>
        <v>-74.734122999999997</v>
      </c>
      <c r="R6" s="27">
        <f t="shared" si="8"/>
        <v>-58.722060999999997</v>
      </c>
      <c r="S6" s="38"/>
      <c r="T6" s="27">
        <f t="shared" si="9"/>
        <v>57</v>
      </c>
      <c r="U6" s="27">
        <f t="shared" si="10"/>
        <v>-70.987060999999997</v>
      </c>
      <c r="V6" s="27">
        <f t="shared" si="11"/>
        <v>-68.886275999999995</v>
      </c>
    </row>
    <row r="7" spans="1:22" x14ac:dyDescent="0.25">
      <c r="B7" t="s">
        <v>22</v>
      </c>
      <c r="E7" t="s">
        <v>22</v>
      </c>
      <c r="H7" s="27">
        <f t="shared" si="0"/>
        <v>37.75</v>
      </c>
      <c r="I7" s="27">
        <f t="shared" si="1"/>
        <v>-64.925528999999997</v>
      </c>
      <c r="J7" s="27">
        <f t="shared" si="2"/>
        <v>-37.480823999999998</v>
      </c>
      <c r="L7" s="27">
        <f t="shared" si="3"/>
        <v>54.25</v>
      </c>
      <c r="M7" s="27">
        <f t="shared" si="4"/>
        <v>-54.788848999999999</v>
      </c>
      <c r="N7" s="27">
        <f t="shared" si="5"/>
        <v>-58.722560999999999</v>
      </c>
      <c r="P7" s="47">
        <f t="shared" si="6"/>
        <v>57</v>
      </c>
      <c r="Q7" s="27">
        <f t="shared" si="7"/>
        <v>-74.972572</v>
      </c>
      <c r="R7" s="27">
        <f t="shared" si="8"/>
        <v>-58.673588000000002</v>
      </c>
      <c r="S7" s="38"/>
      <c r="T7" s="27">
        <f t="shared" si="9"/>
        <v>57</v>
      </c>
      <c r="U7" s="27">
        <f t="shared" si="10"/>
        <v>-70.712897999999996</v>
      </c>
      <c r="V7" s="27">
        <f t="shared" si="11"/>
        <v>-69.264183000000003</v>
      </c>
    </row>
    <row r="8" spans="1:22" x14ac:dyDescent="0.25">
      <c r="B8" t="s">
        <v>23</v>
      </c>
      <c r="C8" t="s">
        <v>307</v>
      </c>
      <c r="E8" t="s">
        <v>23</v>
      </c>
      <c r="F8" t="s">
        <v>307</v>
      </c>
      <c r="H8" s="27">
        <f t="shared" si="0"/>
        <v>38.1875</v>
      </c>
      <c r="I8" s="27">
        <f t="shared" si="1"/>
        <v>-65.211937000000006</v>
      </c>
      <c r="J8" s="27">
        <f t="shared" si="2"/>
        <v>-37.462710999999999</v>
      </c>
      <c r="L8" s="27">
        <f t="shared" si="3"/>
        <v>54.3125</v>
      </c>
      <c r="M8" s="27">
        <f t="shared" si="4"/>
        <v>-54.194716999999997</v>
      </c>
      <c r="N8" s="27">
        <f t="shared" si="5"/>
        <v>-58.696247</v>
      </c>
      <c r="P8" s="47">
        <f t="shared" si="6"/>
        <v>57</v>
      </c>
      <c r="Q8" s="27">
        <f t="shared" si="7"/>
        <v>-74.606528999999995</v>
      </c>
      <c r="R8" s="27">
        <f t="shared" si="8"/>
        <v>-58.592391999999997</v>
      </c>
      <c r="S8" s="38"/>
      <c r="T8" s="27">
        <f t="shared" si="9"/>
        <v>57</v>
      </c>
      <c r="U8" s="27">
        <f t="shared" si="10"/>
        <v>-70.914612000000005</v>
      </c>
      <c r="V8" s="27">
        <f t="shared" si="11"/>
        <v>-68.971290999999994</v>
      </c>
    </row>
    <row r="9" spans="1:22" x14ac:dyDescent="0.25">
      <c r="B9">
        <v>18000000000</v>
      </c>
      <c r="C9">
        <v>-32.640979999999999</v>
      </c>
      <c r="E9">
        <v>18000000000</v>
      </c>
      <c r="F9">
        <v>-53.697994000000001</v>
      </c>
      <c r="H9" s="27">
        <f t="shared" si="0"/>
        <v>38.625</v>
      </c>
      <c r="I9" s="27">
        <f t="shared" si="1"/>
        <v>-65.885490000000004</v>
      </c>
      <c r="J9" s="27">
        <f t="shared" si="2"/>
        <v>-37.486651999999999</v>
      </c>
      <c r="L9" s="27">
        <f t="shared" si="3"/>
        <v>54.375</v>
      </c>
      <c r="M9" s="27">
        <f t="shared" si="4"/>
        <v>-53.590313000000002</v>
      </c>
      <c r="N9" s="27">
        <f t="shared" si="5"/>
        <v>-58.464965999999997</v>
      </c>
      <c r="P9" s="47">
        <f t="shared" si="6"/>
        <v>57</v>
      </c>
      <c r="Q9" s="27">
        <f t="shared" si="7"/>
        <v>-74.114913999999999</v>
      </c>
      <c r="R9" s="27">
        <f t="shared" si="8"/>
        <v>-58.518585000000002</v>
      </c>
      <c r="S9" s="38"/>
      <c r="T9" s="27">
        <f t="shared" si="9"/>
        <v>57</v>
      </c>
      <c r="U9" s="27">
        <f t="shared" si="10"/>
        <v>-70.791054000000003</v>
      </c>
      <c r="V9" s="27">
        <f t="shared" si="11"/>
        <v>-68.670760999999999</v>
      </c>
    </row>
    <row r="10" spans="1:22" x14ac:dyDescent="0.25">
      <c r="B10">
        <v>18812500000</v>
      </c>
      <c r="C10">
        <v>-32.304831999999998</v>
      </c>
      <c r="E10">
        <v>18812500000</v>
      </c>
      <c r="F10">
        <v>-55.908684000000001</v>
      </c>
      <c r="H10" s="27">
        <f t="shared" si="0"/>
        <v>39.0625</v>
      </c>
      <c r="I10" s="27">
        <f t="shared" si="1"/>
        <v>-66.972649000000004</v>
      </c>
      <c r="J10" s="27">
        <f t="shared" si="2"/>
        <v>-37.293072000000002</v>
      </c>
      <c r="L10" s="27">
        <f t="shared" si="3"/>
        <v>54.4375</v>
      </c>
      <c r="M10" s="27">
        <f t="shared" si="4"/>
        <v>-53.024650999999999</v>
      </c>
      <c r="N10" s="27">
        <f t="shared" si="5"/>
        <v>-58.583610999999998</v>
      </c>
      <c r="P10" s="47">
        <f t="shared" si="6"/>
        <v>57</v>
      </c>
      <c r="Q10" s="27">
        <f t="shared" si="7"/>
        <v>-73.547828999999993</v>
      </c>
      <c r="R10" s="27">
        <f t="shared" si="8"/>
        <v>-58.511147000000001</v>
      </c>
      <c r="S10" s="38"/>
      <c r="T10" s="27">
        <f t="shared" si="9"/>
        <v>57</v>
      </c>
      <c r="U10" s="27">
        <f t="shared" si="10"/>
        <v>-71.716094999999996</v>
      </c>
      <c r="V10" s="27">
        <f t="shared" si="11"/>
        <v>-68.066444000000004</v>
      </c>
    </row>
    <row r="11" spans="1:22" x14ac:dyDescent="0.25">
      <c r="B11">
        <v>19625000000</v>
      </c>
      <c r="C11">
        <v>-32.098602</v>
      </c>
      <c r="E11">
        <v>19625000000</v>
      </c>
      <c r="F11">
        <v>-56.070995000000003</v>
      </c>
      <c r="H11" s="27">
        <f t="shared" si="0"/>
        <v>39.5</v>
      </c>
      <c r="I11" s="27">
        <f t="shared" si="1"/>
        <v>-68.360969999999995</v>
      </c>
      <c r="J11" s="27">
        <f t="shared" si="2"/>
        <v>-36.977428000000003</v>
      </c>
      <c r="L11" s="27">
        <f t="shared" si="3"/>
        <v>54.5</v>
      </c>
      <c r="M11" s="27">
        <f t="shared" si="4"/>
        <v>-52.582431999999997</v>
      </c>
      <c r="N11" s="27">
        <f t="shared" si="5"/>
        <v>-58.983668999999999</v>
      </c>
      <c r="P11" s="47">
        <f t="shared" si="6"/>
        <v>57</v>
      </c>
      <c r="Q11" s="27">
        <f t="shared" si="7"/>
        <v>-73.493140999999994</v>
      </c>
      <c r="R11" s="27">
        <f t="shared" si="8"/>
        <v>-58.473754999999997</v>
      </c>
      <c r="S11" s="38"/>
      <c r="T11" s="27">
        <f t="shared" si="9"/>
        <v>57</v>
      </c>
      <c r="U11" s="27">
        <f t="shared" si="10"/>
        <v>-72.227928000000006</v>
      </c>
      <c r="V11" s="27">
        <f t="shared" si="11"/>
        <v>-68.133171000000004</v>
      </c>
    </row>
    <row r="12" spans="1:22" x14ac:dyDescent="0.25">
      <c r="B12">
        <v>20437500000</v>
      </c>
      <c r="C12">
        <v>-32.099685999999998</v>
      </c>
      <c r="E12">
        <v>20437500000</v>
      </c>
      <c r="F12">
        <v>-50.934787999999998</v>
      </c>
      <c r="H12" s="27">
        <f t="shared" si="0"/>
        <v>39.9375</v>
      </c>
      <c r="I12" s="27">
        <f t="shared" si="1"/>
        <v>-69.493178999999998</v>
      </c>
      <c r="J12" s="27">
        <f t="shared" si="2"/>
        <v>-36.847999999999999</v>
      </c>
      <c r="L12" s="27">
        <f t="shared" si="3"/>
        <v>54.5625</v>
      </c>
      <c r="M12" s="27">
        <f t="shared" si="4"/>
        <v>-52.148871999999997</v>
      </c>
      <c r="N12" s="27">
        <f t="shared" si="5"/>
        <v>-59.225883000000003</v>
      </c>
      <c r="P12" s="47">
        <f t="shared" si="6"/>
        <v>57</v>
      </c>
      <c r="Q12" s="27">
        <f t="shared" si="7"/>
        <v>-73.940726999999995</v>
      </c>
      <c r="R12" s="27">
        <f t="shared" si="8"/>
        <v>-58.517395</v>
      </c>
      <c r="S12" s="38"/>
      <c r="T12" s="27">
        <f t="shared" si="9"/>
        <v>57</v>
      </c>
      <c r="U12" s="27">
        <f t="shared" si="10"/>
        <v>-72.171431999999996</v>
      </c>
      <c r="V12" s="27">
        <f t="shared" si="11"/>
        <v>-68.260925</v>
      </c>
    </row>
    <row r="13" spans="1:22" x14ac:dyDescent="0.25">
      <c r="B13">
        <v>21250000000</v>
      </c>
      <c r="C13">
        <v>-32.399532000000001</v>
      </c>
      <c r="E13">
        <v>21250000000</v>
      </c>
      <c r="F13">
        <v>-45.839633999999997</v>
      </c>
      <c r="H13" s="27">
        <f t="shared" si="0"/>
        <v>40.375</v>
      </c>
      <c r="I13" s="27">
        <f t="shared" si="1"/>
        <v>-70.562859000000003</v>
      </c>
      <c r="J13" s="27">
        <f t="shared" si="2"/>
        <v>-36.884487</v>
      </c>
      <c r="L13" s="27">
        <f t="shared" si="3"/>
        <v>54.625</v>
      </c>
      <c r="M13" s="27">
        <f t="shared" si="4"/>
        <v>-51.812798000000001</v>
      </c>
      <c r="N13" s="27">
        <f t="shared" si="5"/>
        <v>-59.491436</v>
      </c>
      <c r="P13" s="47">
        <f t="shared" si="6"/>
        <v>57</v>
      </c>
      <c r="Q13" s="27">
        <f t="shared" si="7"/>
        <v>-74.183937</v>
      </c>
      <c r="R13" s="27">
        <f t="shared" si="8"/>
        <v>-58.720882000000003</v>
      </c>
      <c r="S13" s="38"/>
      <c r="T13" s="27">
        <f t="shared" si="9"/>
        <v>57</v>
      </c>
      <c r="U13" s="27">
        <f t="shared" si="10"/>
        <v>-71.323043999999996</v>
      </c>
      <c r="V13" s="27">
        <f t="shared" si="11"/>
        <v>-68.685417000000001</v>
      </c>
    </row>
    <row r="14" spans="1:22" x14ac:dyDescent="0.25">
      <c r="B14">
        <v>22062500000</v>
      </c>
      <c r="C14">
        <v>-32.753146999999998</v>
      </c>
      <c r="E14">
        <v>22062500000</v>
      </c>
      <c r="F14">
        <v>-42.512332999999998</v>
      </c>
      <c r="H14" s="27">
        <f t="shared" si="0"/>
        <v>40.8125</v>
      </c>
      <c r="I14" s="27">
        <f t="shared" si="1"/>
        <v>-69.094223</v>
      </c>
      <c r="J14" s="27">
        <f t="shared" si="2"/>
        <v>-37.146534000000003</v>
      </c>
      <c r="L14" s="27">
        <f t="shared" si="3"/>
        <v>54.6875</v>
      </c>
      <c r="M14" s="27">
        <f t="shared" si="4"/>
        <v>-51.531939999999999</v>
      </c>
      <c r="N14" s="27">
        <f t="shared" si="5"/>
        <v>-59.635612000000002</v>
      </c>
      <c r="P14" s="47">
        <f t="shared" si="6"/>
        <v>57</v>
      </c>
      <c r="Q14" s="27">
        <f t="shared" si="7"/>
        <v>-74.421706999999998</v>
      </c>
      <c r="R14" s="27">
        <f t="shared" si="8"/>
        <v>-58.893394000000001</v>
      </c>
      <c r="S14" s="38"/>
      <c r="T14" s="27">
        <f t="shared" si="9"/>
        <v>57</v>
      </c>
      <c r="U14" s="27">
        <f t="shared" si="10"/>
        <v>-70.571686</v>
      </c>
      <c r="V14" s="27">
        <f t="shared" si="11"/>
        <v>-68.614806999999999</v>
      </c>
    </row>
    <row r="15" spans="1:22" x14ac:dyDescent="0.25">
      <c r="B15">
        <v>22875000000</v>
      </c>
      <c r="C15">
        <v>-33.460262</v>
      </c>
      <c r="E15">
        <v>22875000000</v>
      </c>
      <c r="F15">
        <v>-41.791984999999997</v>
      </c>
      <c r="H15" s="27">
        <f t="shared" si="0"/>
        <v>41.25</v>
      </c>
      <c r="I15" s="27">
        <f t="shared" si="1"/>
        <v>-68.427398999999994</v>
      </c>
      <c r="J15" s="27">
        <f t="shared" si="2"/>
        <v>-37.078682000000001</v>
      </c>
      <c r="L15" s="27">
        <f t="shared" si="3"/>
        <v>54.75</v>
      </c>
      <c r="M15" s="27">
        <f t="shared" si="4"/>
        <v>-51.137149999999998</v>
      </c>
      <c r="N15" s="27">
        <f t="shared" si="5"/>
        <v>-60.052447999999998</v>
      </c>
      <c r="P15" s="47">
        <f t="shared" si="6"/>
        <v>57</v>
      </c>
      <c r="Q15" s="27">
        <f t="shared" si="7"/>
        <v>-74.652061000000003</v>
      </c>
      <c r="R15" s="27">
        <f t="shared" si="8"/>
        <v>-58.916023000000003</v>
      </c>
      <c r="S15" s="38"/>
      <c r="T15" s="27">
        <f t="shared" si="9"/>
        <v>57</v>
      </c>
      <c r="U15" s="27">
        <f t="shared" si="10"/>
        <v>-71.064094999999995</v>
      </c>
      <c r="V15" s="27">
        <f t="shared" si="11"/>
        <v>-68.698081999999999</v>
      </c>
    </row>
    <row r="16" spans="1:22" x14ac:dyDescent="0.25">
      <c r="B16">
        <v>23687500000</v>
      </c>
      <c r="C16">
        <v>-34.400455000000001</v>
      </c>
      <c r="E16">
        <v>23687500000</v>
      </c>
      <c r="F16">
        <v>-42.236243999999999</v>
      </c>
      <c r="H16" s="27">
        <f t="shared" si="0"/>
        <v>41.6875</v>
      </c>
      <c r="I16" s="27">
        <f t="shared" si="1"/>
        <v>-67.927704000000006</v>
      </c>
      <c r="J16" s="27">
        <f t="shared" si="2"/>
        <v>-36.795765000000003</v>
      </c>
      <c r="L16" s="27">
        <f t="shared" si="3"/>
        <v>54.8125</v>
      </c>
      <c r="M16" s="27">
        <f t="shared" si="4"/>
        <v>-50.740726000000002</v>
      </c>
      <c r="N16" s="27">
        <f t="shared" si="5"/>
        <v>-60.409813</v>
      </c>
      <c r="P16" s="47">
        <f t="shared" si="6"/>
        <v>57</v>
      </c>
      <c r="Q16" s="27">
        <f t="shared" si="7"/>
        <v>-74.947968000000003</v>
      </c>
      <c r="R16" s="27">
        <f t="shared" si="8"/>
        <v>-58.677818000000002</v>
      </c>
      <c r="S16" s="38"/>
      <c r="T16" s="27">
        <f t="shared" si="9"/>
        <v>57</v>
      </c>
      <c r="U16" s="27">
        <f t="shared" si="10"/>
        <v>-71.470405999999997</v>
      </c>
      <c r="V16" s="27">
        <f t="shared" si="11"/>
        <v>-68.527801999999994</v>
      </c>
    </row>
    <row r="17" spans="2:22" x14ac:dyDescent="0.25">
      <c r="B17">
        <v>24500000000</v>
      </c>
      <c r="C17">
        <v>-35.480342999999998</v>
      </c>
      <c r="E17">
        <v>24500000000</v>
      </c>
      <c r="F17">
        <v>-43.179496999999998</v>
      </c>
      <c r="H17" s="27">
        <f t="shared" si="0"/>
        <v>42.125</v>
      </c>
      <c r="I17" s="27">
        <f t="shared" si="1"/>
        <v>-70.130875000000003</v>
      </c>
      <c r="J17" s="27">
        <f t="shared" si="2"/>
        <v>-36.455257000000003</v>
      </c>
      <c r="L17" s="27">
        <f t="shared" si="3"/>
        <v>54.875</v>
      </c>
      <c r="M17" s="27">
        <f t="shared" si="4"/>
        <v>-50.128886999999999</v>
      </c>
      <c r="N17" s="27">
        <f t="shared" si="5"/>
        <v>-60.952025999999996</v>
      </c>
      <c r="P17" s="47">
        <f t="shared" si="6"/>
        <v>57</v>
      </c>
      <c r="Q17" s="27">
        <f t="shared" si="7"/>
        <v>-75.310303000000005</v>
      </c>
      <c r="R17" s="27">
        <f t="shared" si="8"/>
        <v>-58.586207999999999</v>
      </c>
      <c r="S17" s="38"/>
      <c r="T17" s="27">
        <f t="shared" si="9"/>
        <v>57</v>
      </c>
      <c r="U17" s="27">
        <f t="shared" si="10"/>
        <v>-71.362540999999993</v>
      </c>
      <c r="V17" s="27">
        <f t="shared" si="11"/>
        <v>-68.225318999999999</v>
      </c>
    </row>
    <row r="18" spans="2:22" x14ac:dyDescent="0.25">
      <c r="B18">
        <v>25312500000</v>
      </c>
      <c r="C18">
        <v>-36.752071000000001</v>
      </c>
      <c r="E18">
        <v>25312500000</v>
      </c>
      <c r="F18">
        <v>-43.849761999999998</v>
      </c>
      <c r="H18" s="27">
        <f t="shared" si="0"/>
        <v>42.5625</v>
      </c>
      <c r="I18" s="27">
        <f t="shared" si="1"/>
        <v>-73.132041999999998</v>
      </c>
      <c r="J18" s="27">
        <f t="shared" si="2"/>
        <v>-35.866900999999999</v>
      </c>
      <c r="L18" s="27">
        <f t="shared" si="3"/>
        <v>54.9375</v>
      </c>
      <c r="M18" s="27">
        <f t="shared" si="4"/>
        <v>-49.976761000000003</v>
      </c>
      <c r="N18" s="27">
        <f t="shared" si="5"/>
        <v>-61.784008</v>
      </c>
      <c r="P18" s="47">
        <f t="shared" si="6"/>
        <v>57</v>
      </c>
      <c r="Q18" s="27">
        <f t="shared" si="7"/>
        <v>-75.308891000000003</v>
      </c>
      <c r="R18" s="27">
        <f t="shared" si="8"/>
        <v>-58.633305</v>
      </c>
      <c r="S18" s="38"/>
      <c r="T18" s="27">
        <f t="shared" si="9"/>
        <v>57</v>
      </c>
      <c r="U18" s="27">
        <f t="shared" si="10"/>
        <v>-70.527359000000004</v>
      </c>
      <c r="V18" s="27">
        <f t="shared" si="11"/>
        <v>-68.150847999999996</v>
      </c>
    </row>
    <row r="19" spans="2:22" x14ac:dyDescent="0.25">
      <c r="B19">
        <v>26125000000</v>
      </c>
      <c r="C19">
        <v>-38.320393000000003</v>
      </c>
      <c r="E19">
        <v>26125000000</v>
      </c>
      <c r="F19">
        <v>-44.329731000000002</v>
      </c>
      <c r="H19" s="27">
        <f t="shared" si="0"/>
        <v>43</v>
      </c>
      <c r="I19" s="27">
        <f t="shared" si="1"/>
        <v>-76.728233000000003</v>
      </c>
      <c r="J19" s="27">
        <f t="shared" si="2"/>
        <v>-35.517077999999998</v>
      </c>
      <c r="L19" s="27">
        <f t="shared" si="3"/>
        <v>55</v>
      </c>
      <c r="M19" s="27">
        <f t="shared" si="4"/>
        <v>-49.638866</v>
      </c>
      <c r="N19" s="27">
        <f t="shared" si="5"/>
        <v>-62.164551000000003</v>
      </c>
      <c r="P19" s="47">
        <f t="shared" si="6"/>
        <v>57</v>
      </c>
      <c r="Q19" s="27">
        <f t="shared" si="7"/>
        <v>-74.959366000000003</v>
      </c>
      <c r="R19" s="27">
        <f t="shared" si="8"/>
        <v>-58.670611999999998</v>
      </c>
      <c r="S19" s="38"/>
      <c r="T19" s="27">
        <f t="shared" si="9"/>
        <v>57</v>
      </c>
      <c r="U19" s="27">
        <f t="shared" si="10"/>
        <v>-70.539519999999996</v>
      </c>
      <c r="V19" s="27">
        <f t="shared" si="11"/>
        <v>-68.938598999999996</v>
      </c>
    </row>
    <row r="20" spans="2:22" x14ac:dyDescent="0.25">
      <c r="B20">
        <v>26937500000</v>
      </c>
      <c r="C20">
        <v>-40.707560999999998</v>
      </c>
      <c r="E20">
        <v>26937500000</v>
      </c>
      <c r="F20">
        <v>-43.963107999999998</v>
      </c>
      <c r="H20" s="27">
        <f t="shared" si="0"/>
        <v>43.4375</v>
      </c>
      <c r="I20" s="27">
        <f t="shared" si="1"/>
        <v>-79.985625999999996</v>
      </c>
      <c r="J20" s="27">
        <f t="shared" si="2"/>
        <v>-35.037491000000003</v>
      </c>
      <c r="L20" s="27">
        <f t="shared" si="3"/>
        <v>55.0625</v>
      </c>
      <c r="M20" s="27">
        <f t="shared" si="4"/>
        <v>-49.685318000000002</v>
      </c>
      <c r="N20" s="27">
        <f t="shared" si="5"/>
        <v>-62.426349999999999</v>
      </c>
      <c r="P20" s="47">
        <f t="shared" si="6"/>
        <v>57</v>
      </c>
      <c r="Q20" s="27">
        <f t="shared" si="7"/>
        <v>-74.411788999999999</v>
      </c>
      <c r="R20" s="27">
        <f t="shared" si="8"/>
        <v>-58.611111000000001</v>
      </c>
      <c r="S20" s="38"/>
      <c r="T20" s="27">
        <f t="shared" si="9"/>
        <v>57</v>
      </c>
      <c r="U20" s="27">
        <f t="shared" si="10"/>
        <v>-71.510666000000001</v>
      </c>
      <c r="V20" s="27">
        <f t="shared" si="11"/>
        <v>-69.579926</v>
      </c>
    </row>
    <row r="21" spans="2:22" x14ac:dyDescent="0.25">
      <c r="B21">
        <v>27750000000</v>
      </c>
      <c r="C21">
        <v>-44.623488999999999</v>
      </c>
      <c r="E21">
        <v>27750000000</v>
      </c>
      <c r="F21">
        <v>-44.771751000000002</v>
      </c>
      <c r="H21" s="27">
        <f t="shared" si="0"/>
        <v>43.875</v>
      </c>
      <c r="I21" s="27">
        <f t="shared" si="1"/>
        <v>-78.281693000000004</v>
      </c>
      <c r="J21" s="27">
        <f t="shared" si="2"/>
        <v>-34.775996999999997</v>
      </c>
      <c r="L21" s="27">
        <f t="shared" si="3"/>
        <v>55.125</v>
      </c>
      <c r="M21" s="27">
        <f t="shared" si="4"/>
        <v>-49.238258000000002</v>
      </c>
      <c r="N21" s="27">
        <f t="shared" si="5"/>
        <v>-62.354548999999999</v>
      </c>
      <c r="P21" s="47">
        <f t="shared" si="6"/>
        <v>57</v>
      </c>
      <c r="Q21" s="27">
        <f t="shared" si="7"/>
        <v>-74.322158999999999</v>
      </c>
      <c r="R21" s="27">
        <f t="shared" si="8"/>
        <v>-58.571972000000002</v>
      </c>
      <c r="S21" s="38"/>
      <c r="T21" s="27">
        <f t="shared" si="9"/>
        <v>57</v>
      </c>
      <c r="U21" s="27">
        <f t="shared" si="10"/>
        <v>-71.607262000000006</v>
      </c>
      <c r="V21" s="27">
        <f t="shared" si="11"/>
        <v>-69.253799000000001</v>
      </c>
    </row>
    <row r="22" spans="2:22" x14ac:dyDescent="0.25">
      <c r="B22">
        <v>28562500000</v>
      </c>
      <c r="C22">
        <v>-49.730727999999999</v>
      </c>
      <c r="E22">
        <v>28562500000</v>
      </c>
      <c r="F22">
        <v>-47.220084999999997</v>
      </c>
      <c r="H22" s="27">
        <f t="shared" si="0"/>
        <v>44.3125</v>
      </c>
      <c r="I22" s="27">
        <f t="shared" si="1"/>
        <v>-73.905486999999994</v>
      </c>
      <c r="J22" s="27">
        <f t="shared" si="2"/>
        <v>-34.450825000000002</v>
      </c>
      <c r="L22" s="27">
        <f t="shared" si="3"/>
        <v>55.1875</v>
      </c>
      <c r="M22" s="27">
        <f t="shared" si="4"/>
        <v>-48.976402</v>
      </c>
      <c r="N22" s="27">
        <f t="shared" si="5"/>
        <v>-62.539959000000003</v>
      </c>
      <c r="P22" s="47">
        <f t="shared" si="6"/>
        <v>57</v>
      </c>
      <c r="Q22" s="27">
        <f t="shared" si="7"/>
        <v>-75.018433000000002</v>
      </c>
      <c r="R22" s="27">
        <f t="shared" si="8"/>
        <v>-58.726517000000001</v>
      </c>
      <c r="S22" s="38"/>
      <c r="T22" s="27">
        <f t="shared" si="9"/>
        <v>57</v>
      </c>
      <c r="U22" s="27">
        <f t="shared" si="10"/>
        <v>-71.305588</v>
      </c>
      <c r="V22" s="27">
        <f t="shared" si="11"/>
        <v>-68.961678000000006</v>
      </c>
    </row>
    <row r="23" spans="2:22" x14ac:dyDescent="0.25">
      <c r="B23">
        <v>29375000000</v>
      </c>
      <c r="C23">
        <v>-55.979655999999999</v>
      </c>
      <c r="E23">
        <v>29375000000</v>
      </c>
      <c r="F23">
        <v>-46.721724999999999</v>
      </c>
      <c r="H23" s="27">
        <f t="shared" si="0"/>
        <v>44.75</v>
      </c>
      <c r="I23" s="27">
        <f t="shared" si="1"/>
        <v>-69.371352999999999</v>
      </c>
      <c r="J23" s="27">
        <f t="shared" si="2"/>
        <v>-34.103096000000001</v>
      </c>
      <c r="L23" s="27">
        <f t="shared" si="3"/>
        <v>55.25</v>
      </c>
      <c r="M23" s="27">
        <f t="shared" si="4"/>
        <v>-48.584060999999998</v>
      </c>
      <c r="N23" s="27">
        <f t="shared" si="5"/>
        <v>-62.755611000000002</v>
      </c>
      <c r="P23" s="47">
        <f t="shared" si="6"/>
        <v>57</v>
      </c>
      <c r="Q23" s="27">
        <f t="shared" si="7"/>
        <v>-75.293319999999994</v>
      </c>
      <c r="R23" s="27">
        <f t="shared" si="8"/>
        <v>-58.800949000000003</v>
      </c>
      <c r="S23" s="38"/>
      <c r="T23" s="27">
        <f t="shared" si="9"/>
        <v>57</v>
      </c>
      <c r="U23" s="27">
        <f t="shared" si="10"/>
        <v>-71.049362000000002</v>
      </c>
      <c r="V23" s="27">
        <f t="shared" si="11"/>
        <v>-69.271889000000002</v>
      </c>
    </row>
    <row r="24" spans="2:22" x14ac:dyDescent="0.25">
      <c r="B24">
        <v>30187500000</v>
      </c>
      <c r="C24">
        <v>-62.296714999999999</v>
      </c>
      <c r="E24">
        <v>30187500000</v>
      </c>
      <c r="F24">
        <v>-44.404465000000002</v>
      </c>
      <c r="H24" s="27">
        <f t="shared" si="0"/>
        <v>45.1875</v>
      </c>
      <c r="I24" s="27">
        <f t="shared" si="1"/>
        <v>-68.122253000000001</v>
      </c>
      <c r="J24" s="27">
        <f t="shared" si="2"/>
        <v>-34.101170000000003</v>
      </c>
      <c r="L24" s="27">
        <f t="shared" si="3"/>
        <v>55.3125</v>
      </c>
      <c r="M24" s="27">
        <f t="shared" si="4"/>
        <v>-48.478805999999999</v>
      </c>
      <c r="N24" s="27">
        <f t="shared" si="5"/>
        <v>-62.508468999999998</v>
      </c>
      <c r="P24" s="47">
        <f t="shared" si="6"/>
        <v>57</v>
      </c>
      <c r="Q24" s="27">
        <f t="shared" si="7"/>
        <v>-74.718788000000004</v>
      </c>
      <c r="R24" s="27">
        <f t="shared" si="8"/>
        <v>-58.758865</v>
      </c>
      <c r="S24" s="38"/>
      <c r="T24" s="27">
        <f t="shared" si="9"/>
        <v>57</v>
      </c>
      <c r="U24" s="27">
        <f t="shared" si="10"/>
        <v>-71.119491999999994</v>
      </c>
      <c r="V24" s="27">
        <f t="shared" si="11"/>
        <v>-69.432060000000007</v>
      </c>
    </row>
    <row r="25" spans="2:22" x14ac:dyDescent="0.25">
      <c r="B25">
        <v>31000000000</v>
      </c>
      <c r="C25">
        <v>-61.790954999999997</v>
      </c>
      <c r="E25">
        <v>31000000000</v>
      </c>
      <c r="F25">
        <v>-40.952969000000003</v>
      </c>
      <c r="H25" s="27">
        <f t="shared" si="0"/>
        <v>45.625</v>
      </c>
      <c r="I25" s="27">
        <f t="shared" si="1"/>
        <v>-68.172095999999996</v>
      </c>
      <c r="J25" s="27">
        <f t="shared" si="2"/>
        <v>-33.894233999999997</v>
      </c>
      <c r="L25" s="27">
        <f t="shared" si="3"/>
        <v>55.375</v>
      </c>
      <c r="M25" s="27">
        <f t="shared" si="4"/>
        <v>-48.260860000000001</v>
      </c>
      <c r="N25" s="27">
        <f t="shared" si="5"/>
        <v>-62.515450000000001</v>
      </c>
      <c r="P25" s="47">
        <f t="shared" si="6"/>
        <v>57</v>
      </c>
      <c r="Q25" s="27">
        <f t="shared" si="7"/>
        <v>-73.59845</v>
      </c>
      <c r="R25" s="27">
        <f t="shared" si="8"/>
        <v>-58.685237999999998</v>
      </c>
      <c r="S25" s="38"/>
      <c r="T25" s="27">
        <f t="shared" si="9"/>
        <v>57</v>
      </c>
      <c r="U25" s="27">
        <f t="shared" si="10"/>
        <v>-72.093506000000005</v>
      </c>
      <c r="V25" s="27">
        <f t="shared" si="11"/>
        <v>-69.459213000000005</v>
      </c>
    </row>
    <row r="26" spans="2:22" x14ac:dyDescent="0.25">
      <c r="B26">
        <v>31812500000</v>
      </c>
      <c r="C26">
        <v>-57.139164000000001</v>
      </c>
      <c r="E26">
        <v>31812500000</v>
      </c>
      <c r="F26">
        <v>-39.803885999999999</v>
      </c>
      <c r="H26" s="27">
        <f t="shared" si="0"/>
        <v>46.0625</v>
      </c>
      <c r="I26" s="27">
        <f t="shared" si="1"/>
        <v>-68.091446000000005</v>
      </c>
      <c r="J26" s="27">
        <f t="shared" si="2"/>
        <v>-33.648139999999998</v>
      </c>
      <c r="L26" s="27">
        <f t="shared" si="3"/>
        <v>55.4375</v>
      </c>
      <c r="M26" s="27">
        <f t="shared" si="4"/>
        <v>-48.205292</v>
      </c>
      <c r="N26" s="27">
        <f t="shared" si="5"/>
        <v>-62.092452999999999</v>
      </c>
      <c r="P26" s="47">
        <f t="shared" si="6"/>
        <v>57</v>
      </c>
      <c r="Q26" s="27">
        <f t="shared" si="7"/>
        <v>-73.913284000000004</v>
      </c>
      <c r="R26" s="27">
        <f t="shared" si="8"/>
        <v>-58.762424000000003</v>
      </c>
      <c r="S26" s="38"/>
      <c r="T26" s="27">
        <f t="shared" si="9"/>
        <v>57</v>
      </c>
      <c r="U26" s="27">
        <f t="shared" si="10"/>
        <v>-71.404670999999993</v>
      </c>
      <c r="V26" s="27">
        <f t="shared" si="11"/>
        <v>-68.840637000000001</v>
      </c>
    </row>
    <row r="27" spans="2:22" x14ac:dyDescent="0.25">
      <c r="B27">
        <v>32625000000</v>
      </c>
      <c r="C27">
        <v>-49.787807000000001</v>
      </c>
      <c r="E27">
        <v>32625000000</v>
      </c>
      <c r="F27">
        <v>-39.712639000000003</v>
      </c>
      <c r="H27" s="27">
        <f t="shared" si="0"/>
        <v>46.5</v>
      </c>
      <c r="I27" s="27">
        <f t="shared" si="1"/>
        <v>-67.418616999999998</v>
      </c>
      <c r="J27" s="27">
        <f t="shared" si="2"/>
        <v>-33.327091000000003</v>
      </c>
      <c r="L27" s="27">
        <f t="shared" si="3"/>
        <v>55.5</v>
      </c>
      <c r="M27" s="27">
        <f t="shared" si="4"/>
        <v>-47.980846</v>
      </c>
      <c r="N27" s="27">
        <f t="shared" si="5"/>
        <v>-61.728279000000001</v>
      </c>
      <c r="P27" s="47">
        <f t="shared" si="6"/>
        <v>57</v>
      </c>
      <c r="Q27" s="27">
        <f t="shared" si="7"/>
        <v>-74.473708999999999</v>
      </c>
      <c r="R27" s="27">
        <f t="shared" si="8"/>
        <v>-58.682873000000001</v>
      </c>
      <c r="S27" s="38"/>
      <c r="T27" s="27">
        <f t="shared" si="9"/>
        <v>57</v>
      </c>
      <c r="U27" s="27">
        <f t="shared" si="10"/>
        <v>-71.480148</v>
      </c>
      <c r="V27" s="27">
        <f t="shared" si="11"/>
        <v>-69.033462999999998</v>
      </c>
    </row>
    <row r="28" spans="2:22" x14ac:dyDescent="0.25">
      <c r="B28">
        <v>33437500000</v>
      </c>
      <c r="C28">
        <v>-47.024883000000003</v>
      </c>
      <c r="E28">
        <v>33437500000</v>
      </c>
      <c r="F28">
        <v>-38.773426000000001</v>
      </c>
      <c r="H28" s="27">
        <f t="shared" si="0"/>
        <v>46.9375</v>
      </c>
      <c r="I28" s="27">
        <f t="shared" si="1"/>
        <v>-66.312408000000005</v>
      </c>
      <c r="J28" s="27">
        <f t="shared" si="2"/>
        <v>-33.047756</v>
      </c>
      <c r="L28" s="27">
        <f t="shared" si="3"/>
        <v>55.5625</v>
      </c>
      <c r="M28" s="27">
        <f t="shared" si="4"/>
        <v>-47.757587000000001</v>
      </c>
      <c r="N28" s="27">
        <f t="shared" si="5"/>
        <v>-60.992027</v>
      </c>
      <c r="P28" s="47">
        <f t="shared" si="6"/>
        <v>57</v>
      </c>
      <c r="Q28" s="27">
        <f t="shared" si="7"/>
        <v>-74.607140000000001</v>
      </c>
      <c r="R28" s="27">
        <f t="shared" si="8"/>
        <v>-58.697918000000001</v>
      </c>
      <c r="S28" s="38"/>
      <c r="T28" s="27">
        <f t="shared" si="9"/>
        <v>57</v>
      </c>
      <c r="U28" s="27">
        <f t="shared" si="10"/>
        <v>-70.865127999999999</v>
      </c>
      <c r="V28" s="27">
        <f t="shared" si="11"/>
        <v>-68.789848000000006</v>
      </c>
    </row>
    <row r="29" spans="2:22" x14ac:dyDescent="0.25">
      <c r="B29">
        <v>34250000000</v>
      </c>
      <c r="C29">
        <v>-45.912739000000002</v>
      </c>
      <c r="E29">
        <v>34250000000</v>
      </c>
      <c r="F29">
        <v>-41.029781</v>
      </c>
      <c r="H29" s="27">
        <f t="shared" si="0"/>
        <v>47.375</v>
      </c>
      <c r="I29" s="27">
        <f t="shared" si="1"/>
        <v>-63.929927999999997</v>
      </c>
      <c r="J29" s="27">
        <f t="shared" si="2"/>
        <v>-32.902664000000001</v>
      </c>
      <c r="L29" s="27">
        <f t="shared" si="3"/>
        <v>55.625</v>
      </c>
      <c r="M29" s="27">
        <f t="shared" si="4"/>
        <v>-47.489638999999997</v>
      </c>
      <c r="N29" s="27">
        <f t="shared" si="5"/>
        <v>-60.168461000000001</v>
      </c>
      <c r="P29" s="47">
        <f t="shared" si="6"/>
        <v>57</v>
      </c>
      <c r="Q29" s="27">
        <f t="shared" si="7"/>
        <v>-74.791327999999993</v>
      </c>
      <c r="R29" s="27">
        <f t="shared" si="8"/>
        <v>-58.551414000000001</v>
      </c>
      <c r="S29" s="38"/>
      <c r="T29" s="27">
        <f t="shared" si="9"/>
        <v>57</v>
      </c>
      <c r="U29" s="27">
        <f t="shared" si="10"/>
        <v>-70.912704000000005</v>
      </c>
      <c r="V29" s="27">
        <f t="shared" si="11"/>
        <v>-68.646240000000006</v>
      </c>
    </row>
    <row r="30" spans="2:22" x14ac:dyDescent="0.25">
      <c r="B30">
        <v>35062500000</v>
      </c>
      <c r="C30">
        <v>-45.316364</v>
      </c>
      <c r="E30">
        <v>35062500000</v>
      </c>
      <c r="F30">
        <v>-45.140239999999999</v>
      </c>
      <c r="H30" s="27">
        <f t="shared" si="0"/>
        <v>47.8125</v>
      </c>
      <c r="I30" s="27">
        <f t="shared" si="1"/>
        <v>-62.022427</v>
      </c>
      <c r="J30" s="27">
        <f t="shared" si="2"/>
        <v>-32.935206999999998</v>
      </c>
      <c r="L30" s="27">
        <f t="shared" si="3"/>
        <v>55.6875</v>
      </c>
      <c r="M30" s="27">
        <f t="shared" si="4"/>
        <v>-47.290371</v>
      </c>
      <c r="N30" s="27">
        <f t="shared" si="5"/>
        <v>-59.457583999999997</v>
      </c>
      <c r="P30" s="47">
        <f t="shared" si="6"/>
        <v>57</v>
      </c>
      <c r="Q30" s="27">
        <f t="shared" si="7"/>
        <v>-74.717772999999994</v>
      </c>
      <c r="R30" s="27">
        <f t="shared" si="8"/>
        <v>-58.602885999999998</v>
      </c>
      <c r="S30" s="38"/>
      <c r="T30" s="27">
        <f t="shared" si="9"/>
        <v>57</v>
      </c>
      <c r="U30" s="27">
        <f t="shared" si="10"/>
        <v>-70.680808999999996</v>
      </c>
      <c r="V30" s="27">
        <f t="shared" si="11"/>
        <v>-68.066085999999999</v>
      </c>
    </row>
    <row r="31" spans="2:22" x14ac:dyDescent="0.25">
      <c r="B31">
        <v>35875000000</v>
      </c>
      <c r="C31">
        <v>-45.009189999999997</v>
      </c>
      <c r="E31">
        <v>35875000000</v>
      </c>
      <c r="F31">
        <v>-53.047035000000001</v>
      </c>
      <c r="H31" s="27">
        <f t="shared" si="0"/>
        <v>48.25</v>
      </c>
      <c r="I31" s="27">
        <f t="shared" si="1"/>
        <v>-60.473117999999999</v>
      </c>
      <c r="J31" s="27">
        <f t="shared" si="2"/>
        <v>-33.062953999999998</v>
      </c>
      <c r="L31" s="27">
        <f t="shared" si="3"/>
        <v>55.75</v>
      </c>
      <c r="M31" s="27">
        <f t="shared" si="4"/>
        <v>-47.270096000000002</v>
      </c>
      <c r="N31" s="27">
        <f t="shared" si="5"/>
        <v>-58.974269999999997</v>
      </c>
      <c r="P31" s="47">
        <f t="shared" si="6"/>
        <v>57</v>
      </c>
      <c r="Q31" s="27">
        <f t="shared" si="7"/>
        <v>-74.756805</v>
      </c>
      <c r="R31" s="27">
        <f t="shared" si="8"/>
        <v>-58.556331999999998</v>
      </c>
      <c r="S31" s="38"/>
      <c r="T31" s="27">
        <f t="shared" si="9"/>
        <v>57</v>
      </c>
      <c r="U31" s="27">
        <f t="shared" si="10"/>
        <v>-69.858078000000006</v>
      </c>
      <c r="V31" s="27">
        <f t="shared" si="11"/>
        <v>-68.016327000000004</v>
      </c>
    </row>
    <row r="32" spans="2:22" x14ac:dyDescent="0.25">
      <c r="B32">
        <v>36687500000</v>
      </c>
      <c r="C32">
        <v>-45.114722999999998</v>
      </c>
      <c r="E32">
        <v>36687500000</v>
      </c>
      <c r="F32">
        <v>-53.422989000000001</v>
      </c>
      <c r="H32" s="27">
        <f t="shared" si="0"/>
        <v>48.6875</v>
      </c>
      <c r="I32" s="27">
        <f t="shared" si="1"/>
        <v>-59.229377999999997</v>
      </c>
      <c r="J32" s="27">
        <f t="shared" si="2"/>
        <v>-32.930388999999998</v>
      </c>
      <c r="L32" s="27">
        <f t="shared" si="3"/>
        <v>55.8125</v>
      </c>
      <c r="M32" s="27">
        <f t="shared" si="4"/>
        <v>-47.195438000000003</v>
      </c>
      <c r="N32" s="27">
        <f t="shared" si="5"/>
        <v>-58.882255999999998</v>
      </c>
      <c r="P32" s="47">
        <f t="shared" si="6"/>
        <v>57</v>
      </c>
      <c r="Q32" s="27">
        <f t="shared" si="7"/>
        <v>-74.643799000000001</v>
      </c>
      <c r="R32" s="27">
        <f t="shared" si="8"/>
        <v>-58.584690000000002</v>
      </c>
      <c r="S32" s="38"/>
      <c r="T32" s="27">
        <f t="shared" si="9"/>
        <v>57</v>
      </c>
      <c r="U32" s="27">
        <f t="shared" si="10"/>
        <v>-70.874741</v>
      </c>
      <c r="V32" s="27">
        <f t="shared" si="11"/>
        <v>-69.014595</v>
      </c>
    </row>
    <row r="33" spans="2:22" x14ac:dyDescent="0.25">
      <c r="B33">
        <v>37500000000</v>
      </c>
      <c r="C33">
        <v>-46.351891000000002</v>
      </c>
      <c r="E33">
        <v>37500000000</v>
      </c>
      <c r="F33">
        <v>-49.760071000000003</v>
      </c>
      <c r="H33" s="27">
        <f t="shared" si="0"/>
        <v>49.125</v>
      </c>
      <c r="I33" s="27">
        <f t="shared" si="1"/>
        <v>-57.357478999999998</v>
      </c>
      <c r="J33" s="27">
        <f t="shared" si="2"/>
        <v>-32.667358</v>
      </c>
      <c r="L33" s="27">
        <f t="shared" si="3"/>
        <v>55.875</v>
      </c>
      <c r="M33" s="27">
        <f t="shared" si="4"/>
        <v>-47.257201999999999</v>
      </c>
      <c r="N33" s="27">
        <f t="shared" si="5"/>
        <v>-59.079090000000001</v>
      </c>
      <c r="P33" s="47">
        <f t="shared" si="6"/>
        <v>57</v>
      </c>
      <c r="Q33" s="27">
        <f t="shared" si="7"/>
        <v>-74.263992000000002</v>
      </c>
      <c r="R33" s="27">
        <f t="shared" si="8"/>
        <v>-58.531951999999997</v>
      </c>
      <c r="S33" s="38"/>
      <c r="T33" s="27">
        <f t="shared" si="9"/>
        <v>57</v>
      </c>
      <c r="U33" s="27">
        <f t="shared" si="10"/>
        <v>-70.676849000000004</v>
      </c>
      <c r="V33" s="27">
        <f t="shared" si="11"/>
        <v>-69.708129999999997</v>
      </c>
    </row>
    <row r="34" spans="2:22" x14ac:dyDescent="0.25">
      <c r="B34">
        <v>38312500000</v>
      </c>
      <c r="C34">
        <v>-48.405571000000002</v>
      </c>
      <c r="E34">
        <v>38312500000</v>
      </c>
      <c r="F34">
        <v>-41.528968999999996</v>
      </c>
      <c r="H34" s="27">
        <f t="shared" si="0"/>
        <v>49.5625</v>
      </c>
      <c r="I34" s="27">
        <f t="shared" si="1"/>
        <v>-55.404342999999997</v>
      </c>
      <c r="J34" s="27">
        <f t="shared" si="2"/>
        <v>-32.348475999999998</v>
      </c>
      <c r="L34" s="27">
        <f t="shared" si="3"/>
        <v>55.9375</v>
      </c>
      <c r="M34" s="27">
        <f t="shared" si="4"/>
        <v>-47.130569000000001</v>
      </c>
      <c r="N34" s="27">
        <f t="shared" si="5"/>
        <v>-59.213965999999999</v>
      </c>
      <c r="P34" s="47">
        <f t="shared" si="6"/>
        <v>57</v>
      </c>
      <c r="Q34" s="27">
        <f t="shared" si="7"/>
        <v>-74.614829999999998</v>
      </c>
      <c r="R34" s="27">
        <f t="shared" si="8"/>
        <v>-58.522758000000003</v>
      </c>
      <c r="S34" s="38"/>
      <c r="T34" s="27">
        <f t="shared" si="9"/>
        <v>57</v>
      </c>
      <c r="U34" s="27">
        <f t="shared" si="10"/>
        <v>-70.970146</v>
      </c>
      <c r="V34" s="27">
        <f t="shared" si="11"/>
        <v>-68.973067999999998</v>
      </c>
    </row>
    <row r="35" spans="2:22" x14ac:dyDescent="0.25">
      <c r="B35">
        <v>39125000000</v>
      </c>
      <c r="C35">
        <v>-52.427391</v>
      </c>
      <c r="E35">
        <v>39125000000</v>
      </c>
      <c r="F35">
        <v>-39.264282000000001</v>
      </c>
      <c r="H35" s="27">
        <f t="shared" ref="H35:H51" si="12">B95/1000000000</f>
        <v>50</v>
      </c>
      <c r="I35" s="27">
        <f t="shared" ref="I35:I51" si="13">C95</f>
        <v>-53.900100999999999</v>
      </c>
      <c r="J35" s="27">
        <f t="shared" ref="J35:J51" si="14">F95</f>
        <v>-32.205863999999998</v>
      </c>
      <c r="L35" s="27">
        <f t="shared" ref="L35:L51" si="15">B149/1000000000</f>
        <v>56</v>
      </c>
      <c r="M35" s="27">
        <f t="shared" ref="M35:M51" si="16">C149</f>
        <v>-47.025222999999997</v>
      </c>
      <c r="N35" s="27">
        <f t="shared" ref="N35:N51" si="17">F149</f>
        <v>-59.610928000000001</v>
      </c>
      <c r="P35" s="47">
        <f t="shared" ref="P35:P51" si="18">B203/1000000000</f>
        <v>57</v>
      </c>
      <c r="Q35" s="27">
        <f t="shared" ref="Q35:Q51" si="19">C203</f>
        <v>-73.801460000000006</v>
      </c>
      <c r="R35" s="27">
        <f t="shared" ref="R35:R51" si="20">F203</f>
        <v>-58.400863999999999</v>
      </c>
      <c r="S35" s="38"/>
      <c r="T35" s="27">
        <f t="shared" ref="T35:T51" si="21">B257/1000000000</f>
        <v>57</v>
      </c>
      <c r="U35" s="27">
        <f t="shared" ref="U35:U51" si="22">C257</f>
        <v>-69.618461999999994</v>
      </c>
      <c r="V35" s="27">
        <f t="shared" ref="V35:V51" si="23">F257</f>
        <v>-67.755370999999997</v>
      </c>
    </row>
    <row r="36" spans="2:22" x14ac:dyDescent="0.25">
      <c r="B36">
        <v>39937500000</v>
      </c>
      <c r="C36">
        <v>-55.001255</v>
      </c>
      <c r="E36">
        <v>39937500000</v>
      </c>
      <c r="F36">
        <v>-39.346530999999999</v>
      </c>
      <c r="H36" s="27">
        <f t="shared" si="12"/>
        <v>50.4375</v>
      </c>
      <c r="I36" s="27">
        <f t="shared" si="13"/>
        <v>-52.780467999999999</v>
      </c>
      <c r="J36" s="27">
        <f t="shared" si="14"/>
        <v>-32.306229000000002</v>
      </c>
      <c r="L36" s="27">
        <f t="shared" si="15"/>
        <v>56.0625</v>
      </c>
      <c r="M36" s="27">
        <f t="shared" si="16"/>
        <v>-46.770499999999998</v>
      </c>
      <c r="N36" s="27">
        <f t="shared" si="17"/>
        <v>-59.618549000000002</v>
      </c>
      <c r="P36" s="47">
        <f t="shared" si="18"/>
        <v>57</v>
      </c>
      <c r="Q36" s="27">
        <f t="shared" si="19"/>
        <v>-74.227997000000002</v>
      </c>
      <c r="R36" s="27">
        <f t="shared" si="20"/>
        <v>-58.530251</v>
      </c>
      <c r="S36" s="38"/>
      <c r="T36" s="27">
        <f t="shared" si="21"/>
        <v>57</v>
      </c>
      <c r="U36" s="27">
        <f t="shared" si="22"/>
        <v>-69.792946000000001</v>
      </c>
      <c r="V36" s="27">
        <f t="shared" si="23"/>
        <v>-67.390311999999994</v>
      </c>
    </row>
    <row r="37" spans="2:22" x14ac:dyDescent="0.25">
      <c r="B37">
        <v>40750000000</v>
      </c>
      <c r="C37">
        <v>-53.686377999999998</v>
      </c>
      <c r="E37">
        <v>40750000000</v>
      </c>
      <c r="F37">
        <v>-39.141556000000001</v>
      </c>
      <c r="H37" s="27">
        <f t="shared" si="12"/>
        <v>50.875</v>
      </c>
      <c r="I37" s="27">
        <f t="shared" si="13"/>
        <v>-51.573535999999997</v>
      </c>
      <c r="J37" s="27">
        <f t="shared" si="14"/>
        <v>-32.806206000000003</v>
      </c>
      <c r="L37" s="27">
        <f t="shared" si="15"/>
        <v>56.125</v>
      </c>
      <c r="M37" s="27">
        <f t="shared" si="16"/>
        <v>-46.772334999999998</v>
      </c>
      <c r="N37" s="27">
        <f t="shared" si="17"/>
        <v>-59.798476999999998</v>
      </c>
      <c r="P37" s="47">
        <f t="shared" si="18"/>
        <v>57</v>
      </c>
      <c r="Q37" s="27">
        <f t="shared" si="19"/>
        <v>-73.930076999999997</v>
      </c>
      <c r="R37" s="27">
        <f t="shared" si="20"/>
        <v>-58.551952</v>
      </c>
      <c r="S37" s="38"/>
      <c r="T37" s="27">
        <f t="shared" si="21"/>
        <v>57</v>
      </c>
      <c r="U37" s="27">
        <f t="shared" si="22"/>
        <v>-70.854996</v>
      </c>
      <c r="V37" s="27">
        <f t="shared" si="23"/>
        <v>-67.879326000000006</v>
      </c>
    </row>
    <row r="38" spans="2:22" x14ac:dyDescent="0.25">
      <c r="B38">
        <v>41562500000</v>
      </c>
      <c r="C38">
        <v>-48.769813999999997</v>
      </c>
      <c r="E38">
        <v>41562500000</v>
      </c>
      <c r="F38">
        <v>-38.441296000000001</v>
      </c>
      <c r="H38" s="27">
        <f t="shared" si="12"/>
        <v>51.3125</v>
      </c>
      <c r="I38" s="27">
        <f t="shared" si="13"/>
        <v>-50.572639000000002</v>
      </c>
      <c r="J38" s="27">
        <f t="shared" si="14"/>
        <v>-33.345196000000001</v>
      </c>
      <c r="L38" s="27">
        <f t="shared" si="15"/>
        <v>56.1875</v>
      </c>
      <c r="M38" s="27">
        <f t="shared" si="16"/>
        <v>-46.751883999999997</v>
      </c>
      <c r="N38" s="27">
        <f t="shared" si="17"/>
        <v>-59.552753000000003</v>
      </c>
      <c r="P38" s="47">
        <f t="shared" si="18"/>
        <v>57</v>
      </c>
      <c r="Q38" s="27">
        <f t="shared" si="19"/>
        <v>-73.542511000000005</v>
      </c>
      <c r="R38" s="27">
        <f t="shared" si="20"/>
        <v>-58.657547000000001</v>
      </c>
      <c r="S38" s="38"/>
      <c r="T38" s="27">
        <f t="shared" si="21"/>
        <v>57</v>
      </c>
      <c r="U38" s="27">
        <f t="shared" si="22"/>
        <v>-71.101410000000001</v>
      </c>
      <c r="V38" s="27">
        <f t="shared" si="23"/>
        <v>-68.133865</v>
      </c>
    </row>
    <row r="39" spans="2:22" x14ac:dyDescent="0.25">
      <c r="B39">
        <v>42375000000</v>
      </c>
      <c r="C39">
        <v>-45.443756</v>
      </c>
      <c r="E39">
        <v>42375000000</v>
      </c>
      <c r="F39">
        <v>-37.55809</v>
      </c>
      <c r="H39" s="27">
        <f t="shared" si="12"/>
        <v>51.75</v>
      </c>
      <c r="I39" s="27">
        <f t="shared" si="13"/>
        <v>-49.236603000000002</v>
      </c>
      <c r="J39" s="27">
        <f t="shared" si="14"/>
        <v>-33.680489000000001</v>
      </c>
      <c r="L39" s="27">
        <f t="shared" si="15"/>
        <v>56.25</v>
      </c>
      <c r="M39" s="27">
        <f t="shared" si="16"/>
        <v>-46.960200999999998</v>
      </c>
      <c r="N39" s="27">
        <f t="shared" si="17"/>
        <v>-59.645985000000003</v>
      </c>
      <c r="P39" s="47">
        <f t="shared" si="18"/>
        <v>57</v>
      </c>
      <c r="Q39" s="27">
        <f t="shared" si="19"/>
        <v>-72.831383000000002</v>
      </c>
      <c r="R39" s="27">
        <f t="shared" si="20"/>
        <v>-58.567028000000001</v>
      </c>
      <c r="S39" s="38"/>
      <c r="T39" s="27">
        <f t="shared" si="21"/>
        <v>57</v>
      </c>
      <c r="U39" s="27">
        <f t="shared" si="22"/>
        <v>-71.975548000000003</v>
      </c>
      <c r="V39" s="27">
        <f t="shared" si="23"/>
        <v>-68.409637000000004</v>
      </c>
    </row>
    <row r="40" spans="2:22" x14ac:dyDescent="0.25">
      <c r="B40">
        <v>43187500000</v>
      </c>
      <c r="C40">
        <v>-45.501407999999998</v>
      </c>
      <c r="E40">
        <v>43187500000</v>
      </c>
      <c r="F40">
        <v>-37.685299000000001</v>
      </c>
      <c r="H40" s="27">
        <f t="shared" si="12"/>
        <v>52.1875</v>
      </c>
      <c r="I40" s="27">
        <f t="shared" si="13"/>
        <v>-48.016540999999997</v>
      </c>
      <c r="J40" s="27">
        <f t="shared" si="14"/>
        <v>-33.660609999999998</v>
      </c>
      <c r="L40" s="27">
        <f t="shared" si="15"/>
        <v>56.3125</v>
      </c>
      <c r="M40" s="27">
        <f t="shared" si="16"/>
        <v>-46.881176000000004</v>
      </c>
      <c r="N40" s="27">
        <f t="shared" si="17"/>
        <v>-59.492699000000002</v>
      </c>
      <c r="P40" s="47">
        <f t="shared" si="18"/>
        <v>57</v>
      </c>
      <c r="Q40" s="27">
        <f t="shared" si="19"/>
        <v>-73.720352000000005</v>
      </c>
      <c r="R40" s="27">
        <f t="shared" si="20"/>
        <v>-58.615519999999997</v>
      </c>
      <c r="S40" s="38"/>
      <c r="T40" s="27">
        <f t="shared" si="21"/>
        <v>57</v>
      </c>
      <c r="U40" s="27">
        <f t="shared" si="22"/>
        <v>-70.456733999999997</v>
      </c>
      <c r="V40" s="27">
        <f t="shared" si="23"/>
        <v>-68.580123999999998</v>
      </c>
    </row>
    <row r="41" spans="2:22" x14ac:dyDescent="0.25">
      <c r="B41">
        <v>44000000000</v>
      </c>
      <c r="C41">
        <v>-47.661304000000001</v>
      </c>
      <c r="E41">
        <v>44000000000</v>
      </c>
      <c r="F41">
        <v>-38.695217</v>
      </c>
      <c r="H41" s="27">
        <f t="shared" si="12"/>
        <v>52.625</v>
      </c>
      <c r="I41" s="27">
        <f t="shared" si="13"/>
        <v>-46.748581000000001</v>
      </c>
      <c r="J41" s="27">
        <f t="shared" si="14"/>
        <v>-33.797642000000003</v>
      </c>
      <c r="L41" s="27">
        <f t="shared" si="15"/>
        <v>56.375</v>
      </c>
      <c r="M41" s="27">
        <f t="shared" si="16"/>
        <v>-46.899822</v>
      </c>
      <c r="N41" s="27">
        <f t="shared" si="17"/>
        <v>-59.554614999999998</v>
      </c>
      <c r="P41" s="47">
        <f t="shared" si="18"/>
        <v>57</v>
      </c>
      <c r="Q41" s="27">
        <f t="shared" si="19"/>
        <v>-74.190612999999999</v>
      </c>
      <c r="R41" s="27">
        <f t="shared" si="20"/>
        <v>-58.532257000000001</v>
      </c>
      <c r="S41" s="38"/>
      <c r="T41" s="27">
        <f t="shared" si="21"/>
        <v>57</v>
      </c>
      <c r="U41" s="27">
        <f t="shared" si="22"/>
        <v>-70.465294</v>
      </c>
      <c r="V41" s="27">
        <f t="shared" si="23"/>
        <v>-69.117783000000003</v>
      </c>
    </row>
    <row r="42" spans="2:22" x14ac:dyDescent="0.25">
      <c r="B42">
        <v>44812500000</v>
      </c>
      <c r="C42">
        <v>-48.485366999999997</v>
      </c>
      <c r="E42">
        <v>44812500000</v>
      </c>
      <c r="F42">
        <v>-38.983398000000001</v>
      </c>
      <c r="H42" s="27">
        <f t="shared" si="12"/>
        <v>53.0625</v>
      </c>
      <c r="I42" s="27">
        <f t="shared" si="13"/>
        <v>-45.377647000000003</v>
      </c>
      <c r="J42" s="27">
        <f t="shared" si="14"/>
        <v>-33.862273999999999</v>
      </c>
      <c r="L42" s="27">
        <f t="shared" si="15"/>
        <v>56.4375</v>
      </c>
      <c r="M42" s="27">
        <f t="shared" si="16"/>
        <v>-46.633347000000001</v>
      </c>
      <c r="N42" s="27">
        <f t="shared" si="17"/>
        <v>-59.629252999999999</v>
      </c>
      <c r="P42" s="47">
        <f t="shared" si="18"/>
        <v>57</v>
      </c>
      <c r="Q42" s="27">
        <f t="shared" si="19"/>
        <v>-74.517821999999995</v>
      </c>
      <c r="R42" s="27">
        <f t="shared" si="20"/>
        <v>-58.659945999999998</v>
      </c>
      <c r="S42" s="38"/>
      <c r="T42" s="27">
        <f t="shared" si="21"/>
        <v>57</v>
      </c>
      <c r="U42" s="27">
        <f t="shared" si="22"/>
        <v>-70.599547999999999</v>
      </c>
      <c r="V42" s="27">
        <f t="shared" si="23"/>
        <v>-69.840973000000005</v>
      </c>
    </row>
    <row r="43" spans="2:22" x14ac:dyDescent="0.25">
      <c r="B43">
        <v>45625000000</v>
      </c>
      <c r="C43">
        <v>-50.207912</v>
      </c>
      <c r="E43">
        <v>45625000000</v>
      </c>
      <c r="F43">
        <v>-38.975262000000001</v>
      </c>
      <c r="H43" s="27">
        <f t="shared" si="12"/>
        <v>53.5</v>
      </c>
      <c r="I43" s="27">
        <f t="shared" si="13"/>
        <v>-44.109797999999998</v>
      </c>
      <c r="J43" s="27">
        <f t="shared" si="14"/>
        <v>-34.103091999999997</v>
      </c>
      <c r="L43" s="27">
        <f t="shared" si="15"/>
        <v>56.5</v>
      </c>
      <c r="M43" s="27">
        <f t="shared" si="16"/>
        <v>-46.555553000000003</v>
      </c>
      <c r="N43" s="27">
        <f t="shared" si="17"/>
        <v>-59.648926000000003</v>
      </c>
      <c r="P43" s="47">
        <f t="shared" si="18"/>
        <v>57</v>
      </c>
      <c r="Q43" s="27">
        <f t="shared" si="19"/>
        <v>-73.869774000000007</v>
      </c>
      <c r="R43" s="27">
        <f t="shared" si="20"/>
        <v>-58.708480999999999</v>
      </c>
      <c r="S43" s="38"/>
      <c r="T43" s="27">
        <f t="shared" si="21"/>
        <v>57</v>
      </c>
      <c r="U43" s="27">
        <f t="shared" si="22"/>
        <v>-71.593238999999997</v>
      </c>
      <c r="V43" s="27">
        <f t="shared" si="23"/>
        <v>-69.898887999999999</v>
      </c>
    </row>
    <row r="44" spans="2:22" x14ac:dyDescent="0.25">
      <c r="B44">
        <v>46437500000</v>
      </c>
      <c r="C44">
        <v>-52.677795000000003</v>
      </c>
      <c r="E44">
        <v>46437500000</v>
      </c>
      <c r="F44">
        <v>-38.086444999999998</v>
      </c>
      <c r="H44" s="27">
        <f t="shared" si="12"/>
        <v>53.9375</v>
      </c>
      <c r="I44" s="27">
        <f t="shared" si="13"/>
        <v>-42.980891999999997</v>
      </c>
      <c r="J44" s="27">
        <f t="shared" si="14"/>
        <v>-34.435467000000003</v>
      </c>
      <c r="L44" s="27">
        <f t="shared" si="15"/>
        <v>56.5625</v>
      </c>
      <c r="M44" s="27">
        <f t="shared" si="16"/>
        <v>-46.402828</v>
      </c>
      <c r="N44" s="27">
        <f t="shared" si="17"/>
        <v>-59.398975</v>
      </c>
      <c r="P44" s="47">
        <f t="shared" si="18"/>
        <v>57</v>
      </c>
      <c r="Q44" s="27">
        <f t="shared" si="19"/>
        <v>-74.078284999999994</v>
      </c>
      <c r="R44" s="27">
        <f t="shared" si="20"/>
        <v>-58.762065999999997</v>
      </c>
      <c r="S44" s="38"/>
      <c r="T44" s="27">
        <f t="shared" si="21"/>
        <v>57</v>
      </c>
      <c r="U44" s="27">
        <f t="shared" si="22"/>
        <v>-71.591521999999998</v>
      </c>
      <c r="V44" s="27">
        <f t="shared" si="23"/>
        <v>-69.428055000000001</v>
      </c>
    </row>
    <row r="45" spans="2:22" x14ac:dyDescent="0.25">
      <c r="B45">
        <v>47250000000</v>
      </c>
      <c r="C45">
        <v>-57.055183</v>
      </c>
      <c r="E45">
        <v>47250000000</v>
      </c>
      <c r="F45">
        <v>-37.663670000000003</v>
      </c>
      <c r="H45" s="27">
        <f t="shared" si="12"/>
        <v>54.375</v>
      </c>
      <c r="I45" s="27">
        <f t="shared" si="13"/>
        <v>-42.275700000000001</v>
      </c>
      <c r="J45" s="27">
        <f t="shared" si="14"/>
        <v>-34.727322000000001</v>
      </c>
      <c r="L45" s="27">
        <f t="shared" si="15"/>
        <v>56.625</v>
      </c>
      <c r="M45" s="27">
        <f t="shared" si="16"/>
        <v>-46.592196999999999</v>
      </c>
      <c r="N45" s="27">
        <f t="shared" si="17"/>
        <v>-59.117977000000003</v>
      </c>
      <c r="P45" s="47">
        <f t="shared" si="18"/>
        <v>57</v>
      </c>
      <c r="Q45" s="27">
        <f t="shared" si="19"/>
        <v>-74.038680999999997</v>
      </c>
      <c r="R45" s="27">
        <f t="shared" si="20"/>
        <v>-58.595717999999998</v>
      </c>
      <c r="S45" s="38"/>
      <c r="T45" s="27">
        <f t="shared" si="21"/>
        <v>57</v>
      </c>
      <c r="U45" s="27">
        <f t="shared" si="22"/>
        <v>-71.476128000000003</v>
      </c>
      <c r="V45" s="27">
        <f t="shared" si="23"/>
        <v>-69.099036999999996</v>
      </c>
    </row>
    <row r="46" spans="2:22" x14ac:dyDescent="0.25">
      <c r="B46">
        <v>48062500000</v>
      </c>
      <c r="C46">
        <v>-59.255985000000003</v>
      </c>
      <c r="E46">
        <v>48062500000</v>
      </c>
      <c r="F46">
        <v>-37.534053999999998</v>
      </c>
      <c r="H46" s="27">
        <f t="shared" si="12"/>
        <v>54.8125</v>
      </c>
      <c r="I46" s="27">
        <f t="shared" si="13"/>
        <v>-42.207675999999999</v>
      </c>
      <c r="J46" s="27">
        <f t="shared" si="14"/>
        <v>-34.844810000000003</v>
      </c>
      <c r="L46" s="27">
        <f t="shared" si="15"/>
        <v>56.6875</v>
      </c>
      <c r="M46" s="27">
        <f t="shared" si="16"/>
        <v>-46.946731999999997</v>
      </c>
      <c r="N46" s="27">
        <f t="shared" si="17"/>
        <v>-59.092373000000002</v>
      </c>
      <c r="P46" s="47">
        <f t="shared" si="18"/>
        <v>57</v>
      </c>
      <c r="Q46" s="27">
        <f t="shared" si="19"/>
        <v>-74.524970999999994</v>
      </c>
      <c r="R46" s="27">
        <f t="shared" si="20"/>
        <v>-58.670211999999999</v>
      </c>
      <c r="S46" s="38"/>
      <c r="T46" s="27">
        <f t="shared" si="21"/>
        <v>57</v>
      </c>
      <c r="U46" s="27">
        <f t="shared" si="22"/>
        <v>-71.680999999999997</v>
      </c>
      <c r="V46" s="27">
        <f t="shared" si="23"/>
        <v>-69.285561000000001</v>
      </c>
    </row>
    <row r="47" spans="2:22" x14ac:dyDescent="0.25">
      <c r="B47">
        <v>48875000000</v>
      </c>
      <c r="C47">
        <v>-59.886814000000001</v>
      </c>
      <c r="E47">
        <v>48875000000</v>
      </c>
      <c r="F47">
        <v>-37.684887000000003</v>
      </c>
      <c r="H47" s="27">
        <f t="shared" si="12"/>
        <v>55.25</v>
      </c>
      <c r="I47" s="27">
        <f t="shared" si="13"/>
        <v>-42.713923999999999</v>
      </c>
      <c r="J47" s="27">
        <f t="shared" si="14"/>
        <v>-34.804988999999999</v>
      </c>
      <c r="L47" s="27">
        <f t="shared" si="15"/>
        <v>56.75</v>
      </c>
      <c r="M47" s="27">
        <f t="shared" si="16"/>
        <v>-47.174210000000002</v>
      </c>
      <c r="N47" s="27">
        <f t="shared" si="17"/>
        <v>-59.206913</v>
      </c>
      <c r="P47" s="47">
        <f t="shared" si="18"/>
        <v>57</v>
      </c>
      <c r="Q47" s="27">
        <f t="shared" si="19"/>
        <v>-74.276077000000001</v>
      </c>
      <c r="R47" s="27">
        <f t="shared" si="20"/>
        <v>-58.682361999999998</v>
      </c>
      <c r="S47" s="38"/>
      <c r="T47" s="27">
        <f t="shared" si="21"/>
        <v>57</v>
      </c>
      <c r="U47" s="27">
        <f t="shared" si="22"/>
        <v>-71.577933999999999</v>
      </c>
      <c r="V47" s="27">
        <f t="shared" si="23"/>
        <v>-69.461692999999997</v>
      </c>
    </row>
    <row r="48" spans="2:22" x14ac:dyDescent="0.25">
      <c r="B48">
        <v>49687500000</v>
      </c>
      <c r="C48">
        <v>-56.378543999999998</v>
      </c>
      <c r="E48">
        <v>49687500000</v>
      </c>
      <c r="F48">
        <v>-38.349055999999997</v>
      </c>
      <c r="H48" s="27">
        <f t="shared" si="12"/>
        <v>55.6875</v>
      </c>
      <c r="I48" s="27">
        <f t="shared" si="13"/>
        <v>-43.639522999999997</v>
      </c>
      <c r="J48" s="27">
        <f t="shared" si="14"/>
        <v>-34.982303999999999</v>
      </c>
      <c r="L48" s="27">
        <f t="shared" si="15"/>
        <v>56.8125</v>
      </c>
      <c r="M48" s="27">
        <f t="shared" si="16"/>
        <v>-47.210548000000003</v>
      </c>
      <c r="N48" s="27">
        <f t="shared" si="17"/>
        <v>-58.922038999999998</v>
      </c>
      <c r="P48" s="47">
        <f t="shared" si="18"/>
        <v>57</v>
      </c>
      <c r="Q48" s="27">
        <f t="shared" si="19"/>
        <v>-75.340346999999994</v>
      </c>
      <c r="R48" s="27">
        <f t="shared" si="20"/>
        <v>-58.811110999999997</v>
      </c>
      <c r="S48" s="38"/>
      <c r="T48" s="27">
        <f t="shared" si="21"/>
        <v>57</v>
      </c>
      <c r="U48" s="27">
        <f t="shared" si="22"/>
        <v>-71.063857999999996</v>
      </c>
      <c r="V48" s="27">
        <f t="shared" si="23"/>
        <v>-68.976630999999998</v>
      </c>
    </row>
    <row r="49" spans="2:22" x14ac:dyDescent="0.25">
      <c r="B49">
        <v>50500000000</v>
      </c>
      <c r="C49">
        <v>-52.787613</v>
      </c>
      <c r="E49">
        <v>50500000000</v>
      </c>
      <c r="F49">
        <v>-39.721305999999998</v>
      </c>
      <c r="H49" s="27">
        <f t="shared" si="12"/>
        <v>56.125</v>
      </c>
      <c r="I49" s="27">
        <f t="shared" si="13"/>
        <v>-44.502338000000002</v>
      </c>
      <c r="J49" s="27">
        <f t="shared" si="14"/>
        <v>-35.313029999999998</v>
      </c>
      <c r="L49" s="27">
        <f t="shared" si="15"/>
        <v>56.875</v>
      </c>
      <c r="M49" s="27">
        <f t="shared" si="16"/>
        <v>-47.016010000000001</v>
      </c>
      <c r="N49" s="27">
        <f t="shared" si="17"/>
        <v>-58.644657000000002</v>
      </c>
      <c r="P49" s="47">
        <f t="shared" si="18"/>
        <v>57</v>
      </c>
      <c r="Q49" s="27">
        <f t="shared" si="19"/>
        <v>-75.268767999999994</v>
      </c>
      <c r="R49" s="27">
        <f t="shared" si="20"/>
        <v>-58.635497999999998</v>
      </c>
      <c r="S49" s="38"/>
      <c r="T49" s="27">
        <f t="shared" si="21"/>
        <v>57</v>
      </c>
      <c r="U49" s="27">
        <f t="shared" si="22"/>
        <v>-70.629990000000006</v>
      </c>
      <c r="V49" s="27">
        <f t="shared" si="23"/>
        <v>-68.752075000000005</v>
      </c>
    </row>
    <row r="50" spans="2:22" x14ac:dyDescent="0.25">
      <c r="B50">
        <v>51312500000</v>
      </c>
      <c r="C50">
        <v>-48.052559000000002</v>
      </c>
      <c r="E50">
        <v>51312500000</v>
      </c>
      <c r="F50">
        <v>-40.560969999999998</v>
      </c>
      <c r="H50" s="27">
        <f t="shared" si="12"/>
        <v>56.5625</v>
      </c>
      <c r="I50" s="27">
        <f t="shared" si="13"/>
        <v>-45.995514</v>
      </c>
      <c r="J50" s="27">
        <f t="shared" si="14"/>
        <v>-35.673828</v>
      </c>
      <c r="L50" s="27">
        <f t="shared" si="15"/>
        <v>56.9375</v>
      </c>
      <c r="M50" s="27">
        <f t="shared" si="16"/>
        <v>-46.790374999999997</v>
      </c>
      <c r="N50" s="27">
        <f t="shared" si="17"/>
        <v>-58.435101000000003</v>
      </c>
      <c r="P50" s="47">
        <f t="shared" si="18"/>
        <v>57</v>
      </c>
      <c r="Q50" s="27">
        <f t="shared" si="19"/>
        <v>-75.678641999999996</v>
      </c>
      <c r="R50" s="27">
        <f t="shared" si="20"/>
        <v>-58.530498999999999</v>
      </c>
      <c r="S50" s="38"/>
      <c r="T50" s="27">
        <f t="shared" si="21"/>
        <v>57</v>
      </c>
      <c r="U50" s="27">
        <f t="shared" si="22"/>
        <v>-71.350905999999995</v>
      </c>
      <c r="V50" s="27">
        <f t="shared" si="23"/>
        <v>-68.493934999999993</v>
      </c>
    </row>
    <row r="51" spans="2:22" x14ac:dyDescent="0.25">
      <c r="B51">
        <v>52125000000</v>
      </c>
      <c r="C51">
        <v>-43.978785999999999</v>
      </c>
      <c r="E51">
        <v>52125000000</v>
      </c>
      <c r="F51">
        <v>-40.867767000000001</v>
      </c>
      <c r="H51" s="27">
        <f t="shared" si="12"/>
        <v>57</v>
      </c>
      <c r="I51" s="27">
        <f t="shared" si="13"/>
        <v>-47.148398999999998</v>
      </c>
      <c r="J51" s="27">
        <f t="shared" si="14"/>
        <v>-35.876674999999999</v>
      </c>
      <c r="L51" s="27">
        <f t="shared" si="15"/>
        <v>57</v>
      </c>
      <c r="M51" s="27">
        <f t="shared" si="16"/>
        <v>-46.577323999999997</v>
      </c>
      <c r="N51" s="27">
        <f t="shared" si="17"/>
        <v>-58.541325000000001</v>
      </c>
      <c r="P51" s="47">
        <f t="shared" si="18"/>
        <v>57</v>
      </c>
      <c r="Q51" s="27">
        <f t="shared" si="19"/>
        <v>-74.915656999999996</v>
      </c>
      <c r="R51" s="27">
        <f t="shared" si="20"/>
        <v>-58.364479000000003</v>
      </c>
      <c r="S51" s="38"/>
      <c r="T51" s="27">
        <f t="shared" si="21"/>
        <v>57</v>
      </c>
      <c r="U51" s="27">
        <f t="shared" si="22"/>
        <v>-71.695389000000006</v>
      </c>
      <c r="V51" s="27">
        <f t="shared" si="23"/>
        <v>-68.409683000000001</v>
      </c>
    </row>
    <row r="52" spans="2:22" x14ac:dyDescent="0.25">
      <c r="B52">
        <v>52937500000</v>
      </c>
      <c r="C52">
        <v>-39.930625999999997</v>
      </c>
      <c r="E52">
        <v>52937500000</v>
      </c>
      <c r="F52">
        <v>-40.741123000000002</v>
      </c>
    </row>
    <row r="53" spans="2:22" x14ac:dyDescent="0.25">
      <c r="B53">
        <v>53750000000</v>
      </c>
      <c r="C53">
        <v>-36.296855999999998</v>
      </c>
      <c r="E53">
        <v>53750000000</v>
      </c>
      <c r="F53">
        <v>-40.756863000000003</v>
      </c>
    </row>
    <row r="54" spans="2:22" x14ac:dyDescent="0.25">
      <c r="B54">
        <v>54562500000</v>
      </c>
      <c r="C54">
        <v>-33.621963999999998</v>
      </c>
      <c r="E54">
        <v>54562500000</v>
      </c>
      <c r="F54">
        <v>-40.185768000000003</v>
      </c>
    </row>
    <row r="55" spans="2:22" x14ac:dyDescent="0.25">
      <c r="B55">
        <v>55375000000</v>
      </c>
      <c r="C55">
        <v>-31.360613000000001</v>
      </c>
      <c r="E55">
        <v>55375000000</v>
      </c>
      <c r="F55">
        <v>-38.942622999999998</v>
      </c>
    </row>
    <row r="56" spans="2:22" x14ac:dyDescent="0.25">
      <c r="B56">
        <v>56187500000</v>
      </c>
      <c r="C56">
        <v>-29.751427</v>
      </c>
      <c r="E56">
        <v>56187500000</v>
      </c>
      <c r="F56">
        <v>-37.403140999999998</v>
      </c>
    </row>
    <row r="57" spans="2:22" x14ac:dyDescent="0.25">
      <c r="B57">
        <v>57000000000</v>
      </c>
      <c r="C57">
        <v>-28.911902999999999</v>
      </c>
      <c r="E57">
        <v>57000000000</v>
      </c>
      <c r="F57">
        <v>-36.319209999999998</v>
      </c>
    </row>
    <row r="58" spans="2:22" x14ac:dyDescent="0.25">
      <c r="B58" t="s">
        <v>25</v>
      </c>
      <c r="E58" t="s">
        <v>25</v>
      </c>
    </row>
    <row r="61" spans="2:22" x14ac:dyDescent="0.25">
      <c r="B61" t="s">
        <v>26</v>
      </c>
      <c r="E61" t="s">
        <v>26</v>
      </c>
    </row>
    <row r="62" spans="2:22" x14ac:dyDescent="0.25">
      <c r="B62" t="s">
        <v>23</v>
      </c>
      <c r="C62" t="s">
        <v>308</v>
      </c>
      <c r="E62" t="s">
        <v>23</v>
      </c>
      <c r="F62" t="s">
        <v>308</v>
      </c>
    </row>
    <row r="63" spans="2:22" x14ac:dyDescent="0.25">
      <c r="B63">
        <v>36000000000</v>
      </c>
      <c r="C63">
        <v>-63.266468000000003</v>
      </c>
      <c r="E63">
        <v>36000000000</v>
      </c>
      <c r="F63">
        <v>-38.866253</v>
      </c>
    </row>
    <row r="64" spans="2:22" x14ac:dyDescent="0.25">
      <c r="B64">
        <v>36437500000</v>
      </c>
      <c r="C64">
        <v>-63.395980999999999</v>
      </c>
      <c r="E64">
        <v>36437500000</v>
      </c>
      <c r="F64">
        <v>-38.433228</v>
      </c>
    </row>
    <row r="65" spans="2:6" x14ac:dyDescent="0.25">
      <c r="B65">
        <v>36875000000</v>
      </c>
      <c r="C65">
        <v>-63.800303999999997</v>
      </c>
      <c r="E65">
        <v>36875000000</v>
      </c>
      <c r="F65">
        <v>-37.958961000000002</v>
      </c>
    </row>
    <row r="66" spans="2:6" x14ac:dyDescent="0.25">
      <c r="B66">
        <v>37312500000</v>
      </c>
      <c r="C66">
        <v>-64.455871999999999</v>
      </c>
      <c r="E66">
        <v>37312500000</v>
      </c>
      <c r="F66">
        <v>-37.552238000000003</v>
      </c>
    </row>
    <row r="67" spans="2:6" x14ac:dyDescent="0.25">
      <c r="B67">
        <v>37750000000</v>
      </c>
      <c r="C67">
        <v>-64.925528999999997</v>
      </c>
      <c r="E67">
        <v>37750000000</v>
      </c>
      <c r="F67">
        <v>-37.480823999999998</v>
      </c>
    </row>
    <row r="68" spans="2:6" x14ac:dyDescent="0.25">
      <c r="B68">
        <v>38187500000</v>
      </c>
      <c r="C68">
        <v>-65.211937000000006</v>
      </c>
      <c r="E68">
        <v>38187500000</v>
      </c>
      <c r="F68">
        <v>-37.462710999999999</v>
      </c>
    </row>
    <row r="69" spans="2:6" x14ac:dyDescent="0.25">
      <c r="B69">
        <v>38625000000</v>
      </c>
      <c r="C69">
        <v>-65.885490000000004</v>
      </c>
      <c r="E69">
        <v>38625000000</v>
      </c>
      <c r="F69">
        <v>-37.486651999999999</v>
      </c>
    </row>
    <row r="70" spans="2:6" x14ac:dyDescent="0.25">
      <c r="B70">
        <v>39062500000</v>
      </c>
      <c r="C70">
        <v>-66.972649000000004</v>
      </c>
      <c r="E70">
        <v>39062500000</v>
      </c>
      <c r="F70">
        <v>-37.293072000000002</v>
      </c>
    </row>
    <row r="71" spans="2:6" x14ac:dyDescent="0.25">
      <c r="B71">
        <v>39500000000</v>
      </c>
      <c r="C71">
        <v>-68.360969999999995</v>
      </c>
      <c r="E71">
        <v>39500000000</v>
      </c>
      <c r="F71">
        <v>-36.977428000000003</v>
      </c>
    </row>
    <row r="72" spans="2:6" x14ac:dyDescent="0.25">
      <c r="B72">
        <v>39937500000</v>
      </c>
      <c r="C72">
        <v>-69.493178999999998</v>
      </c>
      <c r="E72">
        <v>39937500000</v>
      </c>
      <c r="F72">
        <v>-36.847999999999999</v>
      </c>
    </row>
    <row r="73" spans="2:6" x14ac:dyDescent="0.25">
      <c r="B73">
        <v>40375000000</v>
      </c>
      <c r="C73">
        <v>-70.562859000000003</v>
      </c>
      <c r="E73">
        <v>40375000000</v>
      </c>
      <c r="F73">
        <v>-36.884487</v>
      </c>
    </row>
    <row r="74" spans="2:6" x14ac:dyDescent="0.25">
      <c r="B74">
        <v>40812500000</v>
      </c>
      <c r="C74">
        <v>-69.094223</v>
      </c>
      <c r="E74">
        <v>40812500000</v>
      </c>
      <c r="F74">
        <v>-37.146534000000003</v>
      </c>
    </row>
    <row r="75" spans="2:6" x14ac:dyDescent="0.25">
      <c r="B75">
        <v>41250000000</v>
      </c>
      <c r="C75">
        <v>-68.427398999999994</v>
      </c>
      <c r="E75">
        <v>41250000000</v>
      </c>
      <c r="F75">
        <v>-37.078682000000001</v>
      </c>
    </row>
    <row r="76" spans="2:6" x14ac:dyDescent="0.25">
      <c r="B76">
        <v>41687500000</v>
      </c>
      <c r="C76">
        <v>-67.927704000000006</v>
      </c>
      <c r="E76">
        <v>41687500000</v>
      </c>
      <c r="F76">
        <v>-36.795765000000003</v>
      </c>
    </row>
    <row r="77" spans="2:6" x14ac:dyDescent="0.25">
      <c r="B77">
        <v>42125000000</v>
      </c>
      <c r="C77">
        <v>-70.130875000000003</v>
      </c>
      <c r="E77">
        <v>42125000000</v>
      </c>
      <c r="F77">
        <v>-36.455257000000003</v>
      </c>
    </row>
    <row r="78" spans="2:6" x14ac:dyDescent="0.25">
      <c r="B78">
        <v>42562500000</v>
      </c>
      <c r="C78">
        <v>-73.132041999999998</v>
      </c>
      <c r="E78">
        <v>42562500000</v>
      </c>
      <c r="F78">
        <v>-35.866900999999999</v>
      </c>
    </row>
    <row r="79" spans="2:6" x14ac:dyDescent="0.25">
      <c r="B79">
        <v>43000000000</v>
      </c>
      <c r="C79">
        <v>-76.728233000000003</v>
      </c>
      <c r="E79">
        <v>43000000000</v>
      </c>
      <c r="F79">
        <v>-35.517077999999998</v>
      </c>
    </row>
    <row r="80" spans="2:6" x14ac:dyDescent="0.25">
      <c r="B80">
        <v>43437500000</v>
      </c>
      <c r="C80">
        <v>-79.985625999999996</v>
      </c>
      <c r="E80">
        <v>43437500000</v>
      </c>
      <c r="F80">
        <v>-35.037491000000003</v>
      </c>
    </row>
    <row r="81" spans="2:6" x14ac:dyDescent="0.25">
      <c r="B81">
        <v>43875000000</v>
      </c>
      <c r="C81">
        <v>-78.281693000000004</v>
      </c>
      <c r="E81">
        <v>43875000000</v>
      </c>
      <c r="F81">
        <v>-34.775996999999997</v>
      </c>
    </row>
    <row r="82" spans="2:6" x14ac:dyDescent="0.25">
      <c r="B82">
        <v>44312500000</v>
      </c>
      <c r="C82">
        <v>-73.905486999999994</v>
      </c>
      <c r="E82">
        <v>44312500000</v>
      </c>
      <c r="F82">
        <v>-34.450825000000002</v>
      </c>
    </row>
    <row r="83" spans="2:6" x14ac:dyDescent="0.25">
      <c r="B83">
        <v>44750000000</v>
      </c>
      <c r="C83">
        <v>-69.371352999999999</v>
      </c>
      <c r="E83">
        <v>44750000000</v>
      </c>
      <c r="F83">
        <v>-34.103096000000001</v>
      </c>
    </row>
    <row r="84" spans="2:6" x14ac:dyDescent="0.25">
      <c r="B84">
        <v>45187500000</v>
      </c>
      <c r="C84">
        <v>-68.122253000000001</v>
      </c>
      <c r="E84">
        <v>45187500000</v>
      </c>
      <c r="F84">
        <v>-34.101170000000003</v>
      </c>
    </row>
    <row r="85" spans="2:6" x14ac:dyDescent="0.25">
      <c r="B85">
        <v>45625000000</v>
      </c>
      <c r="C85">
        <v>-68.172095999999996</v>
      </c>
      <c r="E85">
        <v>45625000000</v>
      </c>
      <c r="F85">
        <v>-33.894233999999997</v>
      </c>
    </row>
    <row r="86" spans="2:6" x14ac:dyDescent="0.25">
      <c r="B86">
        <v>46062500000</v>
      </c>
      <c r="C86">
        <v>-68.091446000000005</v>
      </c>
      <c r="E86">
        <v>46062500000</v>
      </c>
      <c r="F86">
        <v>-33.648139999999998</v>
      </c>
    </row>
    <row r="87" spans="2:6" x14ac:dyDescent="0.25">
      <c r="B87">
        <v>46500000000</v>
      </c>
      <c r="C87">
        <v>-67.418616999999998</v>
      </c>
      <c r="E87">
        <v>46500000000</v>
      </c>
      <c r="F87">
        <v>-33.327091000000003</v>
      </c>
    </row>
    <row r="88" spans="2:6" x14ac:dyDescent="0.25">
      <c r="B88">
        <v>46937500000</v>
      </c>
      <c r="C88">
        <v>-66.312408000000005</v>
      </c>
      <c r="E88">
        <v>46937500000</v>
      </c>
      <c r="F88">
        <v>-33.047756</v>
      </c>
    </row>
    <row r="89" spans="2:6" x14ac:dyDescent="0.25">
      <c r="B89">
        <v>47375000000</v>
      </c>
      <c r="C89">
        <v>-63.929927999999997</v>
      </c>
      <c r="E89">
        <v>47375000000</v>
      </c>
      <c r="F89">
        <v>-32.902664000000001</v>
      </c>
    </row>
    <row r="90" spans="2:6" x14ac:dyDescent="0.25">
      <c r="B90">
        <v>47812500000</v>
      </c>
      <c r="C90">
        <v>-62.022427</v>
      </c>
      <c r="E90">
        <v>47812500000</v>
      </c>
      <c r="F90">
        <v>-32.935206999999998</v>
      </c>
    </row>
    <row r="91" spans="2:6" x14ac:dyDescent="0.25">
      <c r="B91">
        <v>48250000000</v>
      </c>
      <c r="C91">
        <v>-60.473117999999999</v>
      </c>
      <c r="E91">
        <v>48250000000</v>
      </c>
      <c r="F91">
        <v>-33.062953999999998</v>
      </c>
    </row>
    <row r="92" spans="2:6" x14ac:dyDescent="0.25">
      <c r="B92">
        <v>48687500000</v>
      </c>
      <c r="C92">
        <v>-59.229377999999997</v>
      </c>
      <c r="E92">
        <v>48687500000</v>
      </c>
      <c r="F92">
        <v>-32.930388999999998</v>
      </c>
    </row>
    <row r="93" spans="2:6" x14ac:dyDescent="0.25">
      <c r="B93">
        <v>49125000000</v>
      </c>
      <c r="C93">
        <v>-57.357478999999998</v>
      </c>
      <c r="E93">
        <v>49125000000</v>
      </c>
      <c r="F93">
        <v>-32.667358</v>
      </c>
    </row>
    <row r="94" spans="2:6" x14ac:dyDescent="0.25">
      <c r="B94">
        <v>49562500000</v>
      </c>
      <c r="C94">
        <v>-55.404342999999997</v>
      </c>
      <c r="E94">
        <v>49562500000</v>
      </c>
      <c r="F94">
        <v>-32.348475999999998</v>
      </c>
    </row>
    <row r="95" spans="2:6" x14ac:dyDescent="0.25">
      <c r="B95">
        <v>50000000000</v>
      </c>
      <c r="C95">
        <v>-53.900100999999999</v>
      </c>
      <c r="E95">
        <v>50000000000</v>
      </c>
      <c r="F95">
        <v>-32.205863999999998</v>
      </c>
    </row>
    <row r="96" spans="2:6" x14ac:dyDescent="0.25">
      <c r="B96">
        <v>50437500000</v>
      </c>
      <c r="C96">
        <v>-52.780467999999999</v>
      </c>
      <c r="E96">
        <v>50437500000</v>
      </c>
      <c r="F96">
        <v>-32.306229000000002</v>
      </c>
    </row>
    <row r="97" spans="2:6" x14ac:dyDescent="0.25">
      <c r="B97">
        <v>50875000000</v>
      </c>
      <c r="C97">
        <v>-51.573535999999997</v>
      </c>
      <c r="E97">
        <v>50875000000</v>
      </c>
      <c r="F97">
        <v>-32.806206000000003</v>
      </c>
    </row>
    <row r="98" spans="2:6" x14ac:dyDescent="0.25">
      <c r="B98">
        <v>51312500000</v>
      </c>
      <c r="C98">
        <v>-50.572639000000002</v>
      </c>
      <c r="E98">
        <v>51312500000</v>
      </c>
      <c r="F98">
        <v>-33.345196000000001</v>
      </c>
    </row>
    <row r="99" spans="2:6" x14ac:dyDescent="0.25">
      <c r="B99">
        <v>51750000000</v>
      </c>
      <c r="C99">
        <v>-49.236603000000002</v>
      </c>
      <c r="E99">
        <v>51750000000</v>
      </c>
      <c r="F99">
        <v>-33.680489000000001</v>
      </c>
    </row>
    <row r="100" spans="2:6" x14ac:dyDescent="0.25">
      <c r="B100">
        <v>52187500000</v>
      </c>
      <c r="C100">
        <v>-48.016540999999997</v>
      </c>
      <c r="E100">
        <v>52187500000</v>
      </c>
      <c r="F100">
        <v>-33.660609999999998</v>
      </c>
    </row>
    <row r="101" spans="2:6" x14ac:dyDescent="0.25">
      <c r="B101">
        <v>52625000000</v>
      </c>
      <c r="C101">
        <v>-46.748581000000001</v>
      </c>
      <c r="E101">
        <v>52625000000</v>
      </c>
      <c r="F101">
        <v>-33.797642000000003</v>
      </c>
    </row>
    <row r="102" spans="2:6" x14ac:dyDescent="0.25">
      <c r="B102">
        <v>53062500000</v>
      </c>
      <c r="C102">
        <v>-45.377647000000003</v>
      </c>
      <c r="E102">
        <v>53062500000</v>
      </c>
      <c r="F102">
        <v>-33.862273999999999</v>
      </c>
    </row>
    <row r="103" spans="2:6" x14ac:dyDescent="0.25">
      <c r="B103">
        <v>53500000000</v>
      </c>
      <c r="C103">
        <v>-44.109797999999998</v>
      </c>
      <c r="E103">
        <v>53500000000</v>
      </c>
      <c r="F103">
        <v>-34.103091999999997</v>
      </c>
    </row>
    <row r="104" spans="2:6" x14ac:dyDescent="0.25">
      <c r="B104">
        <v>53937500000</v>
      </c>
      <c r="C104">
        <v>-42.980891999999997</v>
      </c>
      <c r="E104">
        <v>53937500000</v>
      </c>
      <c r="F104">
        <v>-34.435467000000003</v>
      </c>
    </row>
    <row r="105" spans="2:6" x14ac:dyDescent="0.25">
      <c r="B105">
        <v>54375000000</v>
      </c>
      <c r="C105">
        <v>-42.275700000000001</v>
      </c>
      <c r="E105">
        <v>54375000000</v>
      </c>
      <c r="F105">
        <v>-34.727322000000001</v>
      </c>
    </row>
    <row r="106" spans="2:6" x14ac:dyDescent="0.25">
      <c r="B106">
        <v>54812500000</v>
      </c>
      <c r="C106">
        <v>-42.207675999999999</v>
      </c>
      <c r="E106">
        <v>54812500000</v>
      </c>
      <c r="F106">
        <v>-34.844810000000003</v>
      </c>
    </row>
    <row r="107" spans="2:6" x14ac:dyDescent="0.25">
      <c r="B107">
        <v>55250000000</v>
      </c>
      <c r="C107">
        <v>-42.713923999999999</v>
      </c>
      <c r="E107">
        <v>55250000000</v>
      </c>
      <c r="F107">
        <v>-34.804988999999999</v>
      </c>
    </row>
    <row r="108" spans="2:6" x14ac:dyDescent="0.25">
      <c r="B108">
        <v>55687500000</v>
      </c>
      <c r="C108">
        <v>-43.639522999999997</v>
      </c>
      <c r="E108">
        <v>55687500000</v>
      </c>
      <c r="F108">
        <v>-34.982303999999999</v>
      </c>
    </row>
    <row r="109" spans="2:6" x14ac:dyDescent="0.25">
      <c r="B109">
        <v>56125000000</v>
      </c>
      <c r="C109">
        <v>-44.502338000000002</v>
      </c>
      <c r="E109">
        <v>56125000000</v>
      </c>
      <c r="F109">
        <v>-35.313029999999998</v>
      </c>
    </row>
    <row r="110" spans="2:6" x14ac:dyDescent="0.25">
      <c r="B110">
        <v>56562500000</v>
      </c>
      <c r="C110">
        <v>-45.995514</v>
      </c>
      <c r="E110">
        <v>56562500000</v>
      </c>
      <c r="F110">
        <v>-35.673828</v>
      </c>
    </row>
    <row r="111" spans="2:6" x14ac:dyDescent="0.25">
      <c r="B111">
        <v>57000000000</v>
      </c>
      <c r="C111">
        <v>-47.148398999999998</v>
      </c>
      <c r="E111">
        <v>57000000000</v>
      </c>
      <c r="F111">
        <v>-35.876674999999999</v>
      </c>
    </row>
    <row r="112" spans="2:6" x14ac:dyDescent="0.25">
      <c r="B112" t="s">
        <v>25</v>
      </c>
      <c r="E112" t="s">
        <v>25</v>
      </c>
    </row>
    <row r="115" spans="2:6" x14ac:dyDescent="0.25">
      <c r="B115" t="s">
        <v>27</v>
      </c>
      <c r="E115" t="s">
        <v>27</v>
      </c>
    </row>
    <row r="116" spans="2:6" x14ac:dyDescent="0.25">
      <c r="B116" t="s">
        <v>23</v>
      </c>
      <c r="C116" t="s">
        <v>309</v>
      </c>
      <c r="E116" t="s">
        <v>23</v>
      </c>
      <c r="F116" t="s">
        <v>309</v>
      </c>
    </row>
    <row r="117" spans="2:6" x14ac:dyDescent="0.25">
      <c r="B117">
        <v>54000000000</v>
      </c>
      <c r="C117">
        <v>-56.446835</v>
      </c>
      <c r="E117">
        <v>54000000000</v>
      </c>
      <c r="F117">
        <v>-58.022598000000002</v>
      </c>
    </row>
    <row r="118" spans="2:6" x14ac:dyDescent="0.25">
      <c r="B118">
        <v>54062500000</v>
      </c>
      <c r="C118">
        <v>-56.047866999999997</v>
      </c>
      <c r="E118">
        <v>54062500000</v>
      </c>
      <c r="F118">
        <v>-57.934607999999997</v>
      </c>
    </row>
    <row r="119" spans="2:6" x14ac:dyDescent="0.25">
      <c r="B119">
        <v>54125000000</v>
      </c>
      <c r="C119">
        <v>-55.619160000000001</v>
      </c>
      <c r="E119">
        <v>54125000000</v>
      </c>
      <c r="F119">
        <v>-58.016888000000002</v>
      </c>
    </row>
    <row r="120" spans="2:6" x14ac:dyDescent="0.25">
      <c r="B120">
        <v>54187500000</v>
      </c>
      <c r="C120">
        <v>-55.139687000000002</v>
      </c>
      <c r="E120">
        <v>54187500000</v>
      </c>
      <c r="F120">
        <v>-58.466900000000003</v>
      </c>
    </row>
    <row r="121" spans="2:6" x14ac:dyDescent="0.25">
      <c r="B121">
        <v>54250000000</v>
      </c>
      <c r="C121">
        <v>-54.788848999999999</v>
      </c>
      <c r="E121">
        <v>54250000000</v>
      </c>
      <c r="F121">
        <v>-58.722560999999999</v>
      </c>
    </row>
    <row r="122" spans="2:6" x14ac:dyDescent="0.25">
      <c r="B122">
        <v>54312500000</v>
      </c>
      <c r="C122">
        <v>-54.194716999999997</v>
      </c>
      <c r="E122">
        <v>54312500000</v>
      </c>
      <c r="F122">
        <v>-58.696247</v>
      </c>
    </row>
    <row r="123" spans="2:6" x14ac:dyDescent="0.25">
      <c r="B123">
        <v>54375000000</v>
      </c>
      <c r="C123">
        <v>-53.590313000000002</v>
      </c>
      <c r="E123">
        <v>54375000000</v>
      </c>
      <c r="F123">
        <v>-58.464965999999997</v>
      </c>
    </row>
    <row r="124" spans="2:6" x14ac:dyDescent="0.25">
      <c r="B124">
        <v>54437500000</v>
      </c>
      <c r="C124">
        <v>-53.024650999999999</v>
      </c>
      <c r="E124">
        <v>54437500000</v>
      </c>
      <c r="F124">
        <v>-58.583610999999998</v>
      </c>
    </row>
    <row r="125" spans="2:6" x14ac:dyDescent="0.25">
      <c r="B125">
        <v>54500000000</v>
      </c>
      <c r="C125">
        <v>-52.582431999999997</v>
      </c>
      <c r="E125">
        <v>54500000000</v>
      </c>
      <c r="F125">
        <v>-58.983668999999999</v>
      </c>
    </row>
    <row r="126" spans="2:6" x14ac:dyDescent="0.25">
      <c r="B126">
        <v>54562500000</v>
      </c>
      <c r="C126">
        <v>-52.148871999999997</v>
      </c>
      <c r="E126">
        <v>54562500000</v>
      </c>
      <c r="F126">
        <v>-59.225883000000003</v>
      </c>
    </row>
    <row r="127" spans="2:6" x14ac:dyDescent="0.25">
      <c r="B127">
        <v>54625000000</v>
      </c>
      <c r="C127">
        <v>-51.812798000000001</v>
      </c>
      <c r="E127">
        <v>54625000000</v>
      </c>
      <c r="F127">
        <v>-59.491436</v>
      </c>
    </row>
    <row r="128" spans="2:6" x14ac:dyDescent="0.25">
      <c r="B128">
        <v>54687500000</v>
      </c>
      <c r="C128">
        <v>-51.531939999999999</v>
      </c>
      <c r="E128">
        <v>54687500000</v>
      </c>
      <c r="F128">
        <v>-59.635612000000002</v>
      </c>
    </row>
    <row r="129" spans="2:6" x14ac:dyDescent="0.25">
      <c r="B129">
        <v>54750000000</v>
      </c>
      <c r="C129">
        <v>-51.137149999999998</v>
      </c>
      <c r="E129">
        <v>54750000000</v>
      </c>
      <c r="F129">
        <v>-60.052447999999998</v>
      </c>
    </row>
    <row r="130" spans="2:6" x14ac:dyDescent="0.25">
      <c r="B130">
        <v>54812500000</v>
      </c>
      <c r="C130">
        <v>-50.740726000000002</v>
      </c>
      <c r="E130">
        <v>54812500000</v>
      </c>
      <c r="F130">
        <v>-60.409813</v>
      </c>
    </row>
    <row r="131" spans="2:6" x14ac:dyDescent="0.25">
      <c r="B131">
        <v>54875000000</v>
      </c>
      <c r="C131">
        <v>-50.128886999999999</v>
      </c>
      <c r="E131">
        <v>54875000000</v>
      </c>
      <c r="F131">
        <v>-60.952025999999996</v>
      </c>
    </row>
    <row r="132" spans="2:6" x14ac:dyDescent="0.25">
      <c r="B132">
        <v>54937500000</v>
      </c>
      <c r="C132">
        <v>-49.976761000000003</v>
      </c>
      <c r="E132">
        <v>54937500000</v>
      </c>
      <c r="F132">
        <v>-61.784008</v>
      </c>
    </row>
    <row r="133" spans="2:6" x14ac:dyDescent="0.25">
      <c r="B133">
        <v>55000000000</v>
      </c>
      <c r="C133">
        <v>-49.638866</v>
      </c>
      <c r="E133">
        <v>55000000000</v>
      </c>
      <c r="F133">
        <v>-62.164551000000003</v>
      </c>
    </row>
    <row r="134" spans="2:6" x14ac:dyDescent="0.25">
      <c r="B134">
        <v>55062500000</v>
      </c>
      <c r="C134">
        <v>-49.685318000000002</v>
      </c>
      <c r="E134">
        <v>55062500000</v>
      </c>
      <c r="F134">
        <v>-62.426349999999999</v>
      </c>
    </row>
    <row r="135" spans="2:6" x14ac:dyDescent="0.25">
      <c r="B135">
        <v>55125000000</v>
      </c>
      <c r="C135">
        <v>-49.238258000000002</v>
      </c>
      <c r="E135">
        <v>55125000000</v>
      </c>
      <c r="F135">
        <v>-62.354548999999999</v>
      </c>
    </row>
    <row r="136" spans="2:6" x14ac:dyDescent="0.25">
      <c r="B136">
        <v>55187500000</v>
      </c>
      <c r="C136">
        <v>-48.976402</v>
      </c>
      <c r="E136">
        <v>55187500000</v>
      </c>
      <c r="F136">
        <v>-62.539959000000003</v>
      </c>
    </row>
    <row r="137" spans="2:6" x14ac:dyDescent="0.25">
      <c r="B137">
        <v>55250000000</v>
      </c>
      <c r="C137">
        <v>-48.584060999999998</v>
      </c>
      <c r="E137">
        <v>55250000000</v>
      </c>
      <c r="F137">
        <v>-62.755611000000002</v>
      </c>
    </row>
    <row r="138" spans="2:6" x14ac:dyDescent="0.25">
      <c r="B138">
        <v>55312500000</v>
      </c>
      <c r="C138">
        <v>-48.478805999999999</v>
      </c>
      <c r="E138">
        <v>55312500000</v>
      </c>
      <c r="F138">
        <v>-62.508468999999998</v>
      </c>
    </row>
    <row r="139" spans="2:6" x14ac:dyDescent="0.25">
      <c r="B139">
        <v>55375000000</v>
      </c>
      <c r="C139">
        <v>-48.260860000000001</v>
      </c>
      <c r="E139">
        <v>55375000000</v>
      </c>
      <c r="F139">
        <v>-62.515450000000001</v>
      </c>
    </row>
    <row r="140" spans="2:6" x14ac:dyDescent="0.25">
      <c r="B140">
        <v>55437500000</v>
      </c>
      <c r="C140">
        <v>-48.205292</v>
      </c>
      <c r="E140">
        <v>55437500000</v>
      </c>
      <c r="F140">
        <v>-62.092452999999999</v>
      </c>
    </row>
    <row r="141" spans="2:6" x14ac:dyDescent="0.25">
      <c r="B141">
        <v>55500000000</v>
      </c>
      <c r="C141">
        <v>-47.980846</v>
      </c>
      <c r="E141">
        <v>55500000000</v>
      </c>
      <c r="F141">
        <v>-61.728279000000001</v>
      </c>
    </row>
    <row r="142" spans="2:6" x14ac:dyDescent="0.25">
      <c r="B142">
        <v>55562500000</v>
      </c>
      <c r="C142">
        <v>-47.757587000000001</v>
      </c>
      <c r="E142">
        <v>55562500000</v>
      </c>
      <c r="F142">
        <v>-60.992027</v>
      </c>
    </row>
    <row r="143" spans="2:6" x14ac:dyDescent="0.25">
      <c r="B143">
        <v>55625000000</v>
      </c>
      <c r="C143">
        <v>-47.489638999999997</v>
      </c>
      <c r="E143">
        <v>55625000000</v>
      </c>
      <c r="F143">
        <v>-60.168461000000001</v>
      </c>
    </row>
    <row r="144" spans="2:6" x14ac:dyDescent="0.25">
      <c r="B144">
        <v>55687500000</v>
      </c>
      <c r="C144">
        <v>-47.290371</v>
      </c>
      <c r="E144">
        <v>55687500000</v>
      </c>
      <c r="F144">
        <v>-59.457583999999997</v>
      </c>
    </row>
    <row r="145" spans="2:6" x14ac:dyDescent="0.25">
      <c r="B145">
        <v>55750000000</v>
      </c>
      <c r="C145">
        <v>-47.270096000000002</v>
      </c>
      <c r="E145">
        <v>55750000000</v>
      </c>
      <c r="F145">
        <v>-58.974269999999997</v>
      </c>
    </row>
    <row r="146" spans="2:6" x14ac:dyDescent="0.25">
      <c r="B146">
        <v>55812500000</v>
      </c>
      <c r="C146">
        <v>-47.195438000000003</v>
      </c>
      <c r="E146">
        <v>55812500000</v>
      </c>
      <c r="F146">
        <v>-58.882255999999998</v>
      </c>
    </row>
    <row r="147" spans="2:6" x14ac:dyDescent="0.25">
      <c r="B147">
        <v>55875000000</v>
      </c>
      <c r="C147">
        <v>-47.257201999999999</v>
      </c>
      <c r="E147">
        <v>55875000000</v>
      </c>
      <c r="F147">
        <v>-59.079090000000001</v>
      </c>
    </row>
    <row r="148" spans="2:6" x14ac:dyDescent="0.25">
      <c r="B148">
        <v>55937500000</v>
      </c>
      <c r="C148">
        <v>-47.130569000000001</v>
      </c>
      <c r="E148">
        <v>55937500000</v>
      </c>
      <c r="F148">
        <v>-59.213965999999999</v>
      </c>
    </row>
    <row r="149" spans="2:6" x14ac:dyDescent="0.25">
      <c r="B149">
        <v>56000000000</v>
      </c>
      <c r="C149">
        <v>-47.025222999999997</v>
      </c>
      <c r="E149">
        <v>56000000000</v>
      </c>
      <c r="F149">
        <v>-59.610928000000001</v>
      </c>
    </row>
    <row r="150" spans="2:6" x14ac:dyDescent="0.25">
      <c r="B150">
        <v>56062500000</v>
      </c>
      <c r="C150">
        <v>-46.770499999999998</v>
      </c>
      <c r="E150">
        <v>56062500000</v>
      </c>
      <c r="F150">
        <v>-59.618549000000002</v>
      </c>
    </row>
    <row r="151" spans="2:6" x14ac:dyDescent="0.25">
      <c r="B151">
        <v>56125000000</v>
      </c>
      <c r="C151">
        <v>-46.772334999999998</v>
      </c>
      <c r="E151">
        <v>56125000000</v>
      </c>
      <c r="F151">
        <v>-59.798476999999998</v>
      </c>
    </row>
    <row r="152" spans="2:6" x14ac:dyDescent="0.25">
      <c r="B152">
        <v>56187500000</v>
      </c>
      <c r="C152">
        <v>-46.751883999999997</v>
      </c>
      <c r="E152">
        <v>56187500000</v>
      </c>
      <c r="F152">
        <v>-59.552753000000003</v>
      </c>
    </row>
    <row r="153" spans="2:6" x14ac:dyDescent="0.25">
      <c r="B153">
        <v>56250000000</v>
      </c>
      <c r="C153">
        <v>-46.960200999999998</v>
      </c>
      <c r="E153">
        <v>56250000000</v>
      </c>
      <c r="F153">
        <v>-59.645985000000003</v>
      </c>
    </row>
    <row r="154" spans="2:6" x14ac:dyDescent="0.25">
      <c r="B154">
        <v>56312500000</v>
      </c>
      <c r="C154">
        <v>-46.881176000000004</v>
      </c>
      <c r="E154">
        <v>56312500000</v>
      </c>
      <c r="F154">
        <v>-59.492699000000002</v>
      </c>
    </row>
    <row r="155" spans="2:6" x14ac:dyDescent="0.25">
      <c r="B155">
        <v>56375000000</v>
      </c>
      <c r="C155">
        <v>-46.899822</v>
      </c>
      <c r="E155">
        <v>56375000000</v>
      </c>
      <c r="F155">
        <v>-59.554614999999998</v>
      </c>
    </row>
    <row r="156" spans="2:6" x14ac:dyDescent="0.25">
      <c r="B156">
        <v>56437500000</v>
      </c>
      <c r="C156">
        <v>-46.633347000000001</v>
      </c>
      <c r="E156">
        <v>56437500000</v>
      </c>
      <c r="F156">
        <v>-59.629252999999999</v>
      </c>
    </row>
    <row r="157" spans="2:6" x14ac:dyDescent="0.25">
      <c r="B157">
        <v>56500000000</v>
      </c>
      <c r="C157">
        <v>-46.555553000000003</v>
      </c>
      <c r="E157">
        <v>56500000000</v>
      </c>
      <c r="F157">
        <v>-59.648926000000003</v>
      </c>
    </row>
    <row r="158" spans="2:6" x14ac:dyDescent="0.25">
      <c r="B158">
        <v>56562500000</v>
      </c>
      <c r="C158">
        <v>-46.402828</v>
      </c>
      <c r="E158">
        <v>56562500000</v>
      </c>
      <c r="F158">
        <v>-59.398975</v>
      </c>
    </row>
    <row r="159" spans="2:6" x14ac:dyDescent="0.25">
      <c r="B159">
        <v>56625000000</v>
      </c>
      <c r="C159">
        <v>-46.592196999999999</v>
      </c>
      <c r="E159">
        <v>56625000000</v>
      </c>
      <c r="F159">
        <v>-59.117977000000003</v>
      </c>
    </row>
    <row r="160" spans="2:6" x14ac:dyDescent="0.25">
      <c r="B160">
        <v>56687500000</v>
      </c>
      <c r="C160">
        <v>-46.946731999999997</v>
      </c>
      <c r="E160">
        <v>56687500000</v>
      </c>
      <c r="F160">
        <v>-59.092373000000002</v>
      </c>
    </row>
    <row r="161" spans="2:6" x14ac:dyDescent="0.25">
      <c r="B161">
        <v>56750000000</v>
      </c>
      <c r="C161">
        <v>-47.174210000000002</v>
      </c>
      <c r="E161">
        <v>56750000000</v>
      </c>
      <c r="F161">
        <v>-59.206913</v>
      </c>
    </row>
    <row r="162" spans="2:6" x14ac:dyDescent="0.25">
      <c r="B162">
        <v>56812500000</v>
      </c>
      <c r="C162">
        <v>-47.210548000000003</v>
      </c>
      <c r="E162">
        <v>56812500000</v>
      </c>
      <c r="F162">
        <v>-58.922038999999998</v>
      </c>
    </row>
    <row r="163" spans="2:6" x14ac:dyDescent="0.25">
      <c r="B163">
        <v>56875000000</v>
      </c>
      <c r="C163">
        <v>-47.016010000000001</v>
      </c>
      <c r="E163">
        <v>56875000000</v>
      </c>
      <c r="F163">
        <v>-58.644657000000002</v>
      </c>
    </row>
    <row r="164" spans="2:6" x14ac:dyDescent="0.25">
      <c r="B164">
        <v>56937500000</v>
      </c>
      <c r="C164">
        <v>-46.790374999999997</v>
      </c>
      <c r="E164">
        <v>56937500000</v>
      </c>
      <c r="F164">
        <v>-58.435101000000003</v>
      </c>
    </row>
    <row r="165" spans="2:6" x14ac:dyDescent="0.25">
      <c r="B165">
        <v>57000000000</v>
      </c>
      <c r="C165">
        <v>-46.577323999999997</v>
      </c>
      <c r="E165">
        <v>57000000000</v>
      </c>
      <c r="F165">
        <v>-58.541325000000001</v>
      </c>
    </row>
    <row r="166" spans="2:6" x14ac:dyDescent="0.25">
      <c r="B166" t="s">
        <v>25</v>
      </c>
      <c r="E166" t="s">
        <v>25</v>
      </c>
    </row>
    <row r="169" spans="2:6" x14ac:dyDescent="0.25">
      <c r="B169" t="s">
        <v>28</v>
      </c>
      <c r="E169" t="s">
        <v>28</v>
      </c>
    </row>
    <row r="170" spans="2:6" x14ac:dyDescent="0.25">
      <c r="B170" t="s">
        <v>23</v>
      </c>
      <c r="C170" t="s">
        <v>310</v>
      </c>
      <c r="E170" t="s">
        <v>23</v>
      </c>
      <c r="F170" t="s">
        <v>310</v>
      </c>
    </row>
    <row r="171" spans="2:6" x14ac:dyDescent="0.25">
      <c r="B171">
        <v>57000000000</v>
      </c>
      <c r="C171">
        <v>-75.423370000000006</v>
      </c>
      <c r="E171">
        <v>57000000000</v>
      </c>
      <c r="F171">
        <v>-58.492671999999999</v>
      </c>
    </row>
    <row r="172" spans="2:6" x14ac:dyDescent="0.25">
      <c r="B172">
        <v>57000000000</v>
      </c>
      <c r="C172">
        <v>-74.520461999999995</v>
      </c>
      <c r="E172">
        <v>57000000000</v>
      </c>
      <c r="F172">
        <v>-58.453178000000001</v>
      </c>
    </row>
    <row r="173" spans="2:6" x14ac:dyDescent="0.25">
      <c r="B173">
        <v>57000000000</v>
      </c>
      <c r="C173">
        <v>-73.937286</v>
      </c>
      <c r="E173">
        <v>57000000000</v>
      </c>
      <c r="F173">
        <v>-58.536929999999998</v>
      </c>
    </row>
    <row r="174" spans="2:6" x14ac:dyDescent="0.25">
      <c r="B174">
        <v>57000000000</v>
      </c>
      <c r="C174">
        <v>-74.734122999999997</v>
      </c>
      <c r="E174">
        <v>57000000000</v>
      </c>
      <c r="F174">
        <v>-58.722060999999997</v>
      </c>
    </row>
    <row r="175" spans="2:6" x14ac:dyDescent="0.25">
      <c r="B175">
        <v>57000000000</v>
      </c>
      <c r="C175">
        <v>-74.972572</v>
      </c>
      <c r="E175">
        <v>57000000000</v>
      </c>
      <c r="F175">
        <v>-58.673588000000002</v>
      </c>
    </row>
    <row r="176" spans="2:6" x14ac:dyDescent="0.25">
      <c r="B176">
        <v>57000000000</v>
      </c>
      <c r="C176">
        <v>-74.606528999999995</v>
      </c>
      <c r="E176">
        <v>57000000000</v>
      </c>
      <c r="F176">
        <v>-58.592391999999997</v>
      </c>
    </row>
    <row r="177" spans="2:6" x14ac:dyDescent="0.25">
      <c r="B177">
        <v>57000000000</v>
      </c>
      <c r="C177">
        <v>-74.114913999999999</v>
      </c>
      <c r="E177">
        <v>57000000000</v>
      </c>
      <c r="F177">
        <v>-58.518585000000002</v>
      </c>
    </row>
    <row r="178" spans="2:6" x14ac:dyDescent="0.25">
      <c r="B178">
        <v>57000000000</v>
      </c>
      <c r="C178">
        <v>-73.547828999999993</v>
      </c>
      <c r="E178">
        <v>57000000000</v>
      </c>
      <c r="F178">
        <v>-58.511147000000001</v>
      </c>
    </row>
    <row r="179" spans="2:6" x14ac:dyDescent="0.25">
      <c r="B179">
        <v>57000000000</v>
      </c>
      <c r="C179">
        <v>-73.493140999999994</v>
      </c>
      <c r="E179">
        <v>57000000000</v>
      </c>
      <c r="F179">
        <v>-58.473754999999997</v>
      </c>
    </row>
    <row r="180" spans="2:6" x14ac:dyDescent="0.25">
      <c r="B180">
        <v>57000000000</v>
      </c>
      <c r="C180">
        <v>-73.940726999999995</v>
      </c>
      <c r="E180">
        <v>57000000000</v>
      </c>
      <c r="F180">
        <v>-58.517395</v>
      </c>
    </row>
    <row r="181" spans="2:6" x14ac:dyDescent="0.25">
      <c r="B181">
        <v>57000000000</v>
      </c>
      <c r="C181">
        <v>-74.183937</v>
      </c>
      <c r="E181">
        <v>57000000000</v>
      </c>
      <c r="F181">
        <v>-58.720882000000003</v>
      </c>
    </row>
    <row r="182" spans="2:6" x14ac:dyDescent="0.25">
      <c r="B182">
        <v>57000000000</v>
      </c>
      <c r="C182">
        <v>-74.421706999999998</v>
      </c>
      <c r="E182">
        <v>57000000000</v>
      </c>
      <c r="F182">
        <v>-58.893394000000001</v>
      </c>
    </row>
    <row r="183" spans="2:6" x14ac:dyDescent="0.25">
      <c r="B183">
        <v>57000000000</v>
      </c>
      <c r="C183">
        <v>-74.652061000000003</v>
      </c>
      <c r="E183">
        <v>57000000000</v>
      </c>
      <c r="F183">
        <v>-58.916023000000003</v>
      </c>
    </row>
    <row r="184" spans="2:6" x14ac:dyDescent="0.25">
      <c r="B184">
        <v>57000000000</v>
      </c>
      <c r="C184">
        <v>-74.947968000000003</v>
      </c>
      <c r="E184">
        <v>57000000000</v>
      </c>
      <c r="F184">
        <v>-58.677818000000002</v>
      </c>
    </row>
    <row r="185" spans="2:6" x14ac:dyDescent="0.25">
      <c r="B185">
        <v>57000000000</v>
      </c>
      <c r="C185">
        <v>-75.310303000000005</v>
      </c>
      <c r="E185">
        <v>57000000000</v>
      </c>
      <c r="F185">
        <v>-58.586207999999999</v>
      </c>
    </row>
    <row r="186" spans="2:6" x14ac:dyDescent="0.25">
      <c r="B186">
        <v>57000000000</v>
      </c>
      <c r="C186">
        <v>-75.308891000000003</v>
      </c>
      <c r="E186">
        <v>57000000000</v>
      </c>
      <c r="F186">
        <v>-58.633305</v>
      </c>
    </row>
    <row r="187" spans="2:6" x14ac:dyDescent="0.25">
      <c r="B187">
        <v>57000000000</v>
      </c>
      <c r="C187">
        <v>-74.959366000000003</v>
      </c>
      <c r="E187">
        <v>57000000000</v>
      </c>
      <c r="F187">
        <v>-58.670611999999998</v>
      </c>
    </row>
    <row r="188" spans="2:6" x14ac:dyDescent="0.25">
      <c r="B188">
        <v>57000000000</v>
      </c>
      <c r="C188">
        <v>-74.411788999999999</v>
      </c>
      <c r="E188">
        <v>57000000000</v>
      </c>
      <c r="F188">
        <v>-58.611111000000001</v>
      </c>
    </row>
    <row r="189" spans="2:6" x14ac:dyDescent="0.25">
      <c r="B189">
        <v>57000000000</v>
      </c>
      <c r="C189">
        <v>-74.322158999999999</v>
      </c>
      <c r="E189">
        <v>57000000000</v>
      </c>
      <c r="F189">
        <v>-58.571972000000002</v>
      </c>
    </row>
    <row r="190" spans="2:6" x14ac:dyDescent="0.25">
      <c r="B190">
        <v>57000000000</v>
      </c>
      <c r="C190">
        <v>-75.018433000000002</v>
      </c>
      <c r="E190">
        <v>57000000000</v>
      </c>
      <c r="F190">
        <v>-58.726517000000001</v>
      </c>
    </row>
    <row r="191" spans="2:6" x14ac:dyDescent="0.25">
      <c r="B191">
        <v>57000000000</v>
      </c>
      <c r="C191">
        <v>-75.293319999999994</v>
      </c>
      <c r="E191">
        <v>57000000000</v>
      </c>
      <c r="F191">
        <v>-58.800949000000003</v>
      </c>
    </row>
    <row r="192" spans="2:6" x14ac:dyDescent="0.25">
      <c r="B192">
        <v>57000000000</v>
      </c>
      <c r="C192">
        <v>-74.718788000000004</v>
      </c>
      <c r="E192">
        <v>57000000000</v>
      </c>
      <c r="F192">
        <v>-58.758865</v>
      </c>
    </row>
    <row r="193" spans="2:6" x14ac:dyDescent="0.25">
      <c r="B193">
        <v>57000000000</v>
      </c>
      <c r="C193">
        <v>-73.59845</v>
      </c>
      <c r="E193">
        <v>57000000000</v>
      </c>
      <c r="F193">
        <v>-58.685237999999998</v>
      </c>
    </row>
    <row r="194" spans="2:6" x14ac:dyDescent="0.25">
      <c r="B194">
        <v>57000000000</v>
      </c>
      <c r="C194">
        <v>-73.913284000000004</v>
      </c>
      <c r="E194">
        <v>57000000000</v>
      </c>
      <c r="F194">
        <v>-58.762424000000003</v>
      </c>
    </row>
    <row r="195" spans="2:6" x14ac:dyDescent="0.25">
      <c r="B195">
        <v>57000000000</v>
      </c>
      <c r="C195">
        <v>-74.473708999999999</v>
      </c>
      <c r="E195">
        <v>57000000000</v>
      </c>
      <c r="F195">
        <v>-58.682873000000001</v>
      </c>
    </row>
    <row r="196" spans="2:6" x14ac:dyDescent="0.25">
      <c r="B196">
        <v>57000000000</v>
      </c>
      <c r="C196">
        <v>-74.607140000000001</v>
      </c>
      <c r="E196">
        <v>57000000000</v>
      </c>
      <c r="F196">
        <v>-58.697918000000001</v>
      </c>
    </row>
    <row r="197" spans="2:6" x14ac:dyDescent="0.25">
      <c r="B197">
        <v>57000000000</v>
      </c>
      <c r="C197">
        <v>-74.791327999999993</v>
      </c>
      <c r="E197">
        <v>57000000000</v>
      </c>
      <c r="F197">
        <v>-58.551414000000001</v>
      </c>
    </row>
    <row r="198" spans="2:6" x14ac:dyDescent="0.25">
      <c r="B198">
        <v>57000000000</v>
      </c>
      <c r="C198">
        <v>-74.717772999999994</v>
      </c>
      <c r="E198">
        <v>57000000000</v>
      </c>
      <c r="F198">
        <v>-58.602885999999998</v>
      </c>
    </row>
    <row r="199" spans="2:6" x14ac:dyDescent="0.25">
      <c r="B199">
        <v>57000000000</v>
      </c>
      <c r="C199">
        <v>-74.756805</v>
      </c>
      <c r="E199">
        <v>57000000000</v>
      </c>
      <c r="F199">
        <v>-58.556331999999998</v>
      </c>
    </row>
    <row r="200" spans="2:6" x14ac:dyDescent="0.25">
      <c r="B200">
        <v>57000000000</v>
      </c>
      <c r="C200">
        <v>-74.643799000000001</v>
      </c>
      <c r="E200">
        <v>57000000000</v>
      </c>
      <c r="F200">
        <v>-58.584690000000002</v>
      </c>
    </row>
    <row r="201" spans="2:6" x14ac:dyDescent="0.25">
      <c r="B201">
        <v>57000000000</v>
      </c>
      <c r="C201">
        <v>-74.263992000000002</v>
      </c>
      <c r="E201">
        <v>57000000000</v>
      </c>
      <c r="F201">
        <v>-58.531951999999997</v>
      </c>
    </row>
    <row r="202" spans="2:6" x14ac:dyDescent="0.25">
      <c r="B202">
        <v>57000000000</v>
      </c>
      <c r="C202">
        <v>-74.614829999999998</v>
      </c>
      <c r="E202">
        <v>57000000000</v>
      </c>
      <c r="F202">
        <v>-58.522758000000003</v>
      </c>
    </row>
    <row r="203" spans="2:6" x14ac:dyDescent="0.25">
      <c r="B203">
        <v>57000000000</v>
      </c>
      <c r="C203">
        <v>-73.801460000000006</v>
      </c>
      <c r="E203">
        <v>57000000000</v>
      </c>
      <c r="F203">
        <v>-58.400863999999999</v>
      </c>
    </row>
    <row r="204" spans="2:6" x14ac:dyDescent="0.25">
      <c r="B204">
        <v>57000000000</v>
      </c>
      <c r="C204">
        <v>-74.227997000000002</v>
      </c>
      <c r="E204">
        <v>57000000000</v>
      </c>
      <c r="F204">
        <v>-58.530251</v>
      </c>
    </row>
    <row r="205" spans="2:6" x14ac:dyDescent="0.25">
      <c r="B205">
        <v>57000000000</v>
      </c>
      <c r="C205">
        <v>-73.930076999999997</v>
      </c>
      <c r="E205">
        <v>57000000000</v>
      </c>
      <c r="F205">
        <v>-58.551952</v>
      </c>
    </row>
    <row r="206" spans="2:6" x14ac:dyDescent="0.25">
      <c r="B206">
        <v>57000000000</v>
      </c>
      <c r="C206">
        <v>-73.542511000000005</v>
      </c>
      <c r="E206">
        <v>57000000000</v>
      </c>
      <c r="F206">
        <v>-58.657547000000001</v>
      </c>
    </row>
    <row r="207" spans="2:6" x14ac:dyDescent="0.25">
      <c r="B207">
        <v>57000000000</v>
      </c>
      <c r="C207">
        <v>-72.831383000000002</v>
      </c>
      <c r="E207">
        <v>57000000000</v>
      </c>
      <c r="F207">
        <v>-58.567028000000001</v>
      </c>
    </row>
    <row r="208" spans="2:6" x14ac:dyDescent="0.25">
      <c r="B208">
        <v>57000000000</v>
      </c>
      <c r="C208">
        <v>-73.720352000000005</v>
      </c>
      <c r="E208">
        <v>57000000000</v>
      </c>
      <c r="F208">
        <v>-58.615519999999997</v>
      </c>
    </row>
    <row r="209" spans="2:6" x14ac:dyDescent="0.25">
      <c r="B209">
        <v>57000000000</v>
      </c>
      <c r="C209">
        <v>-74.190612999999999</v>
      </c>
      <c r="E209">
        <v>57000000000</v>
      </c>
      <c r="F209">
        <v>-58.532257000000001</v>
      </c>
    </row>
    <row r="210" spans="2:6" x14ac:dyDescent="0.25">
      <c r="B210">
        <v>57000000000</v>
      </c>
      <c r="C210">
        <v>-74.517821999999995</v>
      </c>
      <c r="E210">
        <v>57000000000</v>
      </c>
      <c r="F210">
        <v>-58.659945999999998</v>
      </c>
    </row>
    <row r="211" spans="2:6" x14ac:dyDescent="0.25">
      <c r="B211">
        <v>57000000000</v>
      </c>
      <c r="C211">
        <v>-73.869774000000007</v>
      </c>
      <c r="E211">
        <v>57000000000</v>
      </c>
      <c r="F211">
        <v>-58.708480999999999</v>
      </c>
    </row>
    <row r="212" spans="2:6" x14ac:dyDescent="0.25">
      <c r="B212">
        <v>57000000000</v>
      </c>
      <c r="C212">
        <v>-74.078284999999994</v>
      </c>
      <c r="E212">
        <v>57000000000</v>
      </c>
      <c r="F212">
        <v>-58.762065999999997</v>
      </c>
    </row>
    <row r="213" spans="2:6" x14ac:dyDescent="0.25">
      <c r="B213">
        <v>57000000000</v>
      </c>
      <c r="C213">
        <v>-74.038680999999997</v>
      </c>
      <c r="E213">
        <v>57000000000</v>
      </c>
      <c r="F213">
        <v>-58.595717999999998</v>
      </c>
    </row>
    <row r="214" spans="2:6" x14ac:dyDescent="0.25">
      <c r="B214">
        <v>57000000000</v>
      </c>
      <c r="C214">
        <v>-74.524970999999994</v>
      </c>
      <c r="E214">
        <v>57000000000</v>
      </c>
      <c r="F214">
        <v>-58.670211999999999</v>
      </c>
    </row>
    <row r="215" spans="2:6" x14ac:dyDescent="0.25">
      <c r="B215">
        <v>57000000000</v>
      </c>
      <c r="C215">
        <v>-74.276077000000001</v>
      </c>
      <c r="E215">
        <v>57000000000</v>
      </c>
      <c r="F215">
        <v>-58.682361999999998</v>
      </c>
    </row>
    <row r="216" spans="2:6" x14ac:dyDescent="0.25">
      <c r="B216">
        <v>57000000000</v>
      </c>
      <c r="C216">
        <v>-75.340346999999994</v>
      </c>
      <c r="E216">
        <v>57000000000</v>
      </c>
      <c r="F216">
        <v>-58.811110999999997</v>
      </c>
    </row>
    <row r="217" spans="2:6" x14ac:dyDescent="0.25">
      <c r="B217">
        <v>57000000000</v>
      </c>
      <c r="C217">
        <v>-75.268767999999994</v>
      </c>
      <c r="E217">
        <v>57000000000</v>
      </c>
      <c r="F217">
        <v>-58.635497999999998</v>
      </c>
    </row>
    <row r="218" spans="2:6" x14ac:dyDescent="0.25">
      <c r="B218">
        <v>57000000000</v>
      </c>
      <c r="C218">
        <v>-75.678641999999996</v>
      </c>
      <c r="E218">
        <v>57000000000</v>
      </c>
      <c r="F218">
        <v>-58.530498999999999</v>
      </c>
    </row>
    <row r="219" spans="2:6" x14ac:dyDescent="0.25">
      <c r="B219">
        <v>57000000000</v>
      </c>
      <c r="C219">
        <v>-74.915656999999996</v>
      </c>
      <c r="E219">
        <v>57000000000</v>
      </c>
      <c r="F219">
        <v>-58.364479000000003</v>
      </c>
    </row>
    <row r="220" spans="2:6" x14ac:dyDescent="0.25">
      <c r="B220" t="s">
        <v>25</v>
      </c>
      <c r="E220" t="s">
        <v>25</v>
      </c>
    </row>
    <row r="223" spans="2:6" x14ac:dyDescent="0.25">
      <c r="B223" t="s">
        <v>29</v>
      </c>
      <c r="E223" t="s">
        <v>29</v>
      </c>
    </row>
    <row r="224" spans="2:6" x14ac:dyDescent="0.25">
      <c r="B224" t="s">
        <v>23</v>
      </c>
      <c r="C224" t="s">
        <v>311</v>
      </c>
      <c r="E224" t="s">
        <v>23</v>
      </c>
      <c r="F224" t="s">
        <v>311</v>
      </c>
    </row>
    <row r="225" spans="2:6" x14ac:dyDescent="0.25">
      <c r="B225">
        <v>57000000000</v>
      </c>
      <c r="C225">
        <v>-71.310837000000006</v>
      </c>
      <c r="E225">
        <v>57000000000</v>
      </c>
      <c r="F225">
        <v>-68.003913999999995</v>
      </c>
    </row>
    <row r="226" spans="2:6" x14ac:dyDescent="0.25">
      <c r="B226">
        <v>57000000000</v>
      </c>
      <c r="C226">
        <v>-71.326508000000004</v>
      </c>
      <c r="E226">
        <v>57000000000</v>
      </c>
      <c r="F226">
        <v>-68.258529999999993</v>
      </c>
    </row>
    <row r="227" spans="2:6" x14ac:dyDescent="0.25">
      <c r="B227">
        <v>57000000000</v>
      </c>
      <c r="C227">
        <v>-71.242774999999995</v>
      </c>
      <c r="E227">
        <v>57000000000</v>
      </c>
      <c r="F227">
        <v>-68.965407999999996</v>
      </c>
    </row>
    <row r="228" spans="2:6" x14ac:dyDescent="0.25">
      <c r="B228">
        <v>57000000000</v>
      </c>
      <c r="C228">
        <v>-70.987060999999997</v>
      </c>
      <c r="E228">
        <v>57000000000</v>
      </c>
      <c r="F228">
        <v>-68.886275999999995</v>
      </c>
    </row>
    <row r="229" spans="2:6" x14ac:dyDescent="0.25">
      <c r="B229">
        <v>57000000000</v>
      </c>
      <c r="C229">
        <v>-70.712897999999996</v>
      </c>
      <c r="E229">
        <v>57000000000</v>
      </c>
      <c r="F229">
        <v>-69.264183000000003</v>
      </c>
    </row>
    <row r="230" spans="2:6" x14ac:dyDescent="0.25">
      <c r="B230">
        <v>57000000000</v>
      </c>
      <c r="C230">
        <v>-70.914612000000005</v>
      </c>
      <c r="E230">
        <v>57000000000</v>
      </c>
      <c r="F230">
        <v>-68.971290999999994</v>
      </c>
    </row>
    <row r="231" spans="2:6" x14ac:dyDescent="0.25">
      <c r="B231">
        <v>57000000000</v>
      </c>
      <c r="C231">
        <v>-70.791054000000003</v>
      </c>
      <c r="E231">
        <v>57000000000</v>
      </c>
      <c r="F231">
        <v>-68.670760999999999</v>
      </c>
    </row>
    <row r="232" spans="2:6" x14ac:dyDescent="0.25">
      <c r="B232">
        <v>57000000000</v>
      </c>
      <c r="C232">
        <v>-71.716094999999996</v>
      </c>
      <c r="E232">
        <v>57000000000</v>
      </c>
      <c r="F232">
        <v>-68.066444000000004</v>
      </c>
    </row>
    <row r="233" spans="2:6" x14ac:dyDescent="0.25">
      <c r="B233">
        <v>57000000000</v>
      </c>
      <c r="C233">
        <v>-72.227928000000006</v>
      </c>
      <c r="E233">
        <v>57000000000</v>
      </c>
      <c r="F233">
        <v>-68.133171000000004</v>
      </c>
    </row>
    <row r="234" spans="2:6" x14ac:dyDescent="0.25">
      <c r="B234">
        <v>57000000000</v>
      </c>
      <c r="C234">
        <v>-72.171431999999996</v>
      </c>
      <c r="E234">
        <v>57000000000</v>
      </c>
      <c r="F234">
        <v>-68.260925</v>
      </c>
    </row>
    <row r="235" spans="2:6" x14ac:dyDescent="0.25">
      <c r="B235">
        <v>57000000000</v>
      </c>
      <c r="C235">
        <v>-71.323043999999996</v>
      </c>
      <c r="E235">
        <v>57000000000</v>
      </c>
      <c r="F235">
        <v>-68.685417000000001</v>
      </c>
    </row>
    <row r="236" spans="2:6" x14ac:dyDescent="0.25">
      <c r="B236">
        <v>57000000000</v>
      </c>
      <c r="C236">
        <v>-70.571686</v>
      </c>
      <c r="E236">
        <v>57000000000</v>
      </c>
      <c r="F236">
        <v>-68.614806999999999</v>
      </c>
    </row>
    <row r="237" spans="2:6" x14ac:dyDescent="0.25">
      <c r="B237">
        <v>57000000000</v>
      </c>
      <c r="C237">
        <v>-71.064094999999995</v>
      </c>
      <c r="E237">
        <v>57000000000</v>
      </c>
      <c r="F237">
        <v>-68.698081999999999</v>
      </c>
    </row>
    <row r="238" spans="2:6" x14ac:dyDescent="0.25">
      <c r="B238">
        <v>57000000000</v>
      </c>
      <c r="C238">
        <v>-71.470405999999997</v>
      </c>
      <c r="E238">
        <v>57000000000</v>
      </c>
      <c r="F238">
        <v>-68.527801999999994</v>
      </c>
    </row>
    <row r="239" spans="2:6" x14ac:dyDescent="0.25">
      <c r="B239">
        <v>57000000000</v>
      </c>
      <c r="C239">
        <v>-71.362540999999993</v>
      </c>
      <c r="E239">
        <v>57000000000</v>
      </c>
      <c r="F239">
        <v>-68.225318999999999</v>
      </c>
    </row>
    <row r="240" spans="2:6" x14ac:dyDescent="0.25">
      <c r="B240">
        <v>57000000000</v>
      </c>
      <c r="C240">
        <v>-70.527359000000004</v>
      </c>
      <c r="E240">
        <v>57000000000</v>
      </c>
      <c r="F240">
        <v>-68.150847999999996</v>
      </c>
    </row>
    <row r="241" spans="2:6" x14ac:dyDescent="0.25">
      <c r="B241">
        <v>57000000000</v>
      </c>
      <c r="C241">
        <v>-70.539519999999996</v>
      </c>
      <c r="E241">
        <v>57000000000</v>
      </c>
      <c r="F241">
        <v>-68.938598999999996</v>
      </c>
    </row>
    <row r="242" spans="2:6" x14ac:dyDescent="0.25">
      <c r="B242">
        <v>57000000000</v>
      </c>
      <c r="C242">
        <v>-71.510666000000001</v>
      </c>
      <c r="E242">
        <v>57000000000</v>
      </c>
      <c r="F242">
        <v>-69.579926</v>
      </c>
    </row>
    <row r="243" spans="2:6" x14ac:dyDescent="0.25">
      <c r="B243">
        <v>57000000000</v>
      </c>
      <c r="C243">
        <v>-71.607262000000006</v>
      </c>
      <c r="E243">
        <v>57000000000</v>
      </c>
      <c r="F243">
        <v>-69.253799000000001</v>
      </c>
    </row>
    <row r="244" spans="2:6" x14ac:dyDescent="0.25">
      <c r="B244">
        <v>57000000000</v>
      </c>
      <c r="C244">
        <v>-71.305588</v>
      </c>
      <c r="E244">
        <v>57000000000</v>
      </c>
      <c r="F244">
        <v>-68.961678000000006</v>
      </c>
    </row>
    <row r="245" spans="2:6" x14ac:dyDescent="0.25">
      <c r="B245">
        <v>57000000000</v>
      </c>
      <c r="C245">
        <v>-71.049362000000002</v>
      </c>
      <c r="E245">
        <v>57000000000</v>
      </c>
      <c r="F245">
        <v>-69.271889000000002</v>
      </c>
    </row>
    <row r="246" spans="2:6" x14ac:dyDescent="0.25">
      <c r="B246">
        <v>57000000000</v>
      </c>
      <c r="C246">
        <v>-71.119491999999994</v>
      </c>
      <c r="E246">
        <v>57000000000</v>
      </c>
      <c r="F246">
        <v>-69.432060000000007</v>
      </c>
    </row>
    <row r="247" spans="2:6" x14ac:dyDescent="0.25">
      <c r="B247">
        <v>57000000000</v>
      </c>
      <c r="C247">
        <v>-72.093506000000005</v>
      </c>
      <c r="E247">
        <v>57000000000</v>
      </c>
      <c r="F247">
        <v>-69.459213000000005</v>
      </c>
    </row>
    <row r="248" spans="2:6" x14ac:dyDescent="0.25">
      <c r="B248">
        <v>57000000000</v>
      </c>
      <c r="C248">
        <v>-71.404670999999993</v>
      </c>
      <c r="E248">
        <v>57000000000</v>
      </c>
      <c r="F248">
        <v>-68.840637000000001</v>
      </c>
    </row>
    <row r="249" spans="2:6" x14ac:dyDescent="0.25">
      <c r="B249">
        <v>57000000000</v>
      </c>
      <c r="C249">
        <v>-71.480148</v>
      </c>
      <c r="E249">
        <v>57000000000</v>
      </c>
      <c r="F249">
        <v>-69.033462999999998</v>
      </c>
    </row>
    <row r="250" spans="2:6" x14ac:dyDescent="0.25">
      <c r="B250">
        <v>57000000000</v>
      </c>
      <c r="C250">
        <v>-70.865127999999999</v>
      </c>
      <c r="E250">
        <v>57000000000</v>
      </c>
      <c r="F250">
        <v>-68.789848000000006</v>
      </c>
    </row>
    <row r="251" spans="2:6" x14ac:dyDescent="0.25">
      <c r="B251">
        <v>57000000000</v>
      </c>
      <c r="C251">
        <v>-70.912704000000005</v>
      </c>
      <c r="E251">
        <v>57000000000</v>
      </c>
      <c r="F251">
        <v>-68.646240000000006</v>
      </c>
    </row>
    <row r="252" spans="2:6" x14ac:dyDescent="0.25">
      <c r="B252">
        <v>57000000000</v>
      </c>
      <c r="C252">
        <v>-70.680808999999996</v>
      </c>
      <c r="E252">
        <v>57000000000</v>
      </c>
      <c r="F252">
        <v>-68.066085999999999</v>
      </c>
    </row>
    <row r="253" spans="2:6" x14ac:dyDescent="0.25">
      <c r="B253">
        <v>57000000000</v>
      </c>
      <c r="C253">
        <v>-69.858078000000006</v>
      </c>
      <c r="E253">
        <v>57000000000</v>
      </c>
      <c r="F253">
        <v>-68.016327000000004</v>
      </c>
    </row>
    <row r="254" spans="2:6" x14ac:dyDescent="0.25">
      <c r="B254">
        <v>57000000000</v>
      </c>
      <c r="C254">
        <v>-70.874741</v>
      </c>
      <c r="E254">
        <v>57000000000</v>
      </c>
      <c r="F254">
        <v>-69.014595</v>
      </c>
    </row>
    <row r="255" spans="2:6" x14ac:dyDescent="0.25">
      <c r="B255">
        <v>57000000000</v>
      </c>
      <c r="C255">
        <v>-70.676849000000004</v>
      </c>
      <c r="E255">
        <v>57000000000</v>
      </c>
      <c r="F255">
        <v>-69.708129999999997</v>
      </c>
    </row>
    <row r="256" spans="2:6" x14ac:dyDescent="0.25">
      <c r="B256">
        <v>57000000000</v>
      </c>
      <c r="C256">
        <v>-70.970146</v>
      </c>
      <c r="E256">
        <v>57000000000</v>
      </c>
      <c r="F256">
        <v>-68.973067999999998</v>
      </c>
    </row>
    <row r="257" spans="2:6" x14ac:dyDescent="0.25">
      <c r="B257">
        <v>57000000000</v>
      </c>
      <c r="C257">
        <v>-69.618461999999994</v>
      </c>
      <c r="E257">
        <v>57000000000</v>
      </c>
      <c r="F257">
        <v>-67.755370999999997</v>
      </c>
    </row>
    <row r="258" spans="2:6" x14ac:dyDescent="0.25">
      <c r="B258">
        <v>57000000000</v>
      </c>
      <c r="C258">
        <v>-69.792946000000001</v>
      </c>
      <c r="E258">
        <v>57000000000</v>
      </c>
      <c r="F258">
        <v>-67.390311999999994</v>
      </c>
    </row>
    <row r="259" spans="2:6" x14ac:dyDescent="0.25">
      <c r="B259">
        <v>57000000000</v>
      </c>
      <c r="C259">
        <v>-70.854996</v>
      </c>
      <c r="E259">
        <v>57000000000</v>
      </c>
      <c r="F259">
        <v>-67.879326000000006</v>
      </c>
    </row>
    <row r="260" spans="2:6" x14ac:dyDescent="0.25">
      <c r="B260">
        <v>57000000000</v>
      </c>
      <c r="C260">
        <v>-71.101410000000001</v>
      </c>
      <c r="E260">
        <v>57000000000</v>
      </c>
      <c r="F260">
        <v>-68.133865</v>
      </c>
    </row>
    <row r="261" spans="2:6" x14ac:dyDescent="0.25">
      <c r="B261">
        <v>57000000000</v>
      </c>
      <c r="C261">
        <v>-71.975548000000003</v>
      </c>
      <c r="E261">
        <v>57000000000</v>
      </c>
      <c r="F261">
        <v>-68.409637000000004</v>
      </c>
    </row>
    <row r="262" spans="2:6" x14ac:dyDescent="0.25">
      <c r="B262">
        <v>57000000000</v>
      </c>
      <c r="C262">
        <v>-70.456733999999997</v>
      </c>
      <c r="E262">
        <v>57000000000</v>
      </c>
      <c r="F262">
        <v>-68.580123999999998</v>
      </c>
    </row>
    <row r="263" spans="2:6" x14ac:dyDescent="0.25">
      <c r="B263">
        <v>57000000000</v>
      </c>
      <c r="C263">
        <v>-70.465294</v>
      </c>
      <c r="E263">
        <v>57000000000</v>
      </c>
      <c r="F263">
        <v>-69.117783000000003</v>
      </c>
    </row>
    <row r="264" spans="2:6" x14ac:dyDescent="0.25">
      <c r="B264">
        <v>57000000000</v>
      </c>
      <c r="C264">
        <v>-70.599547999999999</v>
      </c>
      <c r="E264">
        <v>57000000000</v>
      </c>
      <c r="F264">
        <v>-69.840973000000005</v>
      </c>
    </row>
    <row r="265" spans="2:6" x14ac:dyDescent="0.25">
      <c r="B265">
        <v>57000000000</v>
      </c>
      <c r="C265">
        <v>-71.593238999999997</v>
      </c>
      <c r="E265">
        <v>57000000000</v>
      </c>
      <c r="F265">
        <v>-69.898887999999999</v>
      </c>
    </row>
    <row r="266" spans="2:6" x14ac:dyDescent="0.25">
      <c r="B266">
        <v>57000000000</v>
      </c>
      <c r="C266">
        <v>-71.591521999999998</v>
      </c>
      <c r="E266">
        <v>57000000000</v>
      </c>
      <c r="F266">
        <v>-69.428055000000001</v>
      </c>
    </row>
    <row r="267" spans="2:6" x14ac:dyDescent="0.25">
      <c r="B267">
        <v>57000000000</v>
      </c>
      <c r="C267">
        <v>-71.476128000000003</v>
      </c>
      <c r="E267">
        <v>57000000000</v>
      </c>
      <c r="F267">
        <v>-69.099036999999996</v>
      </c>
    </row>
    <row r="268" spans="2:6" x14ac:dyDescent="0.25">
      <c r="B268">
        <v>57000000000</v>
      </c>
      <c r="C268">
        <v>-71.680999999999997</v>
      </c>
      <c r="E268">
        <v>57000000000</v>
      </c>
      <c r="F268">
        <v>-69.285561000000001</v>
      </c>
    </row>
    <row r="269" spans="2:6" x14ac:dyDescent="0.25">
      <c r="B269">
        <v>57000000000</v>
      </c>
      <c r="C269">
        <v>-71.577933999999999</v>
      </c>
      <c r="E269">
        <v>57000000000</v>
      </c>
      <c r="F269">
        <v>-69.461692999999997</v>
      </c>
    </row>
    <row r="270" spans="2:6" x14ac:dyDescent="0.25">
      <c r="B270">
        <v>57000000000</v>
      </c>
      <c r="C270">
        <v>-71.063857999999996</v>
      </c>
      <c r="E270">
        <v>57000000000</v>
      </c>
      <c r="F270">
        <v>-68.976630999999998</v>
      </c>
    </row>
    <row r="271" spans="2:6" x14ac:dyDescent="0.25">
      <c r="B271">
        <v>57000000000</v>
      </c>
      <c r="C271">
        <v>-70.629990000000006</v>
      </c>
      <c r="E271">
        <v>57000000000</v>
      </c>
      <c r="F271">
        <v>-68.752075000000005</v>
      </c>
    </row>
    <row r="272" spans="2:6" x14ac:dyDescent="0.25">
      <c r="B272">
        <v>57000000000</v>
      </c>
      <c r="C272">
        <v>-71.350905999999995</v>
      </c>
      <c r="E272">
        <v>57000000000</v>
      </c>
      <c r="F272">
        <v>-68.493934999999993</v>
      </c>
    </row>
    <row r="273" spans="2:6" x14ac:dyDescent="0.25">
      <c r="B273">
        <v>57000000000</v>
      </c>
      <c r="C273">
        <v>-71.695389000000006</v>
      </c>
      <c r="E273">
        <v>57000000000</v>
      </c>
      <c r="F273">
        <v>-68.409683000000001</v>
      </c>
    </row>
    <row r="274" spans="2:6" x14ac:dyDescent="0.25">
      <c r="B274" t="s">
        <v>25</v>
      </c>
      <c r="E274" t="s">
        <v>25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212"/>
  <sheetViews>
    <sheetView workbookViewId="0">
      <selection activeCell="K16" sqref="K16"/>
    </sheetView>
  </sheetViews>
  <sheetFormatPr defaultRowHeight="15" x14ac:dyDescent="0.25"/>
  <cols>
    <col min="1" max="1" width="13.7109375" style="40" customWidth="1"/>
    <col min="5" max="5" width="2.7109375" style="83" customWidth="1"/>
    <col min="6" max="6" width="12.85546875" style="6" bestFit="1" customWidth="1"/>
    <col min="7" max="7" width="18.5703125" style="12" bestFit="1" customWidth="1"/>
    <col min="8" max="8" width="21.140625" style="12" bestFit="1" customWidth="1"/>
    <col min="9" max="9" width="13.7109375" style="40" customWidth="1"/>
    <col min="13" max="13" width="2.7109375" style="9" customWidth="1"/>
    <col min="14" max="14" width="12.85546875" style="6" bestFit="1" customWidth="1"/>
    <col min="15" max="15" width="18.5703125" style="12" bestFit="1" customWidth="1"/>
    <col min="16" max="16" width="21.140625" style="12" bestFit="1" customWidth="1"/>
    <col min="17" max="17" width="2.7109375" style="9" customWidth="1"/>
  </cols>
  <sheetData>
    <row r="1" spans="1:17" x14ac:dyDescent="0.25">
      <c r="B1" t="s">
        <v>99</v>
      </c>
      <c r="F1" s="6" t="s">
        <v>2</v>
      </c>
      <c r="G1" s="13" t="s">
        <v>118</v>
      </c>
      <c r="H1" s="44" t="str">
        <f>D112</f>
        <v>2Rx2L dBc Log Mag(dB)</v>
      </c>
      <c r="J1" t="s">
        <v>99</v>
      </c>
      <c r="N1" s="6" t="s">
        <v>2</v>
      </c>
      <c r="O1" s="13" t="s">
        <v>118</v>
      </c>
      <c r="P1" s="44" t="str">
        <f>L112</f>
        <v>2Rx2L dBc Log Mag(dB)</v>
      </c>
    </row>
    <row r="2" spans="1:17" x14ac:dyDescent="0.25">
      <c r="A2" s="50" t="s">
        <v>117</v>
      </c>
      <c r="B2" t="s">
        <v>300</v>
      </c>
      <c r="C2" t="s">
        <v>275</v>
      </c>
      <c r="D2" t="s">
        <v>277</v>
      </c>
      <c r="E2" s="83" t="s">
        <v>217</v>
      </c>
      <c r="H2" s="11"/>
      <c r="I2" s="50" t="s">
        <v>113</v>
      </c>
      <c r="J2" t="s">
        <v>300</v>
      </c>
      <c r="K2" t="s">
        <v>275</v>
      </c>
      <c r="L2" t="s">
        <v>277</v>
      </c>
      <c r="P2" s="11"/>
    </row>
    <row r="3" spans="1:17" s="15" customFormat="1" x14ac:dyDescent="0.25">
      <c r="A3" s="40"/>
      <c r="B3" t="s">
        <v>312</v>
      </c>
      <c r="C3" t="s">
        <v>313</v>
      </c>
      <c r="D3" t="s">
        <v>314</v>
      </c>
      <c r="E3" s="83"/>
      <c r="F3" s="13" t="s">
        <v>12</v>
      </c>
      <c r="G3" s="13">
        <f>ABS(AVERAGE(G5:G103))</f>
        <v>57.347349525252525</v>
      </c>
      <c r="H3" s="84" t="s">
        <v>274</v>
      </c>
      <c r="I3" s="40"/>
      <c r="J3" t="s">
        <v>312</v>
      </c>
      <c r="K3" t="s">
        <v>313</v>
      </c>
      <c r="L3" t="s">
        <v>315</v>
      </c>
      <c r="M3" s="14"/>
      <c r="N3" s="13" t="s">
        <v>12</v>
      </c>
      <c r="O3" s="13">
        <f>ABS(AVERAGE(O5:O103))</f>
        <v>55.73072505050505</v>
      </c>
      <c r="P3" s="84" t="s">
        <v>274</v>
      </c>
      <c r="Q3" s="14"/>
    </row>
    <row r="4" spans="1:17" x14ac:dyDescent="0.25">
      <c r="B4" t="s">
        <v>103</v>
      </c>
      <c r="G4" s="11"/>
      <c r="H4" s="11"/>
      <c r="J4" t="s">
        <v>103</v>
      </c>
      <c r="O4" s="11"/>
      <c r="P4" s="11"/>
    </row>
    <row r="5" spans="1:17" x14ac:dyDescent="0.25">
      <c r="F5" s="6">
        <f t="shared" ref="F5:F36" si="0">B113/1000000000</f>
        <v>18</v>
      </c>
      <c r="G5" s="11">
        <f>H5-5</f>
        <v>-50.371872000000003</v>
      </c>
      <c r="H5" s="6">
        <f t="shared" ref="H5:H36" si="1">D113</f>
        <v>-45.371872000000003</v>
      </c>
      <c r="N5" s="6">
        <f t="shared" ref="N5:N36" si="2">J113/1000000000</f>
        <v>18</v>
      </c>
      <c r="O5" s="11">
        <f>P5-5</f>
        <v>-60.894314000000001</v>
      </c>
      <c r="P5" s="6">
        <f t="shared" ref="P5:P36" si="3">L113</f>
        <v>-55.894314000000001</v>
      </c>
    </row>
    <row r="6" spans="1:17" x14ac:dyDescent="0.25">
      <c r="F6" s="6">
        <f t="shared" si="0"/>
        <v>18.397959183672999</v>
      </c>
      <c r="G6" s="11">
        <f t="shared" ref="G6:G69" si="4">H6-5</f>
        <v>-51.107624000000001</v>
      </c>
      <c r="H6" s="6">
        <f t="shared" si="1"/>
        <v>-46.107624000000001</v>
      </c>
      <c r="N6" s="6">
        <f t="shared" si="2"/>
        <v>18.397959183672999</v>
      </c>
      <c r="O6" s="11">
        <f t="shared" ref="O6:O69" si="5">P6-5</f>
        <v>-58.128227000000003</v>
      </c>
      <c r="P6" s="6">
        <f t="shared" si="3"/>
        <v>-53.128227000000003</v>
      </c>
    </row>
    <row r="7" spans="1:17" x14ac:dyDescent="0.25">
      <c r="B7" t="s">
        <v>104</v>
      </c>
      <c r="F7" s="6">
        <f t="shared" si="0"/>
        <v>18.795918367346999</v>
      </c>
      <c r="G7" s="11">
        <f t="shared" si="4"/>
        <v>-53.312508000000001</v>
      </c>
      <c r="H7" s="6">
        <f t="shared" si="1"/>
        <v>-48.312508000000001</v>
      </c>
      <c r="J7" t="s">
        <v>104</v>
      </c>
      <c r="N7" s="6">
        <f t="shared" si="2"/>
        <v>18.795918367346999</v>
      </c>
      <c r="O7" s="11">
        <f t="shared" si="5"/>
        <v>-54.801521000000001</v>
      </c>
      <c r="P7" s="6">
        <f t="shared" si="3"/>
        <v>-49.801521000000001</v>
      </c>
    </row>
    <row r="8" spans="1:17" x14ac:dyDescent="0.25">
      <c r="B8" t="s">
        <v>23</v>
      </c>
      <c r="C8" t="s">
        <v>119</v>
      </c>
      <c r="F8" s="6">
        <f t="shared" si="0"/>
        <v>19.193877551020002</v>
      </c>
      <c r="G8" s="11">
        <f t="shared" si="4"/>
        <v>-55.487659000000001</v>
      </c>
      <c r="H8" s="6">
        <f t="shared" si="1"/>
        <v>-50.487659000000001</v>
      </c>
      <c r="J8" t="s">
        <v>23</v>
      </c>
      <c r="K8" t="s">
        <v>119</v>
      </c>
      <c r="N8" s="6">
        <f t="shared" si="2"/>
        <v>19.193877551020002</v>
      </c>
      <c r="O8" s="11">
        <f t="shared" si="5"/>
        <v>-52.140461000000002</v>
      </c>
      <c r="P8" s="6">
        <f t="shared" si="3"/>
        <v>-47.140461000000002</v>
      </c>
    </row>
    <row r="9" spans="1:17" x14ac:dyDescent="0.25">
      <c r="B9">
        <v>18000000000</v>
      </c>
      <c r="C9">
        <v>-7.0634278999999998</v>
      </c>
      <c r="F9" s="6">
        <f t="shared" si="0"/>
        <v>19.591836734693999</v>
      </c>
      <c r="G9" s="11">
        <f t="shared" si="4"/>
        <v>-58.726883000000001</v>
      </c>
      <c r="H9" s="6">
        <f t="shared" si="1"/>
        <v>-53.726883000000001</v>
      </c>
      <c r="J9">
        <v>18000000000</v>
      </c>
      <c r="K9">
        <v>-11.344227999999999</v>
      </c>
      <c r="N9" s="6">
        <f t="shared" si="2"/>
        <v>19.591836734693999</v>
      </c>
      <c r="O9" s="11">
        <f t="shared" si="5"/>
        <v>-51.405856999999997</v>
      </c>
      <c r="P9" s="6">
        <f t="shared" si="3"/>
        <v>-46.405856999999997</v>
      </c>
    </row>
    <row r="10" spans="1:17" x14ac:dyDescent="0.25">
      <c r="B10">
        <v>18397959183.673</v>
      </c>
      <c r="C10">
        <v>-6.7421365</v>
      </c>
      <c r="F10" s="6">
        <f t="shared" si="0"/>
        <v>19.989795918367001</v>
      </c>
      <c r="G10" s="11">
        <f t="shared" si="4"/>
        <v>-60.698498000000001</v>
      </c>
      <c r="H10" s="6">
        <f t="shared" si="1"/>
        <v>-55.698498000000001</v>
      </c>
      <c r="J10">
        <v>18397959183.673</v>
      </c>
      <c r="K10">
        <v>-10.484540000000001</v>
      </c>
      <c r="N10" s="6">
        <f t="shared" si="2"/>
        <v>19.989795918367001</v>
      </c>
      <c r="O10" s="11">
        <f t="shared" si="5"/>
        <v>-51.505772</v>
      </c>
      <c r="P10" s="6">
        <f t="shared" si="3"/>
        <v>-46.505772</v>
      </c>
    </row>
    <row r="11" spans="1:17" x14ac:dyDescent="0.25">
      <c r="B11">
        <v>18795918367.347</v>
      </c>
      <c r="C11">
        <v>-6.5948929999999999</v>
      </c>
      <c r="F11" s="6">
        <f t="shared" si="0"/>
        <v>20.387755102041002</v>
      </c>
      <c r="G11" s="11">
        <f t="shared" si="4"/>
        <v>-61.017254000000001</v>
      </c>
      <c r="H11" s="6">
        <f t="shared" si="1"/>
        <v>-56.017254000000001</v>
      </c>
      <c r="J11">
        <v>18795918367.347</v>
      </c>
      <c r="K11">
        <v>-9.8154888000000007</v>
      </c>
      <c r="N11" s="6">
        <f t="shared" si="2"/>
        <v>20.387755102041002</v>
      </c>
      <c r="O11" s="11">
        <f t="shared" si="5"/>
        <v>-51.044002999999996</v>
      </c>
      <c r="P11" s="6">
        <f t="shared" si="3"/>
        <v>-46.044002999999996</v>
      </c>
    </row>
    <row r="12" spans="1:17" x14ac:dyDescent="0.25">
      <c r="B12">
        <v>19193877551.02</v>
      </c>
      <c r="C12">
        <v>-6.4357958000000002</v>
      </c>
      <c r="F12" s="6">
        <f t="shared" si="0"/>
        <v>20.785714285714</v>
      </c>
      <c r="G12" s="11">
        <f t="shared" si="4"/>
        <v>-60.553257000000002</v>
      </c>
      <c r="H12" s="6">
        <f t="shared" si="1"/>
        <v>-55.553257000000002</v>
      </c>
      <c r="J12">
        <v>19193877551.02</v>
      </c>
      <c r="K12">
        <v>-9.2226037999999999</v>
      </c>
      <c r="N12" s="6">
        <f t="shared" si="2"/>
        <v>20.785714285714</v>
      </c>
      <c r="O12" s="11">
        <f t="shared" si="5"/>
        <v>-49.612625000000001</v>
      </c>
      <c r="P12" s="6">
        <f t="shared" si="3"/>
        <v>-44.612625000000001</v>
      </c>
    </row>
    <row r="13" spans="1:17" x14ac:dyDescent="0.25">
      <c r="B13">
        <v>19591836734.694</v>
      </c>
      <c r="C13">
        <v>-6.2447748000000001</v>
      </c>
      <c r="F13" s="6">
        <f t="shared" si="0"/>
        <v>21.183673469388001</v>
      </c>
      <c r="G13" s="11">
        <f t="shared" si="4"/>
        <v>-61.433616999999998</v>
      </c>
      <c r="H13" s="6">
        <f t="shared" si="1"/>
        <v>-56.433616999999998</v>
      </c>
      <c r="J13">
        <v>19591836734.694</v>
      </c>
      <c r="K13">
        <v>-8.6607789999999998</v>
      </c>
      <c r="N13" s="6">
        <f t="shared" si="2"/>
        <v>21.183673469388001</v>
      </c>
      <c r="O13" s="11">
        <f t="shared" si="5"/>
        <v>-48.422286999999997</v>
      </c>
      <c r="P13" s="6">
        <f t="shared" si="3"/>
        <v>-43.422286999999997</v>
      </c>
    </row>
    <row r="14" spans="1:17" x14ac:dyDescent="0.25">
      <c r="B14">
        <v>19989795918.367001</v>
      </c>
      <c r="C14">
        <v>-6.2195668</v>
      </c>
      <c r="F14" s="6">
        <f t="shared" si="0"/>
        <v>21.581632653061</v>
      </c>
      <c r="G14" s="11">
        <f t="shared" si="4"/>
        <v>-63.462727000000001</v>
      </c>
      <c r="H14" s="6">
        <f t="shared" si="1"/>
        <v>-58.462727000000001</v>
      </c>
      <c r="J14">
        <v>19989795918.367001</v>
      </c>
      <c r="K14">
        <v>-8.1420802999999999</v>
      </c>
      <c r="N14" s="6">
        <f t="shared" si="2"/>
        <v>21.581632653061</v>
      </c>
      <c r="O14" s="11">
        <f t="shared" si="5"/>
        <v>-48.815361000000003</v>
      </c>
      <c r="P14" s="6">
        <f t="shared" si="3"/>
        <v>-43.815361000000003</v>
      </c>
    </row>
    <row r="15" spans="1:17" x14ac:dyDescent="0.25">
      <c r="B15">
        <v>20387755102.041</v>
      </c>
      <c r="C15">
        <v>-6.1985130000000002</v>
      </c>
      <c r="F15" s="6">
        <f t="shared" si="0"/>
        <v>21.979591836735</v>
      </c>
      <c r="G15" s="11">
        <f t="shared" si="4"/>
        <v>-63.53199</v>
      </c>
      <c r="H15" s="6">
        <f t="shared" si="1"/>
        <v>-58.53199</v>
      </c>
      <c r="J15">
        <v>20387755102.041</v>
      </c>
      <c r="K15">
        <v>-7.7191234</v>
      </c>
      <c r="N15" s="6">
        <f t="shared" si="2"/>
        <v>21.979591836735</v>
      </c>
      <c r="O15" s="11">
        <f t="shared" si="5"/>
        <v>-50.641818999999998</v>
      </c>
      <c r="P15" s="6">
        <f t="shared" si="3"/>
        <v>-45.641818999999998</v>
      </c>
    </row>
    <row r="16" spans="1:17" x14ac:dyDescent="0.25">
      <c r="B16">
        <v>20785714285.714001</v>
      </c>
      <c r="C16">
        <v>-6.1581016000000002</v>
      </c>
      <c r="F16" s="6">
        <f t="shared" si="0"/>
        <v>22.377551020407999</v>
      </c>
      <c r="G16" s="11">
        <f t="shared" si="4"/>
        <v>-60.953896</v>
      </c>
      <c r="H16" s="6">
        <f t="shared" si="1"/>
        <v>-55.953896</v>
      </c>
      <c r="J16">
        <v>20785714285.714001</v>
      </c>
      <c r="K16">
        <v>-7.4308386000000004</v>
      </c>
      <c r="N16" s="6">
        <f t="shared" si="2"/>
        <v>22.377551020407999</v>
      </c>
      <c r="O16" s="11">
        <f t="shared" si="5"/>
        <v>-56.054504000000001</v>
      </c>
      <c r="P16" s="6">
        <f t="shared" si="3"/>
        <v>-51.054504000000001</v>
      </c>
    </row>
    <row r="17" spans="2:16" x14ac:dyDescent="0.25">
      <c r="B17">
        <v>21183673469.388</v>
      </c>
      <c r="C17">
        <v>-6.2692079999999999</v>
      </c>
      <c r="F17" s="6">
        <f t="shared" si="0"/>
        <v>22.775510204082</v>
      </c>
      <c r="G17" s="11">
        <f t="shared" si="4"/>
        <v>-58.488475999999999</v>
      </c>
      <c r="H17" s="6">
        <f t="shared" si="1"/>
        <v>-53.488475999999999</v>
      </c>
      <c r="J17">
        <v>21183673469.388</v>
      </c>
      <c r="K17">
        <v>-7.3397994000000004</v>
      </c>
      <c r="N17" s="6">
        <f t="shared" si="2"/>
        <v>22.775510204082</v>
      </c>
      <c r="O17" s="11">
        <f t="shared" si="5"/>
        <v>-59.541736999999998</v>
      </c>
      <c r="P17" s="6">
        <f t="shared" si="3"/>
        <v>-54.541736999999998</v>
      </c>
    </row>
    <row r="18" spans="2:16" x14ac:dyDescent="0.25">
      <c r="B18">
        <v>21581632653.061001</v>
      </c>
      <c r="C18">
        <v>-6.1574005999999999</v>
      </c>
      <c r="F18" s="6">
        <f t="shared" si="0"/>
        <v>23.173469387755002</v>
      </c>
      <c r="G18" s="11">
        <f t="shared" si="4"/>
        <v>-56.789841000000003</v>
      </c>
      <c r="H18" s="6">
        <f t="shared" si="1"/>
        <v>-51.789841000000003</v>
      </c>
      <c r="J18">
        <v>21581632653.061001</v>
      </c>
      <c r="K18">
        <v>-6.9731040000000002</v>
      </c>
      <c r="N18" s="6">
        <f t="shared" si="2"/>
        <v>23.173469387755002</v>
      </c>
      <c r="O18" s="11">
        <f t="shared" si="5"/>
        <v>-60.728451</v>
      </c>
      <c r="P18" s="6">
        <f t="shared" si="3"/>
        <v>-55.728451</v>
      </c>
    </row>
    <row r="19" spans="2:16" x14ac:dyDescent="0.25">
      <c r="B19">
        <v>21979591836.735001</v>
      </c>
      <c r="C19">
        <v>-6.1919345999999997</v>
      </c>
      <c r="F19" s="6">
        <f t="shared" si="0"/>
        <v>23.571428571428999</v>
      </c>
      <c r="G19" s="11">
        <f t="shared" si="4"/>
        <v>-56.191550999999997</v>
      </c>
      <c r="H19" s="6">
        <f t="shared" si="1"/>
        <v>-51.191550999999997</v>
      </c>
      <c r="J19">
        <v>21979591836.735001</v>
      </c>
      <c r="K19">
        <v>-6.8082056</v>
      </c>
      <c r="N19" s="6">
        <f t="shared" si="2"/>
        <v>23.571428571428999</v>
      </c>
      <c r="O19" s="11">
        <f t="shared" si="5"/>
        <v>-58.269432000000002</v>
      </c>
      <c r="P19" s="6">
        <f t="shared" si="3"/>
        <v>-53.269432000000002</v>
      </c>
    </row>
    <row r="20" spans="2:16" x14ac:dyDescent="0.25">
      <c r="B20">
        <v>22377551020.408001</v>
      </c>
      <c r="C20">
        <v>-6.2097726</v>
      </c>
      <c r="F20" s="6">
        <f t="shared" si="0"/>
        <v>23.969387755102002</v>
      </c>
      <c r="G20" s="11">
        <f t="shared" si="4"/>
        <v>-57.543697000000002</v>
      </c>
      <c r="H20" s="6">
        <f t="shared" si="1"/>
        <v>-52.543697000000002</v>
      </c>
      <c r="J20">
        <v>22377551020.408001</v>
      </c>
      <c r="K20">
        <v>-6.6589327000000003</v>
      </c>
      <c r="N20" s="6">
        <f t="shared" si="2"/>
        <v>23.969387755102002</v>
      </c>
      <c r="O20" s="11">
        <f t="shared" si="5"/>
        <v>-57.445267000000001</v>
      </c>
      <c r="P20" s="6">
        <f t="shared" si="3"/>
        <v>-52.445267000000001</v>
      </c>
    </row>
    <row r="21" spans="2:16" x14ac:dyDescent="0.25">
      <c r="B21">
        <v>22775510204.082001</v>
      </c>
      <c r="C21">
        <v>-6.2741942000000002</v>
      </c>
      <c r="F21" s="6">
        <f t="shared" si="0"/>
        <v>24.367346938776002</v>
      </c>
      <c r="G21" s="11">
        <f t="shared" si="4"/>
        <v>-58.142947999999997</v>
      </c>
      <c r="H21" s="6">
        <f t="shared" si="1"/>
        <v>-53.142947999999997</v>
      </c>
      <c r="J21">
        <v>22775510204.082001</v>
      </c>
      <c r="K21">
        <v>-6.6089181999999997</v>
      </c>
      <c r="N21" s="6">
        <f t="shared" si="2"/>
        <v>24.367346938776002</v>
      </c>
      <c r="O21" s="11">
        <f t="shared" si="5"/>
        <v>-58.928848000000002</v>
      </c>
      <c r="P21" s="6">
        <f t="shared" si="3"/>
        <v>-53.928848000000002</v>
      </c>
    </row>
    <row r="22" spans="2:16" x14ac:dyDescent="0.25">
      <c r="B22">
        <v>23173469387.755001</v>
      </c>
      <c r="C22">
        <v>-6.3382297000000003</v>
      </c>
      <c r="F22" s="6">
        <f t="shared" si="0"/>
        <v>24.765306122449001</v>
      </c>
      <c r="G22" s="11">
        <f t="shared" si="4"/>
        <v>-58.000225</v>
      </c>
      <c r="H22" s="6">
        <f t="shared" si="1"/>
        <v>-53.000225</v>
      </c>
      <c r="J22">
        <v>23173469387.755001</v>
      </c>
      <c r="K22">
        <v>-6.5681057000000003</v>
      </c>
      <c r="N22" s="6">
        <f t="shared" si="2"/>
        <v>24.765306122449001</v>
      </c>
      <c r="O22" s="11">
        <f t="shared" si="5"/>
        <v>-59.184685000000002</v>
      </c>
      <c r="P22" s="6">
        <f t="shared" si="3"/>
        <v>-54.184685000000002</v>
      </c>
    </row>
    <row r="23" spans="2:16" x14ac:dyDescent="0.25">
      <c r="B23">
        <v>23571428571.429001</v>
      </c>
      <c r="C23">
        <v>-6.4645666999999998</v>
      </c>
      <c r="F23" s="6">
        <f t="shared" si="0"/>
        <v>25.163265306122003</v>
      </c>
      <c r="G23" s="11">
        <f t="shared" si="4"/>
        <v>-56.339435999999999</v>
      </c>
      <c r="H23" s="6">
        <f t="shared" si="1"/>
        <v>-51.339435999999999</v>
      </c>
      <c r="J23">
        <v>23571428571.429001</v>
      </c>
      <c r="K23">
        <v>-6.5770439999999999</v>
      </c>
      <c r="N23" s="6">
        <f t="shared" si="2"/>
        <v>25.163265306122003</v>
      </c>
      <c r="O23" s="11">
        <f t="shared" si="5"/>
        <v>-58.464336000000003</v>
      </c>
      <c r="P23" s="6">
        <f t="shared" si="3"/>
        <v>-53.464336000000003</v>
      </c>
    </row>
    <row r="24" spans="2:16" x14ac:dyDescent="0.25">
      <c r="B24">
        <v>23969387755.102001</v>
      </c>
      <c r="C24">
        <v>-6.4746069999999998</v>
      </c>
      <c r="F24" s="6">
        <f t="shared" si="0"/>
        <v>25.561224489796</v>
      </c>
      <c r="G24" s="11">
        <f t="shared" si="4"/>
        <v>-56.385753999999999</v>
      </c>
      <c r="H24" s="6">
        <f t="shared" si="1"/>
        <v>-51.385753999999999</v>
      </c>
      <c r="J24">
        <v>23969387755.102001</v>
      </c>
      <c r="K24">
        <v>-6.5690422000000002</v>
      </c>
      <c r="N24" s="6">
        <f t="shared" si="2"/>
        <v>25.561224489796</v>
      </c>
      <c r="O24" s="11">
        <f t="shared" si="5"/>
        <v>-56.775311000000002</v>
      </c>
      <c r="P24" s="6">
        <f t="shared" si="3"/>
        <v>-51.775311000000002</v>
      </c>
    </row>
    <row r="25" spans="2:16" x14ac:dyDescent="0.25">
      <c r="B25">
        <v>24367346938.776001</v>
      </c>
      <c r="C25">
        <v>-6.5678710999999996</v>
      </c>
      <c r="F25" s="6">
        <f t="shared" si="0"/>
        <v>25.959183673469003</v>
      </c>
      <c r="G25" s="11">
        <f t="shared" si="4"/>
        <v>-59.020888999999997</v>
      </c>
      <c r="H25" s="6">
        <f t="shared" si="1"/>
        <v>-54.020888999999997</v>
      </c>
      <c r="J25">
        <v>24367346938.776001</v>
      </c>
      <c r="K25">
        <v>-6.6452822999999999</v>
      </c>
      <c r="N25" s="6">
        <f t="shared" si="2"/>
        <v>25.959183673469003</v>
      </c>
      <c r="O25" s="11">
        <f t="shared" si="5"/>
        <v>-59.441490000000002</v>
      </c>
      <c r="P25" s="6">
        <f t="shared" si="3"/>
        <v>-54.441490000000002</v>
      </c>
    </row>
    <row r="26" spans="2:16" x14ac:dyDescent="0.25">
      <c r="B26">
        <v>24765306122.449001</v>
      </c>
      <c r="C26">
        <v>-6.5462661000000004</v>
      </c>
      <c r="F26" s="6">
        <f t="shared" si="0"/>
        <v>26.357142857143003</v>
      </c>
      <c r="G26" s="11">
        <f t="shared" si="4"/>
        <v>-66.020935000000009</v>
      </c>
      <c r="H26" s="6">
        <f t="shared" si="1"/>
        <v>-61.020935000000001</v>
      </c>
      <c r="J26">
        <v>24765306122.449001</v>
      </c>
      <c r="K26">
        <v>-6.6967897000000001</v>
      </c>
      <c r="N26" s="6">
        <f t="shared" si="2"/>
        <v>26.357142857143003</v>
      </c>
      <c r="O26" s="11">
        <f t="shared" si="5"/>
        <v>-62.406609000000003</v>
      </c>
      <c r="P26" s="6">
        <f t="shared" si="3"/>
        <v>-57.406609000000003</v>
      </c>
    </row>
    <row r="27" spans="2:16" x14ac:dyDescent="0.25">
      <c r="B27">
        <v>25163265306.122002</v>
      </c>
      <c r="C27">
        <v>-6.5927315000000002</v>
      </c>
      <c r="F27" s="6">
        <f t="shared" si="0"/>
        <v>26.755102040816002</v>
      </c>
      <c r="G27" s="11">
        <f t="shared" si="4"/>
        <v>-72.556663999999998</v>
      </c>
      <c r="H27" s="6">
        <f t="shared" si="1"/>
        <v>-67.556663999999998</v>
      </c>
      <c r="J27">
        <v>25163265306.122002</v>
      </c>
      <c r="K27">
        <v>-6.7905822000000002</v>
      </c>
      <c r="N27" s="6">
        <f t="shared" si="2"/>
        <v>26.755102040816002</v>
      </c>
      <c r="O27" s="11">
        <f t="shared" si="5"/>
        <v>-63.927559000000002</v>
      </c>
      <c r="P27" s="6">
        <f t="shared" si="3"/>
        <v>-58.927559000000002</v>
      </c>
    </row>
    <row r="28" spans="2:16" x14ac:dyDescent="0.25">
      <c r="B28">
        <v>25561224489.796001</v>
      </c>
      <c r="C28">
        <v>-6.6803036000000002</v>
      </c>
      <c r="F28" s="6">
        <f t="shared" si="0"/>
        <v>27.153061224490003</v>
      </c>
      <c r="G28" s="11">
        <f t="shared" si="4"/>
        <v>-75.030806999999996</v>
      </c>
      <c r="H28" s="6">
        <f t="shared" si="1"/>
        <v>-70.030806999999996</v>
      </c>
      <c r="J28">
        <v>25561224489.796001</v>
      </c>
      <c r="K28">
        <v>-6.8826947000000001</v>
      </c>
      <c r="N28" s="6">
        <f t="shared" si="2"/>
        <v>27.153061224490003</v>
      </c>
      <c r="O28" s="11">
        <f t="shared" si="5"/>
        <v>-66.157181000000008</v>
      </c>
      <c r="P28" s="6">
        <f t="shared" si="3"/>
        <v>-61.157181000000001</v>
      </c>
    </row>
    <row r="29" spans="2:16" x14ac:dyDescent="0.25">
      <c r="B29">
        <v>25959183673.469002</v>
      </c>
      <c r="C29">
        <v>-6.7696766999999998</v>
      </c>
      <c r="F29" s="6">
        <f t="shared" si="0"/>
        <v>27.551020408162998</v>
      </c>
      <c r="G29" s="11">
        <f t="shared" si="4"/>
        <v>-72.974411000000003</v>
      </c>
      <c r="H29" s="6">
        <f t="shared" si="1"/>
        <v>-67.974411000000003</v>
      </c>
      <c r="J29">
        <v>25959183673.469002</v>
      </c>
      <c r="K29">
        <v>-6.8851633000000003</v>
      </c>
      <c r="N29" s="6">
        <f t="shared" si="2"/>
        <v>27.551020408162998</v>
      </c>
      <c r="O29" s="11">
        <f t="shared" si="5"/>
        <v>-64.521563999999998</v>
      </c>
      <c r="P29" s="6">
        <f t="shared" si="3"/>
        <v>-59.521563999999998</v>
      </c>
    </row>
    <row r="30" spans="2:16" x14ac:dyDescent="0.25">
      <c r="B30">
        <v>26357142857.143002</v>
      </c>
      <c r="C30">
        <v>-6.8407496999999999</v>
      </c>
      <c r="F30" s="6">
        <f t="shared" si="0"/>
        <v>27.948979591837002</v>
      </c>
      <c r="G30" s="11">
        <f t="shared" si="4"/>
        <v>-71.509178000000006</v>
      </c>
      <c r="H30" s="6">
        <f t="shared" si="1"/>
        <v>-66.509178000000006</v>
      </c>
      <c r="J30">
        <v>26357142857.143002</v>
      </c>
      <c r="K30">
        <v>-6.8738785</v>
      </c>
      <c r="N30" s="6">
        <f t="shared" si="2"/>
        <v>27.948979591837002</v>
      </c>
      <c r="O30" s="11">
        <f t="shared" si="5"/>
        <v>-62.860988999999996</v>
      </c>
      <c r="P30" s="6">
        <f t="shared" si="3"/>
        <v>-57.860988999999996</v>
      </c>
    </row>
    <row r="31" spans="2:16" x14ac:dyDescent="0.25">
      <c r="B31">
        <v>26755102040.816002</v>
      </c>
      <c r="C31">
        <v>-6.9370313000000001</v>
      </c>
      <c r="F31" s="6">
        <f t="shared" si="0"/>
        <v>28.346938775509997</v>
      </c>
      <c r="G31" s="11">
        <f t="shared" si="4"/>
        <v>-68.307628999999991</v>
      </c>
      <c r="H31" s="6">
        <f t="shared" si="1"/>
        <v>-63.307628999999999</v>
      </c>
      <c r="J31">
        <v>26755102040.816002</v>
      </c>
      <c r="K31">
        <v>-6.9810553000000004</v>
      </c>
      <c r="N31" s="6">
        <f t="shared" si="2"/>
        <v>28.346938775509997</v>
      </c>
      <c r="O31" s="11">
        <f t="shared" si="5"/>
        <v>-55.829323000000002</v>
      </c>
      <c r="P31" s="6">
        <f t="shared" si="3"/>
        <v>-50.829323000000002</v>
      </c>
    </row>
    <row r="32" spans="2:16" x14ac:dyDescent="0.25">
      <c r="B32">
        <v>27153061224.490002</v>
      </c>
      <c r="C32">
        <v>-7.0054635999999997</v>
      </c>
      <c r="F32" s="6">
        <f t="shared" si="0"/>
        <v>28.744897959183998</v>
      </c>
      <c r="G32" s="11">
        <f t="shared" si="4"/>
        <v>-63.624043</v>
      </c>
      <c r="H32" s="6">
        <f t="shared" si="1"/>
        <v>-58.624043</v>
      </c>
      <c r="J32">
        <v>27153061224.490002</v>
      </c>
      <c r="K32">
        <v>-7.1048821999999996</v>
      </c>
      <c r="N32" s="6">
        <f t="shared" si="2"/>
        <v>28.744897959183998</v>
      </c>
      <c r="O32" s="11">
        <f t="shared" si="5"/>
        <v>-54.697037000000002</v>
      </c>
      <c r="P32" s="6">
        <f t="shared" si="3"/>
        <v>-49.697037000000002</v>
      </c>
    </row>
    <row r="33" spans="2:16" x14ac:dyDescent="0.25">
      <c r="B33">
        <v>27551020408.162998</v>
      </c>
      <c r="C33">
        <v>-7.1534386000000003</v>
      </c>
      <c r="F33" s="6">
        <f t="shared" si="0"/>
        <v>29.142857142856997</v>
      </c>
      <c r="G33" s="11">
        <f t="shared" si="4"/>
        <v>-58.632317</v>
      </c>
      <c r="H33" s="6">
        <f t="shared" si="1"/>
        <v>-53.632317</v>
      </c>
      <c r="J33">
        <v>27551020408.162998</v>
      </c>
      <c r="K33">
        <v>-7.1111335999999996</v>
      </c>
      <c r="N33" s="6">
        <f t="shared" si="2"/>
        <v>29.142857142856997</v>
      </c>
      <c r="O33" s="11">
        <f t="shared" si="5"/>
        <v>-58.383586999999999</v>
      </c>
      <c r="P33" s="6">
        <f t="shared" si="3"/>
        <v>-53.383586999999999</v>
      </c>
    </row>
    <row r="34" spans="2:16" x14ac:dyDescent="0.25">
      <c r="B34">
        <v>27948979591.837002</v>
      </c>
      <c r="C34">
        <v>-7.2713070000000002</v>
      </c>
      <c r="F34" s="6">
        <f t="shared" si="0"/>
        <v>29.540816326530997</v>
      </c>
      <c r="G34" s="11">
        <f t="shared" si="4"/>
        <v>-57.987934000000003</v>
      </c>
      <c r="H34" s="6">
        <f t="shared" si="1"/>
        <v>-52.987934000000003</v>
      </c>
      <c r="J34">
        <v>27948979591.837002</v>
      </c>
      <c r="K34">
        <v>-7.2095117999999996</v>
      </c>
      <c r="N34" s="6">
        <f t="shared" si="2"/>
        <v>29.540816326530997</v>
      </c>
      <c r="O34" s="11">
        <f t="shared" si="5"/>
        <v>-60.338405999999999</v>
      </c>
      <c r="P34" s="6">
        <f t="shared" si="3"/>
        <v>-55.338405999999999</v>
      </c>
    </row>
    <row r="35" spans="2:16" x14ac:dyDescent="0.25">
      <c r="B35">
        <v>28346938775.509998</v>
      </c>
      <c r="C35">
        <v>-7.4210881999999998</v>
      </c>
      <c r="F35" s="6">
        <f t="shared" si="0"/>
        <v>29.938775510204</v>
      </c>
      <c r="G35" s="11">
        <f t="shared" si="4"/>
        <v>-57.748524000000003</v>
      </c>
      <c r="H35" s="6">
        <f t="shared" si="1"/>
        <v>-52.748524000000003</v>
      </c>
      <c r="J35">
        <v>28346938775.509998</v>
      </c>
      <c r="K35">
        <v>-7.3473538999999999</v>
      </c>
      <c r="N35" s="6">
        <f t="shared" si="2"/>
        <v>29.938775510204</v>
      </c>
      <c r="O35" s="11">
        <f t="shared" si="5"/>
        <v>-60.973671000000003</v>
      </c>
      <c r="P35" s="6">
        <f t="shared" si="3"/>
        <v>-55.973671000000003</v>
      </c>
    </row>
    <row r="36" spans="2:16" x14ac:dyDescent="0.25">
      <c r="B36">
        <v>28744897959.183998</v>
      </c>
      <c r="C36">
        <v>-7.5628748000000003</v>
      </c>
      <c r="F36" s="6">
        <f t="shared" si="0"/>
        <v>30.336734693877997</v>
      </c>
      <c r="G36" s="11">
        <f t="shared" si="4"/>
        <v>-58.318317</v>
      </c>
      <c r="H36" s="6">
        <f t="shared" si="1"/>
        <v>-53.318317</v>
      </c>
      <c r="J36">
        <v>28744897959.183998</v>
      </c>
      <c r="K36">
        <v>-7.2896476000000003</v>
      </c>
      <c r="N36" s="6">
        <f t="shared" si="2"/>
        <v>30.336734693877997</v>
      </c>
      <c r="O36" s="11">
        <f t="shared" si="5"/>
        <v>-59.010075000000001</v>
      </c>
      <c r="P36" s="6">
        <f t="shared" si="3"/>
        <v>-54.010075000000001</v>
      </c>
    </row>
    <row r="37" spans="2:16" x14ac:dyDescent="0.25">
      <c r="B37">
        <v>29142857142.856998</v>
      </c>
      <c r="C37">
        <v>-7.5948681999999996</v>
      </c>
      <c r="F37" s="6">
        <f t="shared" ref="F37:F68" si="6">B145/1000000000</f>
        <v>30.734693877550999</v>
      </c>
      <c r="G37" s="11">
        <f t="shared" si="4"/>
        <v>-58.811554000000001</v>
      </c>
      <c r="H37" s="6">
        <f t="shared" ref="H37:H68" si="7">D145</f>
        <v>-53.811554000000001</v>
      </c>
      <c r="J37">
        <v>29142857142.856998</v>
      </c>
      <c r="K37">
        <v>-7.3409022999999998</v>
      </c>
      <c r="N37" s="6">
        <f t="shared" ref="N37:N68" si="8">J145/1000000000</f>
        <v>30.734693877550999</v>
      </c>
      <c r="O37" s="11">
        <f t="shared" si="5"/>
        <v>-64.85298499999999</v>
      </c>
      <c r="P37" s="6">
        <f t="shared" ref="P37:P68" si="9">L145</f>
        <v>-59.852984999999997</v>
      </c>
    </row>
    <row r="38" spans="2:16" x14ac:dyDescent="0.25">
      <c r="B38">
        <v>29540816326.530998</v>
      </c>
      <c r="C38">
        <v>-7.5985417000000002</v>
      </c>
      <c r="F38" s="6">
        <f t="shared" si="6"/>
        <v>31.132653061223998</v>
      </c>
      <c r="G38" s="11">
        <f t="shared" si="4"/>
        <v>-59.908194999999999</v>
      </c>
      <c r="H38" s="6">
        <f t="shared" si="7"/>
        <v>-54.908194999999999</v>
      </c>
      <c r="J38">
        <v>29540816326.530998</v>
      </c>
      <c r="K38">
        <v>-7.4771314000000002</v>
      </c>
      <c r="N38" s="6">
        <f t="shared" si="8"/>
        <v>31.132653061223998</v>
      </c>
      <c r="O38" s="11">
        <f t="shared" si="5"/>
        <v>-66.712963000000002</v>
      </c>
      <c r="P38" s="6">
        <f t="shared" si="9"/>
        <v>-61.712963000000002</v>
      </c>
    </row>
    <row r="39" spans="2:16" x14ac:dyDescent="0.25">
      <c r="B39">
        <v>29938775510.203999</v>
      </c>
      <c r="C39">
        <v>-7.4598564999999999</v>
      </c>
      <c r="F39" s="6">
        <f t="shared" si="6"/>
        <v>31.530612244897998</v>
      </c>
      <c r="G39" s="11">
        <f t="shared" si="4"/>
        <v>-58.918377</v>
      </c>
      <c r="H39" s="6">
        <f t="shared" si="7"/>
        <v>-53.918377</v>
      </c>
      <c r="J39">
        <v>29938775510.203999</v>
      </c>
      <c r="K39">
        <v>-7.5330428999999999</v>
      </c>
      <c r="N39" s="6">
        <f t="shared" si="8"/>
        <v>31.530612244897998</v>
      </c>
      <c r="O39" s="11">
        <f t="shared" si="5"/>
        <v>-66.574688000000009</v>
      </c>
      <c r="P39" s="6">
        <f t="shared" si="9"/>
        <v>-61.574688000000002</v>
      </c>
    </row>
    <row r="40" spans="2:16" x14ac:dyDescent="0.25">
      <c r="B40">
        <v>30336734693.877998</v>
      </c>
      <c r="C40">
        <v>-7.5560403000000003</v>
      </c>
      <c r="F40" s="6">
        <f t="shared" si="6"/>
        <v>31.928571428571001</v>
      </c>
      <c r="G40" s="11">
        <f t="shared" si="4"/>
        <v>-56.194907999999998</v>
      </c>
      <c r="H40" s="6">
        <f t="shared" si="7"/>
        <v>-51.194907999999998</v>
      </c>
      <c r="J40">
        <v>30336734693.877998</v>
      </c>
      <c r="K40">
        <v>-7.5564494</v>
      </c>
      <c r="N40" s="6">
        <f t="shared" si="8"/>
        <v>31.928571428571001</v>
      </c>
      <c r="O40" s="11">
        <f t="shared" si="5"/>
        <v>-60.221046000000001</v>
      </c>
      <c r="P40" s="6">
        <f t="shared" si="9"/>
        <v>-55.221046000000001</v>
      </c>
    </row>
    <row r="41" spans="2:16" x14ac:dyDescent="0.25">
      <c r="B41">
        <v>30734693877.550999</v>
      </c>
      <c r="C41">
        <v>-7.6949797000000002</v>
      </c>
      <c r="F41" s="6">
        <f t="shared" si="6"/>
        <v>32.326530612245001</v>
      </c>
      <c r="G41" s="11">
        <f t="shared" si="4"/>
        <v>-52.933422</v>
      </c>
      <c r="H41" s="6">
        <f t="shared" si="7"/>
        <v>-47.933422</v>
      </c>
      <c r="J41">
        <v>30734693877.550999</v>
      </c>
      <c r="K41">
        <v>-7.6598110000000004</v>
      </c>
      <c r="N41" s="6">
        <f t="shared" si="8"/>
        <v>32.326530612245001</v>
      </c>
      <c r="O41" s="11">
        <f t="shared" si="5"/>
        <v>-58.040508000000003</v>
      </c>
      <c r="P41" s="6">
        <f t="shared" si="9"/>
        <v>-53.040508000000003</v>
      </c>
    </row>
    <row r="42" spans="2:16" x14ac:dyDescent="0.25">
      <c r="B42">
        <v>31132653061.223999</v>
      </c>
      <c r="C42">
        <v>-7.6781578000000001</v>
      </c>
      <c r="F42" s="6">
        <f t="shared" si="6"/>
        <v>32.724489795917997</v>
      </c>
      <c r="G42" s="11">
        <f t="shared" si="4"/>
        <v>-50.426163000000003</v>
      </c>
      <c r="H42" s="6">
        <f t="shared" si="7"/>
        <v>-45.426163000000003</v>
      </c>
      <c r="J42">
        <v>31132653061.223999</v>
      </c>
      <c r="K42">
        <v>-7.6236448000000001</v>
      </c>
      <c r="N42" s="6">
        <f t="shared" si="8"/>
        <v>32.724489795917997</v>
      </c>
      <c r="O42" s="11">
        <f t="shared" si="5"/>
        <v>-60.260185</v>
      </c>
      <c r="P42" s="6">
        <f t="shared" si="9"/>
        <v>-55.260185</v>
      </c>
    </row>
    <row r="43" spans="2:16" x14ac:dyDescent="0.25">
      <c r="B43">
        <v>31530612244.897999</v>
      </c>
      <c r="C43">
        <v>-7.7348217999999997</v>
      </c>
      <c r="F43" s="6">
        <f t="shared" si="6"/>
        <v>33.122448979592001</v>
      </c>
      <c r="G43" s="11">
        <f t="shared" si="4"/>
        <v>-50.622692000000001</v>
      </c>
      <c r="H43" s="6">
        <f t="shared" si="7"/>
        <v>-45.622692000000001</v>
      </c>
      <c r="J43">
        <v>31530612244.897999</v>
      </c>
      <c r="K43">
        <v>-7.6232027999999996</v>
      </c>
      <c r="N43" s="6">
        <f t="shared" si="8"/>
        <v>33.122448979592001</v>
      </c>
      <c r="O43" s="11">
        <f t="shared" si="5"/>
        <v>-59.131583999999997</v>
      </c>
      <c r="P43" s="6">
        <f t="shared" si="9"/>
        <v>-54.131583999999997</v>
      </c>
    </row>
    <row r="44" spans="2:16" x14ac:dyDescent="0.25">
      <c r="B44">
        <v>31928571428.570999</v>
      </c>
      <c r="C44">
        <v>-7.7407326999999997</v>
      </c>
      <c r="F44" s="6">
        <f t="shared" si="6"/>
        <v>33.520408163264996</v>
      </c>
      <c r="G44" s="11">
        <f t="shared" si="4"/>
        <v>-55.688594999999999</v>
      </c>
      <c r="H44" s="6">
        <f t="shared" si="7"/>
        <v>-50.688594999999999</v>
      </c>
      <c r="J44">
        <v>31928571428.570999</v>
      </c>
      <c r="K44">
        <v>-7.6056708999999998</v>
      </c>
      <c r="N44" s="6">
        <f t="shared" si="8"/>
        <v>33.520408163264996</v>
      </c>
      <c r="O44" s="11">
        <f t="shared" si="5"/>
        <v>-56.700516</v>
      </c>
      <c r="P44" s="6">
        <f t="shared" si="9"/>
        <v>-51.700516</v>
      </c>
    </row>
    <row r="45" spans="2:16" x14ac:dyDescent="0.25">
      <c r="B45">
        <v>32326530612.244999</v>
      </c>
      <c r="C45">
        <v>-7.7311953999999998</v>
      </c>
      <c r="F45" s="6">
        <f t="shared" si="6"/>
        <v>33.918367346939</v>
      </c>
      <c r="G45" s="11">
        <f t="shared" si="4"/>
        <v>-59.51511</v>
      </c>
      <c r="H45" s="6">
        <f t="shared" si="7"/>
        <v>-54.51511</v>
      </c>
      <c r="J45">
        <v>32326530612.244999</v>
      </c>
      <c r="K45">
        <v>-7.6856580000000001</v>
      </c>
      <c r="N45" s="6">
        <f t="shared" si="8"/>
        <v>33.918367346939</v>
      </c>
      <c r="O45" s="11">
        <f t="shared" si="5"/>
        <v>-50.684128000000001</v>
      </c>
      <c r="P45" s="6">
        <f t="shared" si="9"/>
        <v>-45.684128000000001</v>
      </c>
    </row>
    <row r="46" spans="2:16" x14ac:dyDescent="0.25">
      <c r="B46">
        <v>32724489795.917999</v>
      </c>
      <c r="C46">
        <v>-7.7326554999999999</v>
      </c>
      <c r="F46" s="6">
        <f t="shared" si="6"/>
        <v>34.316326530612002</v>
      </c>
      <c r="G46" s="11">
        <f t="shared" si="4"/>
        <v>-59.385840999999999</v>
      </c>
      <c r="H46" s="6">
        <f t="shared" si="7"/>
        <v>-54.385840999999999</v>
      </c>
      <c r="J46">
        <v>32724489795.917999</v>
      </c>
      <c r="K46">
        <v>-7.8873267</v>
      </c>
      <c r="N46" s="6">
        <f t="shared" si="8"/>
        <v>34.316326530612002</v>
      </c>
      <c r="O46" s="11">
        <f t="shared" si="5"/>
        <v>-48.220737</v>
      </c>
      <c r="P46" s="6">
        <f t="shared" si="9"/>
        <v>-43.220737</v>
      </c>
    </row>
    <row r="47" spans="2:16" x14ac:dyDescent="0.25">
      <c r="B47">
        <v>33122448979.591999</v>
      </c>
      <c r="C47">
        <v>-7.8086414</v>
      </c>
      <c r="F47" s="6">
        <f t="shared" si="6"/>
        <v>34.714285714286007</v>
      </c>
      <c r="G47" s="11">
        <f t="shared" si="4"/>
        <v>-54.759658999999999</v>
      </c>
      <c r="H47" s="6">
        <f t="shared" si="7"/>
        <v>-49.759658999999999</v>
      </c>
      <c r="J47">
        <v>33122448979.591999</v>
      </c>
      <c r="K47">
        <v>-8.1248245000000008</v>
      </c>
      <c r="N47" s="6">
        <f t="shared" si="8"/>
        <v>34.714285714286007</v>
      </c>
      <c r="O47" s="11">
        <f t="shared" si="5"/>
        <v>-47.267325999999997</v>
      </c>
      <c r="P47" s="6">
        <f t="shared" si="9"/>
        <v>-42.267325999999997</v>
      </c>
    </row>
    <row r="48" spans="2:16" x14ac:dyDescent="0.25">
      <c r="B48">
        <v>33520408163.264999</v>
      </c>
      <c r="C48">
        <v>-8.0555277000000007</v>
      </c>
      <c r="F48" s="6">
        <f t="shared" si="6"/>
        <v>35.112244897959002</v>
      </c>
      <c r="G48" s="11">
        <f t="shared" si="4"/>
        <v>-51.441611999999999</v>
      </c>
      <c r="H48" s="6">
        <f t="shared" si="7"/>
        <v>-46.441611999999999</v>
      </c>
      <c r="J48">
        <v>33520408163.264999</v>
      </c>
      <c r="K48">
        <v>-8.0119038000000007</v>
      </c>
      <c r="N48" s="6">
        <f t="shared" si="8"/>
        <v>35.112244897959002</v>
      </c>
      <c r="O48" s="11">
        <f t="shared" si="5"/>
        <v>-46.859005000000003</v>
      </c>
      <c r="P48" s="6">
        <f t="shared" si="9"/>
        <v>-41.859005000000003</v>
      </c>
    </row>
    <row r="49" spans="2:16" x14ac:dyDescent="0.25">
      <c r="B49">
        <v>33918367346.938999</v>
      </c>
      <c r="C49">
        <v>-8.2585896999999999</v>
      </c>
      <c r="F49" s="6">
        <f t="shared" si="6"/>
        <v>35.510204081633006</v>
      </c>
      <c r="G49" s="11">
        <f t="shared" si="4"/>
        <v>-50.924103000000002</v>
      </c>
      <c r="H49" s="6">
        <f t="shared" si="7"/>
        <v>-45.924103000000002</v>
      </c>
      <c r="J49">
        <v>33918367346.938999</v>
      </c>
      <c r="K49">
        <v>-7.7983951999999999</v>
      </c>
      <c r="N49" s="6">
        <f t="shared" si="8"/>
        <v>35.510204081633006</v>
      </c>
      <c r="O49" s="11">
        <f t="shared" si="5"/>
        <v>-47.899070999999999</v>
      </c>
      <c r="P49" s="6">
        <f t="shared" si="9"/>
        <v>-42.899070999999999</v>
      </c>
    </row>
    <row r="50" spans="2:16" x14ac:dyDescent="0.25">
      <c r="B50">
        <v>34316326530.612</v>
      </c>
      <c r="C50">
        <v>-8.3027925000000007</v>
      </c>
      <c r="F50" s="6">
        <f t="shared" si="6"/>
        <v>35.908163265306001</v>
      </c>
      <c r="G50" s="11">
        <f t="shared" si="4"/>
        <v>-51.457794</v>
      </c>
      <c r="H50" s="6">
        <f t="shared" si="7"/>
        <v>-46.457794</v>
      </c>
      <c r="J50">
        <v>34316326530.612</v>
      </c>
      <c r="K50">
        <v>-7.6569953000000002</v>
      </c>
      <c r="N50" s="6">
        <f t="shared" si="8"/>
        <v>35.908163265306001</v>
      </c>
      <c r="O50" s="11">
        <f t="shared" si="5"/>
        <v>-48.635201000000002</v>
      </c>
      <c r="P50" s="6">
        <f t="shared" si="9"/>
        <v>-43.635201000000002</v>
      </c>
    </row>
    <row r="51" spans="2:16" x14ac:dyDescent="0.25">
      <c r="B51">
        <v>34714285714.286003</v>
      </c>
      <c r="C51">
        <v>-8.3109397999999999</v>
      </c>
      <c r="F51" s="6">
        <f t="shared" si="6"/>
        <v>36.306122448980005</v>
      </c>
      <c r="G51" s="11">
        <f t="shared" si="4"/>
        <v>-53.464503999999998</v>
      </c>
      <c r="H51" s="6">
        <f t="shared" si="7"/>
        <v>-48.464503999999998</v>
      </c>
      <c r="J51">
        <v>34714285714.286003</v>
      </c>
      <c r="K51">
        <v>-7.5396881000000002</v>
      </c>
      <c r="N51" s="6">
        <f t="shared" si="8"/>
        <v>36.306122448980005</v>
      </c>
      <c r="O51" s="11">
        <f t="shared" si="5"/>
        <v>-49.019401999999999</v>
      </c>
      <c r="P51" s="6">
        <f t="shared" si="9"/>
        <v>-44.019401999999999</v>
      </c>
    </row>
    <row r="52" spans="2:16" x14ac:dyDescent="0.25">
      <c r="B52">
        <v>35112244897.959</v>
      </c>
      <c r="C52">
        <v>-8.2199278000000007</v>
      </c>
      <c r="F52" s="6">
        <f t="shared" si="6"/>
        <v>36.704081632653001</v>
      </c>
      <c r="G52" s="11">
        <f t="shared" si="4"/>
        <v>-54.966495999999999</v>
      </c>
      <c r="H52" s="6">
        <f t="shared" si="7"/>
        <v>-49.966495999999999</v>
      </c>
      <c r="J52">
        <v>35112244897.959</v>
      </c>
      <c r="K52">
        <v>-7.4265261000000002</v>
      </c>
      <c r="N52" s="6">
        <f t="shared" si="8"/>
        <v>36.704081632653001</v>
      </c>
      <c r="O52" s="11">
        <f t="shared" si="5"/>
        <v>-48.895541999999999</v>
      </c>
      <c r="P52" s="6">
        <f t="shared" si="9"/>
        <v>-43.895541999999999</v>
      </c>
    </row>
    <row r="53" spans="2:16" x14ac:dyDescent="0.25">
      <c r="B53">
        <v>35510204081.633003</v>
      </c>
      <c r="C53">
        <v>-8.1623421</v>
      </c>
      <c r="F53" s="6">
        <f t="shared" si="6"/>
        <v>37.102040816327005</v>
      </c>
      <c r="G53" s="11">
        <f t="shared" si="4"/>
        <v>-56.749149000000003</v>
      </c>
      <c r="H53" s="6">
        <f t="shared" si="7"/>
        <v>-51.749149000000003</v>
      </c>
      <c r="J53">
        <v>35510204081.633003</v>
      </c>
      <c r="K53">
        <v>-7.3934034999999998</v>
      </c>
      <c r="N53" s="6">
        <f t="shared" si="8"/>
        <v>37.102040816327005</v>
      </c>
      <c r="O53" s="11">
        <f t="shared" si="5"/>
        <v>-49.368792999999997</v>
      </c>
      <c r="P53" s="6">
        <f t="shared" si="9"/>
        <v>-44.368792999999997</v>
      </c>
    </row>
    <row r="54" spans="2:16" x14ac:dyDescent="0.25">
      <c r="B54">
        <v>35908163265.306</v>
      </c>
      <c r="C54">
        <v>-8.0444221000000002</v>
      </c>
      <c r="F54" s="6">
        <f t="shared" si="6"/>
        <v>37.5</v>
      </c>
      <c r="G54" s="11">
        <f t="shared" si="4"/>
        <v>-57.012829000000004</v>
      </c>
      <c r="H54" s="6">
        <f t="shared" si="7"/>
        <v>-52.012829000000004</v>
      </c>
      <c r="J54">
        <v>35908163265.306</v>
      </c>
      <c r="K54">
        <v>-7.4242043000000004</v>
      </c>
      <c r="N54" s="6">
        <f t="shared" si="8"/>
        <v>37.5</v>
      </c>
      <c r="O54" s="11">
        <f t="shared" si="5"/>
        <v>-50.141449000000001</v>
      </c>
      <c r="P54" s="6">
        <f t="shared" si="9"/>
        <v>-45.141449000000001</v>
      </c>
    </row>
    <row r="55" spans="2:16" x14ac:dyDescent="0.25">
      <c r="B55">
        <v>36306122448.980003</v>
      </c>
      <c r="C55">
        <v>-7.9174227999999998</v>
      </c>
      <c r="F55" s="6">
        <f t="shared" si="6"/>
        <v>37.897959183672995</v>
      </c>
      <c r="G55" s="11">
        <f t="shared" si="4"/>
        <v>-57.085182000000003</v>
      </c>
      <c r="H55" s="6">
        <f t="shared" si="7"/>
        <v>-52.085182000000003</v>
      </c>
      <c r="J55">
        <v>36306122448.980003</v>
      </c>
      <c r="K55">
        <v>-7.4602336999999999</v>
      </c>
      <c r="N55" s="6">
        <f t="shared" si="8"/>
        <v>37.897959183672995</v>
      </c>
      <c r="O55" s="11">
        <f t="shared" si="5"/>
        <v>-51.301056000000003</v>
      </c>
      <c r="P55" s="6">
        <f t="shared" si="9"/>
        <v>-46.301056000000003</v>
      </c>
    </row>
    <row r="56" spans="2:16" x14ac:dyDescent="0.25">
      <c r="B56">
        <v>36704081632.653</v>
      </c>
      <c r="C56">
        <v>-7.8280310999999996</v>
      </c>
      <c r="F56" s="6">
        <f t="shared" si="6"/>
        <v>38.295918367346999</v>
      </c>
      <c r="G56" s="11">
        <f t="shared" si="4"/>
        <v>-55.683261999999999</v>
      </c>
      <c r="H56" s="6">
        <f t="shared" si="7"/>
        <v>-50.683261999999999</v>
      </c>
      <c r="J56">
        <v>36704081632.653</v>
      </c>
      <c r="K56">
        <v>-7.5085506000000004</v>
      </c>
      <c r="N56" s="6">
        <f t="shared" si="8"/>
        <v>38.295918367346999</v>
      </c>
      <c r="O56" s="11">
        <f t="shared" si="5"/>
        <v>-51.728138000000001</v>
      </c>
      <c r="P56" s="6">
        <f t="shared" si="9"/>
        <v>-46.728138000000001</v>
      </c>
    </row>
    <row r="57" spans="2:16" x14ac:dyDescent="0.25">
      <c r="B57">
        <v>37102040816.327003</v>
      </c>
      <c r="C57">
        <v>-7.7175387999999998</v>
      </c>
      <c r="F57" s="6">
        <f t="shared" si="6"/>
        <v>38.693877551019995</v>
      </c>
      <c r="G57" s="11">
        <f t="shared" si="4"/>
        <v>-54.52129</v>
      </c>
      <c r="H57" s="6">
        <f t="shared" si="7"/>
        <v>-49.52129</v>
      </c>
      <c r="J57">
        <v>37102040816.327003</v>
      </c>
      <c r="K57">
        <v>-7.6651997999999999</v>
      </c>
      <c r="N57" s="6">
        <f t="shared" si="8"/>
        <v>38.693877551019995</v>
      </c>
      <c r="O57" s="11">
        <f t="shared" si="5"/>
        <v>-52.553646000000001</v>
      </c>
      <c r="P57" s="6">
        <f t="shared" si="9"/>
        <v>-47.553646000000001</v>
      </c>
    </row>
    <row r="58" spans="2:16" x14ac:dyDescent="0.25">
      <c r="B58">
        <v>37500000000</v>
      </c>
      <c r="C58">
        <v>-7.5514935999999997</v>
      </c>
      <c r="F58" s="6">
        <f t="shared" si="6"/>
        <v>39.091836734693999</v>
      </c>
      <c r="G58" s="11">
        <f t="shared" si="4"/>
        <v>-54.750633000000001</v>
      </c>
      <c r="H58" s="6">
        <f t="shared" si="7"/>
        <v>-49.750633000000001</v>
      </c>
      <c r="J58">
        <v>37500000000</v>
      </c>
      <c r="K58">
        <v>-7.7612652999999998</v>
      </c>
      <c r="N58" s="6">
        <f t="shared" si="8"/>
        <v>39.091836734693999</v>
      </c>
      <c r="O58" s="11">
        <f t="shared" si="5"/>
        <v>-54.007038000000001</v>
      </c>
      <c r="P58" s="6">
        <f t="shared" si="9"/>
        <v>-49.007038000000001</v>
      </c>
    </row>
    <row r="59" spans="2:16" x14ac:dyDescent="0.25">
      <c r="B59">
        <v>37897959183.672997</v>
      </c>
      <c r="C59">
        <v>-7.4490999999999996</v>
      </c>
      <c r="F59" s="6">
        <f t="shared" si="6"/>
        <v>39.489795918366994</v>
      </c>
      <c r="G59" s="11">
        <f t="shared" si="4"/>
        <v>-56.548065000000001</v>
      </c>
      <c r="H59" s="6">
        <f t="shared" si="7"/>
        <v>-51.548065000000001</v>
      </c>
      <c r="J59">
        <v>37897959183.672997</v>
      </c>
      <c r="K59">
        <v>-7.8869499999999997</v>
      </c>
      <c r="N59" s="6">
        <f t="shared" si="8"/>
        <v>39.489795918366994</v>
      </c>
      <c r="O59" s="11">
        <f t="shared" si="5"/>
        <v>-56.868282000000001</v>
      </c>
      <c r="P59" s="6">
        <f t="shared" si="9"/>
        <v>-51.868282000000001</v>
      </c>
    </row>
    <row r="60" spans="2:16" x14ac:dyDescent="0.25">
      <c r="B60">
        <v>38295918367.347</v>
      </c>
      <c r="C60">
        <v>-7.4194369</v>
      </c>
      <c r="F60" s="6">
        <f t="shared" si="6"/>
        <v>39.887755102040998</v>
      </c>
      <c r="G60" s="11">
        <f t="shared" si="4"/>
        <v>-58.013947000000002</v>
      </c>
      <c r="H60" s="6">
        <f t="shared" si="7"/>
        <v>-53.013947000000002</v>
      </c>
      <c r="J60">
        <v>38295918367.347</v>
      </c>
      <c r="K60">
        <v>-7.9573960000000001</v>
      </c>
      <c r="N60" s="6">
        <f t="shared" si="8"/>
        <v>39.887755102040998</v>
      </c>
      <c r="O60" s="11">
        <f t="shared" si="5"/>
        <v>-59.684897999999997</v>
      </c>
      <c r="P60" s="6">
        <f t="shared" si="9"/>
        <v>-54.684897999999997</v>
      </c>
    </row>
    <row r="61" spans="2:16" x14ac:dyDescent="0.25">
      <c r="B61">
        <v>38693877551.019997</v>
      </c>
      <c r="C61">
        <v>-7.3856868999999996</v>
      </c>
      <c r="F61" s="6">
        <f t="shared" si="6"/>
        <v>40.285714285713993</v>
      </c>
      <c r="G61" s="11">
        <f t="shared" si="4"/>
        <v>-58.766883999999997</v>
      </c>
      <c r="H61" s="6">
        <f t="shared" si="7"/>
        <v>-53.766883999999997</v>
      </c>
      <c r="J61">
        <v>38693877551.019997</v>
      </c>
      <c r="K61">
        <v>-8.0139198</v>
      </c>
      <c r="N61" s="6">
        <f t="shared" si="8"/>
        <v>40.285714285713993</v>
      </c>
      <c r="O61" s="11">
        <f t="shared" si="5"/>
        <v>-63.254131000000001</v>
      </c>
      <c r="P61" s="6">
        <f t="shared" si="9"/>
        <v>-58.254131000000001</v>
      </c>
    </row>
    <row r="62" spans="2:16" x14ac:dyDescent="0.25">
      <c r="B62">
        <v>39091836734.694</v>
      </c>
      <c r="C62">
        <v>-7.3414669000000004</v>
      </c>
      <c r="F62" s="6">
        <f t="shared" si="6"/>
        <v>40.683673469387998</v>
      </c>
      <c r="G62" s="11">
        <f t="shared" si="4"/>
        <v>-58.082371000000002</v>
      </c>
      <c r="H62" s="6">
        <f t="shared" si="7"/>
        <v>-53.082371000000002</v>
      </c>
      <c r="J62">
        <v>39091836734.694</v>
      </c>
      <c r="K62">
        <v>-8.1279163000000008</v>
      </c>
      <c r="N62" s="6">
        <f t="shared" si="8"/>
        <v>40.683673469387998</v>
      </c>
      <c r="O62" s="11">
        <f t="shared" si="5"/>
        <v>-61.748218999999999</v>
      </c>
      <c r="P62" s="6">
        <f t="shared" si="9"/>
        <v>-56.748218999999999</v>
      </c>
    </row>
    <row r="63" spans="2:16" x14ac:dyDescent="0.25">
      <c r="B63">
        <v>39489795918.366997</v>
      </c>
      <c r="C63">
        <v>-7.3226848000000002</v>
      </c>
      <c r="F63" s="6">
        <f t="shared" si="6"/>
        <v>41.081632653061</v>
      </c>
      <c r="G63" s="11">
        <f t="shared" si="4"/>
        <v>-57.051761999999997</v>
      </c>
      <c r="H63" s="6">
        <f t="shared" si="7"/>
        <v>-52.051761999999997</v>
      </c>
      <c r="J63">
        <v>39489795918.366997</v>
      </c>
      <c r="K63">
        <v>-8.3646087999999992</v>
      </c>
      <c r="N63" s="6">
        <f t="shared" si="8"/>
        <v>41.081632653061</v>
      </c>
      <c r="O63" s="11">
        <f t="shared" si="5"/>
        <v>-58.794513999999999</v>
      </c>
      <c r="P63" s="6">
        <f t="shared" si="9"/>
        <v>-53.794513999999999</v>
      </c>
    </row>
    <row r="64" spans="2:16" x14ac:dyDescent="0.25">
      <c r="B64">
        <v>39887755102.041</v>
      </c>
      <c r="C64">
        <v>-7.3312239999999997</v>
      </c>
      <c r="F64" s="6">
        <f t="shared" si="6"/>
        <v>41.479591836735004</v>
      </c>
      <c r="G64" s="11">
        <f t="shared" si="4"/>
        <v>-56.759704999999997</v>
      </c>
      <c r="H64" s="6">
        <f t="shared" si="7"/>
        <v>-51.759704999999997</v>
      </c>
      <c r="J64">
        <v>39887755102.041</v>
      </c>
      <c r="K64">
        <v>-8.4980267999999999</v>
      </c>
      <c r="N64" s="6">
        <f t="shared" si="8"/>
        <v>41.479591836735004</v>
      </c>
      <c r="O64" s="11">
        <f t="shared" si="5"/>
        <v>-54.275398000000003</v>
      </c>
      <c r="P64" s="6">
        <f t="shared" si="9"/>
        <v>-49.275398000000003</v>
      </c>
    </row>
    <row r="65" spans="2:16" x14ac:dyDescent="0.25">
      <c r="B65">
        <v>40285714285.713997</v>
      </c>
      <c r="C65">
        <v>-7.3565148999999996</v>
      </c>
      <c r="F65" s="6">
        <f t="shared" si="6"/>
        <v>41.877551020407999</v>
      </c>
      <c r="G65" s="11">
        <f t="shared" si="4"/>
        <v>-57.193522999999999</v>
      </c>
      <c r="H65" s="6">
        <f t="shared" si="7"/>
        <v>-52.193522999999999</v>
      </c>
      <c r="J65">
        <v>40285714285.713997</v>
      </c>
      <c r="K65">
        <v>-8.6855668999999995</v>
      </c>
      <c r="N65" s="6">
        <f t="shared" si="8"/>
        <v>41.877551020407999</v>
      </c>
      <c r="O65" s="11">
        <f t="shared" si="5"/>
        <v>-54.060825000000001</v>
      </c>
      <c r="P65" s="6">
        <f t="shared" si="9"/>
        <v>-49.060825000000001</v>
      </c>
    </row>
    <row r="66" spans="2:16" x14ac:dyDescent="0.25">
      <c r="B66">
        <v>40683673469.388</v>
      </c>
      <c r="C66">
        <v>-7.4375733999999998</v>
      </c>
      <c r="F66" s="6">
        <f t="shared" si="6"/>
        <v>42.275510204082003</v>
      </c>
      <c r="G66" s="11">
        <f t="shared" si="4"/>
        <v>-58.158836000000001</v>
      </c>
      <c r="H66" s="6">
        <f t="shared" si="7"/>
        <v>-53.158836000000001</v>
      </c>
      <c r="J66">
        <v>40683673469.388</v>
      </c>
      <c r="K66">
        <v>-8.7801188999999997</v>
      </c>
      <c r="N66" s="6">
        <f t="shared" si="8"/>
        <v>42.275510204082003</v>
      </c>
      <c r="O66" s="11">
        <f t="shared" si="5"/>
        <v>-56.119357999999998</v>
      </c>
      <c r="P66" s="6">
        <f t="shared" si="9"/>
        <v>-51.119357999999998</v>
      </c>
    </row>
    <row r="67" spans="2:16" x14ac:dyDescent="0.25">
      <c r="B67">
        <v>41081632653.060997</v>
      </c>
      <c r="C67">
        <v>-7.5295690999999998</v>
      </c>
      <c r="F67" s="6">
        <f t="shared" si="6"/>
        <v>42.673469387754999</v>
      </c>
      <c r="G67" s="11">
        <f t="shared" si="4"/>
        <v>-57.571765999999997</v>
      </c>
      <c r="H67" s="6">
        <f t="shared" si="7"/>
        <v>-52.571765999999997</v>
      </c>
      <c r="J67">
        <v>41081632653.060997</v>
      </c>
      <c r="K67">
        <v>-8.8035955000000001</v>
      </c>
      <c r="N67" s="6">
        <f t="shared" si="8"/>
        <v>42.673469387754999</v>
      </c>
      <c r="O67" s="11">
        <f t="shared" si="5"/>
        <v>-57.413691999999998</v>
      </c>
      <c r="P67" s="6">
        <f t="shared" si="9"/>
        <v>-52.413691999999998</v>
      </c>
    </row>
    <row r="68" spans="2:16" x14ac:dyDescent="0.25">
      <c r="B68">
        <v>41479591836.735001</v>
      </c>
      <c r="C68">
        <v>-7.6101755999999998</v>
      </c>
      <c r="F68" s="6">
        <f t="shared" si="6"/>
        <v>43.071428571429003</v>
      </c>
      <c r="G68" s="11">
        <f t="shared" si="4"/>
        <v>-56.470108000000003</v>
      </c>
      <c r="H68" s="6">
        <f t="shared" si="7"/>
        <v>-51.470108000000003</v>
      </c>
      <c r="J68">
        <v>41479591836.735001</v>
      </c>
      <c r="K68">
        <v>-8.9083176000000002</v>
      </c>
      <c r="N68" s="6">
        <f t="shared" si="8"/>
        <v>43.071428571429003</v>
      </c>
      <c r="O68" s="11">
        <f t="shared" si="5"/>
        <v>-58.555827999999998</v>
      </c>
      <c r="P68" s="6">
        <f t="shared" si="9"/>
        <v>-53.555827999999998</v>
      </c>
    </row>
    <row r="69" spans="2:16" x14ac:dyDescent="0.25">
      <c r="B69">
        <v>41877551020.407997</v>
      </c>
      <c r="C69">
        <v>-7.7684807999999999</v>
      </c>
      <c r="F69" s="6">
        <f t="shared" ref="F69:F100" si="10">B177/1000000000</f>
        <v>43.469387755101998</v>
      </c>
      <c r="G69" s="11">
        <f t="shared" si="4"/>
        <v>-56.134650999999998</v>
      </c>
      <c r="H69" s="6">
        <f t="shared" ref="H69:H100" si="11">D177</f>
        <v>-51.134650999999998</v>
      </c>
      <c r="J69">
        <v>41877551020.407997</v>
      </c>
      <c r="K69">
        <v>-9.1350564999999992</v>
      </c>
      <c r="N69" s="6">
        <f t="shared" ref="N69:N100" si="12">J177/1000000000</f>
        <v>43.469387755101998</v>
      </c>
      <c r="O69" s="11">
        <f t="shared" si="5"/>
        <v>-59.736052999999998</v>
      </c>
      <c r="P69" s="6">
        <f t="shared" ref="P69:P100" si="13">L177</f>
        <v>-54.736052999999998</v>
      </c>
    </row>
    <row r="70" spans="2:16" x14ac:dyDescent="0.25">
      <c r="B70">
        <v>42275510204.082001</v>
      </c>
      <c r="C70">
        <v>-7.8791995000000004</v>
      </c>
      <c r="F70" s="6">
        <f t="shared" si="10"/>
        <v>43.867346938776002</v>
      </c>
      <c r="G70" s="11">
        <f t="shared" ref="G70:G103" si="14">H70-5</f>
        <v>-56.817813999999998</v>
      </c>
      <c r="H70" s="6">
        <f t="shared" si="11"/>
        <v>-51.817813999999998</v>
      </c>
      <c r="J70">
        <v>42275510204.082001</v>
      </c>
      <c r="K70">
        <v>-8.9235419999999994</v>
      </c>
      <c r="N70" s="6">
        <f t="shared" si="12"/>
        <v>43.867346938776002</v>
      </c>
      <c r="O70" s="11">
        <f t="shared" ref="O70:O103" si="15">P70-5</f>
        <v>-61.071232000000002</v>
      </c>
      <c r="P70" s="6">
        <f t="shared" si="13"/>
        <v>-56.071232000000002</v>
      </c>
    </row>
    <row r="71" spans="2:16" x14ac:dyDescent="0.25">
      <c r="B71">
        <v>42673469387.754997</v>
      </c>
      <c r="C71">
        <v>-7.8937178000000001</v>
      </c>
      <c r="F71" s="6">
        <f t="shared" si="10"/>
        <v>44.265306122448997</v>
      </c>
      <c r="G71" s="11">
        <f t="shared" si="14"/>
        <v>-59.069569000000001</v>
      </c>
      <c r="H71" s="6">
        <f t="shared" si="11"/>
        <v>-54.069569000000001</v>
      </c>
      <c r="J71">
        <v>42673469387.754997</v>
      </c>
      <c r="K71">
        <v>-8.9973574000000003</v>
      </c>
      <c r="N71" s="6">
        <f t="shared" si="12"/>
        <v>44.265306122448997</v>
      </c>
      <c r="O71" s="11">
        <f t="shared" si="15"/>
        <v>-63.410328</v>
      </c>
      <c r="P71" s="6">
        <f t="shared" si="13"/>
        <v>-58.410328</v>
      </c>
    </row>
    <row r="72" spans="2:16" x14ac:dyDescent="0.25">
      <c r="B72">
        <v>43071428571.429001</v>
      </c>
      <c r="C72">
        <v>-8.0101519000000003</v>
      </c>
      <c r="F72" s="6">
        <f t="shared" si="10"/>
        <v>44.663265306122</v>
      </c>
      <c r="G72" s="11">
        <f t="shared" si="14"/>
        <v>-62.964404999999999</v>
      </c>
      <c r="H72" s="6">
        <f t="shared" si="11"/>
        <v>-57.964404999999999</v>
      </c>
      <c r="J72">
        <v>43071428571.429001</v>
      </c>
      <c r="K72">
        <v>-8.9266881999999992</v>
      </c>
      <c r="N72" s="6">
        <f t="shared" si="12"/>
        <v>44.663265306122</v>
      </c>
      <c r="O72" s="11">
        <f t="shared" si="15"/>
        <v>-64.918830999999997</v>
      </c>
      <c r="P72" s="6">
        <f t="shared" si="13"/>
        <v>-59.918830999999997</v>
      </c>
    </row>
    <row r="73" spans="2:16" x14ac:dyDescent="0.25">
      <c r="B73">
        <v>43469387755.101997</v>
      </c>
      <c r="C73">
        <v>-8.0256071000000002</v>
      </c>
      <c r="F73" s="6">
        <f t="shared" si="10"/>
        <v>45.061224489795997</v>
      </c>
      <c r="G73" s="11">
        <f t="shared" si="14"/>
        <v>-67.363674000000003</v>
      </c>
      <c r="H73" s="6">
        <f t="shared" si="11"/>
        <v>-62.363674000000003</v>
      </c>
      <c r="J73">
        <v>43469387755.101997</v>
      </c>
      <c r="K73">
        <v>-8.8577928999999997</v>
      </c>
      <c r="N73" s="6">
        <f t="shared" si="12"/>
        <v>45.061224489795997</v>
      </c>
      <c r="O73" s="11">
        <f t="shared" si="15"/>
        <v>-64.553196</v>
      </c>
      <c r="P73" s="6">
        <f t="shared" si="13"/>
        <v>-59.553196</v>
      </c>
    </row>
    <row r="74" spans="2:16" x14ac:dyDescent="0.25">
      <c r="B74">
        <v>43867346938.776001</v>
      </c>
      <c r="C74">
        <v>-8.1069020999999992</v>
      </c>
      <c r="F74" s="6">
        <f t="shared" si="10"/>
        <v>45.459183673468999</v>
      </c>
      <c r="G74" s="11">
        <f t="shared" si="14"/>
        <v>-71.408760000000001</v>
      </c>
      <c r="H74" s="6">
        <f t="shared" si="11"/>
        <v>-66.408760000000001</v>
      </c>
      <c r="J74">
        <v>43867346938.776001</v>
      </c>
      <c r="K74">
        <v>-8.7881231</v>
      </c>
      <c r="N74" s="6">
        <f t="shared" si="12"/>
        <v>45.459183673468999</v>
      </c>
      <c r="O74" s="11">
        <f t="shared" si="15"/>
        <v>-62.704101999999999</v>
      </c>
      <c r="P74" s="6">
        <f t="shared" si="13"/>
        <v>-57.704101999999999</v>
      </c>
    </row>
    <row r="75" spans="2:16" x14ac:dyDescent="0.25">
      <c r="B75">
        <v>44265306122.448997</v>
      </c>
      <c r="C75">
        <v>-8.2096081000000005</v>
      </c>
      <c r="F75" s="6">
        <f t="shared" si="10"/>
        <v>45.857142857142996</v>
      </c>
      <c r="G75" s="11">
        <f t="shared" si="14"/>
        <v>-72.205451999999994</v>
      </c>
      <c r="H75" s="6">
        <f t="shared" si="11"/>
        <v>-67.205451999999994</v>
      </c>
      <c r="J75">
        <v>44265306122.448997</v>
      </c>
      <c r="K75">
        <v>-8.7138633999999993</v>
      </c>
      <c r="N75" s="6">
        <f t="shared" si="12"/>
        <v>45.857142857142996</v>
      </c>
      <c r="O75" s="11">
        <f t="shared" si="15"/>
        <v>-62.073985999999998</v>
      </c>
      <c r="P75" s="6">
        <f t="shared" si="13"/>
        <v>-57.073985999999998</v>
      </c>
    </row>
    <row r="76" spans="2:16" x14ac:dyDescent="0.25">
      <c r="B76">
        <v>44663265306.122002</v>
      </c>
      <c r="C76">
        <v>-8.3610029000000008</v>
      </c>
      <c r="F76" s="6">
        <f t="shared" si="10"/>
        <v>46.255102040815999</v>
      </c>
      <c r="G76" s="11">
        <f t="shared" si="14"/>
        <v>-66.914101000000002</v>
      </c>
      <c r="H76" s="6">
        <f t="shared" si="11"/>
        <v>-61.914101000000002</v>
      </c>
      <c r="J76">
        <v>44663265306.122002</v>
      </c>
      <c r="K76">
        <v>-8.7495879999999993</v>
      </c>
      <c r="N76" s="6">
        <f t="shared" si="12"/>
        <v>46.255102040815999</v>
      </c>
      <c r="O76" s="11">
        <f t="shared" si="15"/>
        <v>-60.774498000000001</v>
      </c>
      <c r="P76" s="6">
        <f t="shared" si="13"/>
        <v>-55.774498000000001</v>
      </c>
    </row>
    <row r="77" spans="2:16" x14ac:dyDescent="0.25">
      <c r="B77">
        <v>45061224489.795998</v>
      </c>
      <c r="C77">
        <v>-8.4284096000000002</v>
      </c>
      <c r="F77" s="6">
        <f t="shared" si="10"/>
        <v>46.653061224489996</v>
      </c>
      <c r="G77" s="11">
        <f t="shared" si="14"/>
        <v>-59.561740999999998</v>
      </c>
      <c r="H77" s="6">
        <f t="shared" si="11"/>
        <v>-54.561740999999998</v>
      </c>
      <c r="J77">
        <v>45061224489.795998</v>
      </c>
      <c r="K77">
        <v>-8.7213221000000001</v>
      </c>
      <c r="N77" s="6">
        <f t="shared" si="12"/>
        <v>46.653061224489996</v>
      </c>
      <c r="O77" s="11">
        <f t="shared" si="15"/>
        <v>-59.696171</v>
      </c>
      <c r="P77" s="6">
        <f t="shared" si="13"/>
        <v>-54.696171</v>
      </c>
    </row>
    <row r="78" spans="2:16" x14ac:dyDescent="0.25">
      <c r="B78">
        <v>45459183673.469002</v>
      </c>
      <c r="C78">
        <v>-8.4619798999999993</v>
      </c>
      <c r="F78" s="6">
        <f t="shared" si="10"/>
        <v>47.051020408163005</v>
      </c>
      <c r="G78" s="11">
        <f t="shared" si="14"/>
        <v>-53.059157999999996</v>
      </c>
      <c r="H78" s="6">
        <f t="shared" si="11"/>
        <v>-48.059157999999996</v>
      </c>
      <c r="J78">
        <v>45459183673.469002</v>
      </c>
      <c r="K78">
        <v>-8.6259736999999994</v>
      </c>
      <c r="N78" s="6">
        <f t="shared" si="12"/>
        <v>47.051020408163005</v>
      </c>
      <c r="O78" s="11">
        <f t="shared" si="15"/>
        <v>-57.512217999999997</v>
      </c>
      <c r="P78" s="6">
        <f t="shared" si="13"/>
        <v>-52.512217999999997</v>
      </c>
    </row>
    <row r="79" spans="2:16" x14ac:dyDescent="0.25">
      <c r="B79">
        <v>45857142857.142998</v>
      </c>
      <c r="C79">
        <v>-8.5886688000000007</v>
      </c>
      <c r="F79" s="6">
        <f t="shared" si="10"/>
        <v>47.448979591836995</v>
      </c>
      <c r="G79" s="11">
        <f t="shared" si="14"/>
        <v>-52.091155999999998</v>
      </c>
      <c r="H79" s="6">
        <f t="shared" si="11"/>
        <v>-47.091155999999998</v>
      </c>
      <c r="J79">
        <v>45857142857.142998</v>
      </c>
      <c r="K79">
        <v>-8.6093559000000006</v>
      </c>
      <c r="N79" s="6">
        <f t="shared" si="12"/>
        <v>47.448979591836995</v>
      </c>
      <c r="O79" s="11">
        <f t="shared" si="15"/>
        <v>-56.424861999999997</v>
      </c>
      <c r="P79" s="6">
        <f t="shared" si="13"/>
        <v>-51.424861999999997</v>
      </c>
    </row>
    <row r="80" spans="2:16" x14ac:dyDescent="0.25">
      <c r="B80">
        <v>46255102040.816002</v>
      </c>
      <c r="C80">
        <v>-8.7473306999999991</v>
      </c>
      <c r="F80" s="6">
        <f t="shared" si="10"/>
        <v>47.846938775510004</v>
      </c>
      <c r="G80" s="11">
        <f t="shared" si="14"/>
        <v>-53.01247</v>
      </c>
      <c r="H80" s="6">
        <f t="shared" si="11"/>
        <v>-48.01247</v>
      </c>
      <c r="J80">
        <v>46255102040.816002</v>
      </c>
      <c r="K80">
        <v>-8.5310497000000005</v>
      </c>
      <c r="N80" s="6">
        <f t="shared" si="12"/>
        <v>47.846938775510004</v>
      </c>
      <c r="O80" s="11">
        <f t="shared" si="15"/>
        <v>-53.995475999999996</v>
      </c>
      <c r="P80" s="6">
        <f t="shared" si="13"/>
        <v>-48.995475999999996</v>
      </c>
    </row>
    <row r="81" spans="2:16" x14ac:dyDescent="0.25">
      <c r="B81">
        <v>46653061224.489998</v>
      </c>
      <c r="C81">
        <v>-8.8715238999999997</v>
      </c>
      <c r="F81" s="6">
        <f t="shared" si="10"/>
        <v>48.244897959184001</v>
      </c>
      <c r="G81" s="11">
        <f t="shared" si="14"/>
        <v>-55.082889999999999</v>
      </c>
      <c r="H81" s="6">
        <f t="shared" si="11"/>
        <v>-50.082889999999999</v>
      </c>
      <c r="J81">
        <v>46653061224.489998</v>
      </c>
      <c r="K81">
        <v>-8.5110188000000004</v>
      </c>
      <c r="N81" s="6">
        <f t="shared" si="12"/>
        <v>48.244897959184001</v>
      </c>
      <c r="O81" s="11">
        <f t="shared" si="15"/>
        <v>-50.060032</v>
      </c>
      <c r="P81" s="6">
        <f t="shared" si="13"/>
        <v>-45.060032</v>
      </c>
    </row>
    <row r="82" spans="2:16" x14ac:dyDescent="0.25">
      <c r="B82">
        <v>47051020408.163002</v>
      </c>
      <c r="C82">
        <v>-8.9832668000000009</v>
      </c>
      <c r="F82" s="6">
        <f t="shared" si="10"/>
        <v>48.642857142857004</v>
      </c>
      <c r="G82" s="11">
        <f t="shared" si="14"/>
        <v>-56.638145000000002</v>
      </c>
      <c r="H82" s="6">
        <f t="shared" si="11"/>
        <v>-51.638145000000002</v>
      </c>
      <c r="J82">
        <v>47051020408.163002</v>
      </c>
      <c r="K82">
        <v>-8.4579076999999998</v>
      </c>
      <c r="N82" s="6">
        <f t="shared" si="12"/>
        <v>48.642857142857004</v>
      </c>
      <c r="O82" s="11">
        <f t="shared" si="15"/>
        <v>-47.606777000000001</v>
      </c>
      <c r="P82" s="6">
        <f t="shared" si="13"/>
        <v>-42.606777000000001</v>
      </c>
    </row>
    <row r="83" spans="2:16" x14ac:dyDescent="0.25">
      <c r="B83">
        <v>47448979591.836998</v>
      </c>
      <c r="C83">
        <v>-9.0936050000000002</v>
      </c>
      <c r="F83" s="6">
        <f t="shared" si="10"/>
        <v>49.040816326531001</v>
      </c>
      <c r="G83" s="11">
        <f t="shared" si="14"/>
        <v>-57.420859999999998</v>
      </c>
      <c r="H83" s="6">
        <f t="shared" si="11"/>
        <v>-52.420859999999998</v>
      </c>
      <c r="J83">
        <v>47448979591.836998</v>
      </c>
      <c r="K83">
        <v>-8.4292250000000006</v>
      </c>
      <c r="N83" s="6">
        <f t="shared" si="12"/>
        <v>49.040816326531001</v>
      </c>
      <c r="O83" s="11">
        <f t="shared" si="15"/>
        <v>-45.753852999999999</v>
      </c>
      <c r="P83" s="6">
        <f t="shared" si="13"/>
        <v>-40.753852999999999</v>
      </c>
    </row>
    <row r="84" spans="2:16" x14ac:dyDescent="0.25">
      <c r="B84">
        <v>47846938775.510002</v>
      </c>
      <c r="C84">
        <v>-9.2001018999999999</v>
      </c>
      <c r="F84" s="6">
        <f t="shared" si="10"/>
        <v>49.438775510204003</v>
      </c>
      <c r="G84" s="11">
        <f t="shared" si="14"/>
        <v>-56.861159999999998</v>
      </c>
      <c r="H84" s="6">
        <f t="shared" si="11"/>
        <v>-51.861159999999998</v>
      </c>
      <c r="J84">
        <v>47846938775.510002</v>
      </c>
      <c r="K84">
        <v>-8.4660101000000001</v>
      </c>
      <c r="N84" s="6">
        <f t="shared" si="12"/>
        <v>49.438775510204003</v>
      </c>
      <c r="O84" s="11">
        <f t="shared" si="15"/>
        <v>-44.565510000000003</v>
      </c>
      <c r="P84" s="6">
        <f t="shared" si="13"/>
        <v>-39.565510000000003</v>
      </c>
    </row>
    <row r="85" spans="2:16" x14ac:dyDescent="0.25">
      <c r="B85">
        <v>48244897959.183998</v>
      </c>
      <c r="C85">
        <v>-9.2706374999999994</v>
      </c>
      <c r="F85" s="6">
        <f t="shared" si="10"/>
        <v>49.836734693878</v>
      </c>
      <c r="G85" s="11">
        <f t="shared" si="14"/>
        <v>-56.311915999999997</v>
      </c>
      <c r="H85" s="6">
        <f t="shared" si="11"/>
        <v>-51.311915999999997</v>
      </c>
      <c r="J85">
        <v>48244897959.183998</v>
      </c>
      <c r="K85">
        <v>-8.5555458000000009</v>
      </c>
      <c r="N85" s="6">
        <f t="shared" si="12"/>
        <v>49.836734693878</v>
      </c>
      <c r="O85" s="11">
        <f t="shared" si="15"/>
        <v>-44.121029</v>
      </c>
      <c r="P85" s="6">
        <f t="shared" si="13"/>
        <v>-39.121029</v>
      </c>
    </row>
    <row r="86" spans="2:16" x14ac:dyDescent="0.25">
      <c r="B86">
        <v>48642857142.857002</v>
      </c>
      <c r="C86">
        <v>-9.3493843000000005</v>
      </c>
      <c r="F86" s="6">
        <f t="shared" si="10"/>
        <v>50.234693877551003</v>
      </c>
      <c r="G86" s="11">
        <f t="shared" si="14"/>
        <v>-56.025939999999999</v>
      </c>
      <c r="H86" s="6">
        <f t="shared" si="11"/>
        <v>-51.025939999999999</v>
      </c>
      <c r="J86">
        <v>48642857142.857002</v>
      </c>
      <c r="K86">
        <v>-8.5441941999999997</v>
      </c>
      <c r="N86" s="6">
        <f t="shared" si="12"/>
        <v>50.234693877551003</v>
      </c>
      <c r="O86" s="11">
        <f t="shared" si="15"/>
        <v>-44.413775999999999</v>
      </c>
      <c r="P86" s="6">
        <f t="shared" si="13"/>
        <v>-39.413775999999999</v>
      </c>
    </row>
    <row r="87" spans="2:16" x14ac:dyDescent="0.25">
      <c r="B87">
        <v>49040816326.530998</v>
      </c>
      <c r="C87">
        <v>-9.3421401999999993</v>
      </c>
      <c r="F87" s="6">
        <f t="shared" si="10"/>
        <v>50.632653061223998</v>
      </c>
      <c r="G87" s="11">
        <f t="shared" si="14"/>
        <v>-55.679226</v>
      </c>
      <c r="H87" s="6">
        <f t="shared" si="11"/>
        <v>-50.679226</v>
      </c>
      <c r="J87">
        <v>49040816326.530998</v>
      </c>
      <c r="K87">
        <v>-8.5588598000000005</v>
      </c>
      <c r="N87" s="6">
        <f t="shared" si="12"/>
        <v>50.632653061223998</v>
      </c>
      <c r="O87" s="11">
        <f t="shared" si="15"/>
        <v>-45.056564000000002</v>
      </c>
      <c r="P87" s="6">
        <f t="shared" si="13"/>
        <v>-40.056564000000002</v>
      </c>
    </row>
    <row r="88" spans="2:16" x14ac:dyDescent="0.25">
      <c r="B88">
        <v>49438775510.204002</v>
      </c>
      <c r="C88">
        <v>-9.3745536999999999</v>
      </c>
      <c r="F88" s="6">
        <f t="shared" si="10"/>
        <v>51.030612244898002</v>
      </c>
      <c r="G88" s="11">
        <f t="shared" si="14"/>
        <v>-55.388354999999997</v>
      </c>
      <c r="H88" s="6">
        <f t="shared" si="11"/>
        <v>-50.388354999999997</v>
      </c>
      <c r="J88">
        <v>49438775510.204002</v>
      </c>
      <c r="K88">
        <v>-8.6763057999999997</v>
      </c>
      <c r="N88" s="6">
        <f t="shared" si="12"/>
        <v>51.030612244898002</v>
      </c>
      <c r="O88" s="11">
        <f t="shared" si="15"/>
        <v>-45.452914999999997</v>
      </c>
      <c r="P88" s="6">
        <f t="shared" si="13"/>
        <v>-40.452914999999997</v>
      </c>
    </row>
    <row r="89" spans="2:16" x14ac:dyDescent="0.25">
      <c r="B89">
        <v>49836734693.877998</v>
      </c>
      <c r="C89">
        <v>-9.3286981999999998</v>
      </c>
      <c r="F89" s="6">
        <f t="shared" si="10"/>
        <v>51.428571428570997</v>
      </c>
      <c r="G89" s="11">
        <f t="shared" si="14"/>
        <v>-54.672519999999999</v>
      </c>
      <c r="H89" s="6">
        <f t="shared" si="11"/>
        <v>-49.672519999999999</v>
      </c>
      <c r="J89">
        <v>49836734693.877998</v>
      </c>
      <c r="K89">
        <v>-8.7571659000000004</v>
      </c>
      <c r="N89" s="6">
        <f t="shared" si="12"/>
        <v>51.428571428570997</v>
      </c>
      <c r="O89" s="11">
        <f t="shared" si="15"/>
        <v>-45.968021</v>
      </c>
      <c r="P89" s="6">
        <f t="shared" si="13"/>
        <v>-40.968021</v>
      </c>
    </row>
    <row r="90" spans="2:16" x14ac:dyDescent="0.25">
      <c r="B90">
        <v>50234693877.551003</v>
      </c>
      <c r="C90">
        <v>-9.3257179000000008</v>
      </c>
      <c r="F90" s="6">
        <f t="shared" si="10"/>
        <v>51.826530612245001</v>
      </c>
      <c r="G90" s="11">
        <f t="shared" si="14"/>
        <v>-53.730494999999998</v>
      </c>
      <c r="H90" s="6">
        <f t="shared" si="11"/>
        <v>-48.730494999999998</v>
      </c>
      <c r="J90">
        <v>50234693877.551003</v>
      </c>
      <c r="K90">
        <v>-8.8987607999999998</v>
      </c>
      <c r="N90" s="6">
        <f t="shared" si="12"/>
        <v>51.826530612245001</v>
      </c>
      <c r="O90" s="11">
        <f t="shared" si="15"/>
        <v>-46.909160999999997</v>
      </c>
      <c r="P90" s="6">
        <f t="shared" si="13"/>
        <v>-41.909160999999997</v>
      </c>
    </row>
    <row r="91" spans="2:16" x14ac:dyDescent="0.25">
      <c r="B91">
        <v>50632653061.223999</v>
      </c>
      <c r="C91">
        <v>-9.3243828000000004</v>
      </c>
      <c r="F91" s="6">
        <f t="shared" si="10"/>
        <v>52.224489795917997</v>
      </c>
      <c r="G91" s="11">
        <f t="shared" si="14"/>
        <v>-53.091147999999997</v>
      </c>
      <c r="H91" s="6">
        <f t="shared" si="11"/>
        <v>-48.091147999999997</v>
      </c>
      <c r="J91">
        <v>50632653061.223999</v>
      </c>
      <c r="K91">
        <v>-9.0152768999999999</v>
      </c>
      <c r="N91" s="6">
        <f t="shared" si="12"/>
        <v>52.224489795917997</v>
      </c>
      <c r="O91" s="11">
        <f t="shared" si="15"/>
        <v>-48.049812000000003</v>
      </c>
      <c r="P91" s="6">
        <f t="shared" si="13"/>
        <v>-43.049812000000003</v>
      </c>
    </row>
    <row r="92" spans="2:16" x14ac:dyDescent="0.25">
      <c r="B92">
        <v>51030612244.898003</v>
      </c>
      <c r="C92">
        <v>-9.3107214000000003</v>
      </c>
      <c r="F92" s="6">
        <f t="shared" si="10"/>
        <v>52.622448979592001</v>
      </c>
      <c r="G92" s="11">
        <f t="shared" si="14"/>
        <v>-52.651184000000001</v>
      </c>
      <c r="H92" s="6">
        <f t="shared" si="11"/>
        <v>-47.651184000000001</v>
      </c>
      <c r="J92">
        <v>51030612244.898003</v>
      </c>
      <c r="K92">
        <v>-9.1790532999999996</v>
      </c>
      <c r="N92" s="6">
        <f t="shared" si="12"/>
        <v>52.622448979592001</v>
      </c>
      <c r="O92" s="11">
        <f t="shared" si="15"/>
        <v>-48.693378000000003</v>
      </c>
      <c r="P92" s="6">
        <f t="shared" si="13"/>
        <v>-43.693378000000003</v>
      </c>
    </row>
    <row r="93" spans="2:16" x14ac:dyDescent="0.25">
      <c r="B93">
        <v>51428571428.570999</v>
      </c>
      <c r="C93">
        <v>-9.2073678999999995</v>
      </c>
      <c r="F93" s="6">
        <f t="shared" si="10"/>
        <v>53.020408163264996</v>
      </c>
      <c r="G93" s="11">
        <f t="shared" si="14"/>
        <v>-52.254261</v>
      </c>
      <c r="H93" s="6">
        <f t="shared" si="11"/>
        <v>-47.254261</v>
      </c>
      <c r="J93">
        <v>51428571428.570999</v>
      </c>
      <c r="K93">
        <v>-9.3760843000000005</v>
      </c>
      <c r="N93" s="6">
        <f t="shared" si="12"/>
        <v>53.020408163264996</v>
      </c>
      <c r="O93" s="11">
        <f t="shared" si="15"/>
        <v>-48.619414999999996</v>
      </c>
      <c r="P93" s="6">
        <f t="shared" si="13"/>
        <v>-43.619414999999996</v>
      </c>
    </row>
    <row r="94" spans="2:16" x14ac:dyDescent="0.25">
      <c r="B94">
        <v>51826530612.245003</v>
      </c>
      <c r="C94">
        <v>-9.1398010000000003</v>
      </c>
      <c r="F94" s="6">
        <f t="shared" si="10"/>
        <v>53.418367346939</v>
      </c>
      <c r="G94" s="11">
        <f t="shared" si="14"/>
        <v>-51.025967000000001</v>
      </c>
      <c r="H94" s="6">
        <f t="shared" si="11"/>
        <v>-46.025967000000001</v>
      </c>
      <c r="J94">
        <v>51826530612.245003</v>
      </c>
      <c r="K94">
        <v>-9.5831088999999992</v>
      </c>
      <c r="N94" s="6">
        <f t="shared" si="12"/>
        <v>53.418367346939</v>
      </c>
      <c r="O94" s="11">
        <f t="shared" si="15"/>
        <v>-49.449665000000003</v>
      </c>
      <c r="P94" s="6">
        <f t="shared" si="13"/>
        <v>-44.449665000000003</v>
      </c>
    </row>
    <row r="95" spans="2:16" x14ac:dyDescent="0.25">
      <c r="B95">
        <v>52224489795.917999</v>
      </c>
      <c r="C95">
        <v>-8.7005548000000008</v>
      </c>
      <c r="F95" s="6">
        <f t="shared" si="10"/>
        <v>53.816326530612002</v>
      </c>
      <c r="G95" s="11">
        <f t="shared" si="14"/>
        <v>-49.230328</v>
      </c>
      <c r="H95" s="6">
        <f t="shared" si="11"/>
        <v>-44.230328</v>
      </c>
      <c r="J95">
        <v>52224489795.917999</v>
      </c>
      <c r="K95">
        <v>-9.3656816000000003</v>
      </c>
      <c r="N95" s="6">
        <f t="shared" si="12"/>
        <v>53.816326530612002</v>
      </c>
      <c r="O95" s="11">
        <f t="shared" si="15"/>
        <v>-52.162509999999997</v>
      </c>
      <c r="P95" s="6">
        <f t="shared" si="13"/>
        <v>-47.162509999999997</v>
      </c>
    </row>
    <row r="96" spans="2:16" x14ac:dyDescent="0.25">
      <c r="B96">
        <v>52622448979.592003</v>
      </c>
      <c r="C96">
        <v>-8.9617386000000003</v>
      </c>
      <c r="F96" s="6">
        <f t="shared" si="10"/>
        <v>54.214285714286007</v>
      </c>
      <c r="G96" s="11">
        <f t="shared" si="14"/>
        <v>-47.834350999999998</v>
      </c>
      <c r="H96" s="6">
        <f t="shared" si="11"/>
        <v>-42.834350999999998</v>
      </c>
      <c r="J96">
        <v>52622448979.592003</v>
      </c>
      <c r="K96">
        <v>-9.9124955999999997</v>
      </c>
      <c r="N96" s="6">
        <f t="shared" si="12"/>
        <v>54.214285714286007</v>
      </c>
      <c r="O96" s="11">
        <f t="shared" si="15"/>
        <v>-56.307510000000001</v>
      </c>
      <c r="P96" s="6">
        <f t="shared" si="13"/>
        <v>-51.307510000000001</v>
      </c>
    </row>
    <row r="97" spans="2:16" x14ac:dyDescent="0.25">
      <c r="B97">
        <v>53020408163.264999</v>
      </c>
      <c r="C97">
        <v>-8.9318466000000001</v>
      </c>
      <c r="F97" s="6">
        <f t="shared" si="10"/>
        <v>54.612244897959002</v>
      </c>
      <c r="G97" s="11">
        <f t="shared" si="14"/>
        <v>-47.518962999999999</v>
      </c>
      <c r="H97" s="6">
        <f t="shared" si="11"/>
        <v>-42.518962999999999</v>
      </c>
      <c r="J97">
        <v>53020408163.264999</v>
      </c>
      <c r="K97">
        <v>-10.014709</v>
      </c>
      <c r="N97" s="6">
        <f t="shared" si="12"/>
        <v>54.612244897959002</v>
      </c>
      <c r="O97" s="11">
        <f t="shared" si="15"/>
        <v>-59.289158</v>
      </c>
      <c r="P97" s="6">
        <f t="shared" si="13"/>
        <v>-54.289158</v>
      </c>
    </row>
    <row r="98" spans="2:16" x14ac:dyDescent="0.25">
      <c r="B98">
        <v>53418367346.939003</v>
      </c>
      <c r="C98">
        <v>-8.9559707999999993</v>
      </c>
      <c r="F98" s="6">
        <f t="shared" si="10"/>
        <v>55.010204081633006</v>
      </c>
      <c r="G98" s="11">
        <f t="shared" si="14"/>
        <v>-48.100563000000001</v>
      </c>
      <c r="H98" s="6">
        <f t="shared" si="11"/>
        <v>-43.100563000000001</v>
      </c>
      <c r="J98">
        <v>53418367346.939003</v>
      </c>
      <c r="K98">
        <v>-10.430414000000001</v>
      </c>
      <c r="N98" s="6">
        <f t="shared" si="12"/>
        <v>55.010204081633006</v>
      </c>
      <c r="O98" s="11">
        <f t="shared" si="15"/>
        <v>-60.550052999999998</v>
      </c>
      <c r="P98" s="6">
        <f t="shared" si="13"/>
        <v>-55.550052999999998</v>
      </c>
    </row>
    <row r="99" spans="2:16" x14ac:dyDescent="0.25">
      <c r="B99">
        <v>53816326530.612</v>
      </c>
      <c r="C99">
        <v>-8.9198798999999998</v>
      </c>
      <c r="F99" s="6">
        <f t="shared" si="10"/>
        <v>55.408163265306001</v>
      </c>
      <c r="G99" s="11">
        <f t="shared" si="14"/>
        <v>-49.184806999999999</v>
      </c>
      <c r="H99" s="6">
        <f t="shared" si="11"/>
        <v>-44.184806999999999</v>
      </c>
      <c r="J99">
        <v>53816326530.612</v>
      </c>
      <c r="K99">
        <v>-10.704039</v>
      </c>
      <c r="N99" s="6">
        <f t="shared" si="12"/>
        <v>55.408163265306001</v>
      </c>
      <c r="O99" s="11">
        <f t="shared" si="15"/>
        <v>-61.393203999999997</v>
      </c>
      <c r="P99" s="6">
        <f t="shared" si="13"/>
        <v>-56.393203999999997</v>
      </c>
    </row>
    <row r="100" spans="2:16" x14ac:dyDescent="0.25">
      <c r="B100">
        <v>54214285714.286003</v>
      </c>
      <c r="C100">
        <v>-8.8570919000000004</v>
      </c>
      <c r="F100" s="6">
        <f t="shared" si="10"/>
        <v>55.806122448980005</v>
      </c>
      <c r="G100" s="11">
        <f t="shared" si="14"/>
        <v>-50.084651999999998</v>
      </c>
      <c r="H100" s="6">
        <f t="shared" si="11"/>
        <v>-45.084651999999998</v>
      </c>
      <c r="J100">
        <v>54214285714.286003</v>
      </c>
      <c r="K100">
        <v>-10.951416</v>
      </c>
      <c r="N100" s="6">
        <f t="shared" si="12"/>
        <v>55.806122448980005</v>
      </c>
      <c r="O100" s="11">
        <f t="shared" si="15"/>
        <v>-61.680599000000001</v>
      </c>
      <c r="P100" s="6">
        <f t="shared" si="13"/>
        <v>-56.680599000000001</v>
      </c>
    </row>
    <row r="101" spans="2:16" x14ac:dyDescent="0.25">
      <c r="B101">
        <v>54612244897.959</v>
      </c>
      <c r="C101">
        <v>-8.8544778999999991</v>
      </c>
      <c r="F101" s="6">
        <f t="shared" ref="F101:F103" si="16">B209/1000000000</f>
        <v>56.204081632653001</v>
      </c>
      <c r="G101" s="11">
        <f t="shared" si="14"/>
        <v>-51.474991000000003</v>
      </c>
      <c r="H101" s="6">
        <f t="shared" ref="H101:H103" si="17">D209</f>
        <v>-46.474991000000003</v>
      </c>
      <c r="J101">
        <v>54612244897.959</v>
      </c>
      <c r="K101">
        <v>-11.127338999999999</v>
      </c>
      <c r="N101" s="6">
        <f t="shared" ref="N101:N103" si="18">J209/1000000000</f>
        <v>56.204081632653001</v>
      </c>
      <c r="O101" s="11">
        <f t="shared" si="15"/>
        <v>-61.723778000000003</v>
      </c>
      <c r="P101" s="6">
        <f t="shared" ref="P101:P103" si="19">L209</f>
        <v>-56.723778000000003</v>
      </c>
    </row>
    <row r="102" spans="2:16" x14ac:dyDescent="0.25">
      <c r="B102">
        <v>55010204081.633003</v>
      </c>
      <c r="C102">
        <v>-8.8866844</v>
      </c>
      <c r="F102" s="6">
        <f t="shared" si="16"/>
        <v>56.602040816327005</v>
      </c>
      <c r="G102" s="11">
        <f t="shared" si="14"/>
        <v>-52.692841000000001</v>
      </c>
      <c r="H102" s="6">
        <f t="shared" si="17"/>
        <v>-47.692841000000001</v>
      </c>
      <c r="J102">
        <v>55010204081.633003</v>
      </c>
      <c r="K102">
        <v>-11.300753</v>
      </c>
      <c r="N102" s="6">
        <f t="shared" si="18"/>
        <v>56.602040816327005</v>
      </c>
      <c r="O102" s="11">
        <f t="shared" si="15"/>
        <v>-60.866824999999999</v>
      </c>
      <c r="P102" s="6">
        <f t="shared" si="19"/>
        <v>-55.866824999999999</v>
      </c>
    </row>
    <row r="103" spans="2:16" x14ac:dyDescent="0.25">
      <c r="B103">
        <v>55408163265.306</v>
      </c>
      <c r="C103">
        <v>-8.9540939000000002</v>
      </c>
      <c r="F103" s="6">
        <f t="shared" si="16"/>
        <v>57</v>
      </c>
      <c r="G103" s="11">
        <f t="shared" si="14"/>
        <v>-53.719391000000002</v>
      </c>
      <c r="H103" s="6">
        <f t="shared" si="17"/>
        <v>-48.719391000000002</v>
      </c>
      <c r="J103">
        <v>55408163265.306</v>
      </c>
      <c r="K103">
        <v>-11.560943</v>
      </c>
      <c r="N103" s="6">
        <f t="shared" si="18"/>
        <v>57</v>
      </c>
      <c r="O103" s="11">
        <f t="shared" si="15"/>
        <v>-60.574821</v>
      </c>
      <c r="P103" s="6">
        <f t="shared" si="19"/>
        <v>-55.574821</v>
      </c>
    </row>
    <row r="104" spans="2:16" x14ac:dyDescent="0.25">
      <c r="B104">
        <v>55806122448.980003</v>
      </c>
      <c r="C104">
        <v>-9.0254010999999998</v>
      </c>
      <c r="J104">
        <v>55806122448.980003</v>
      </c>
      <c r="K104">
        <v>-11.717957999999999</v>
      </c>
      <c r="O104" s="11"/>
    </row>
    <row r="105" spans="2:16" x14ac:dyDescent="0.25">
      <c r="B105">
        <v>56204081632.653</v>
      </c>
      <c r="C105">
        <v>-9.1670961000000002</v>
      </c>
      <c r="J105">
        <v>56204081632.653</v>
      </c>
      <c r="K105">
        <v>-11.961589</v>
      </c>
    </row>
    <row r="106" spans="2:16" x14ac:dyDescent="0.25">
      <c r="B106">
        <v>56602040816.327003</v>
      </c>
      <c r="C106">
        <v>-9.2340593000000002</v>
      </c>
      <c r="J106">
        <v>56602040816.327003</v>
      </c>
      <c r="K106">
        <v>-11.954086999999999</v>
      </c>
    </row>
    <row r="107" spans="2:16" x14ac:dyDescent="0.25">
      <c r="B107">
        <v>57000000000</v>
      </c>
      <c r="C107">
        <v>-9.4006968000000004</v>
      </c>
      <c r="J107">
        <v>57000000000</v>
      </c>
      <c r="K107">
        <v>-11.940678999999999</v>
      </c>
    </row>
    <row r="108" spans="2:16" x14ac:dyDescent="0.25">
      <c r="B108" t="s">
        <v>25</v>
      </c>
      <c r="J108" t="s">
        <v>25</v>
      </c>
    </row>
    <row r="111" spans="2:16" x14ac:dyDescent="0.25">
      <c r="B111" t="s">
        <v>39</v>
      </c>
      <c r="J111" t="s">
        <v>39</v>
      </c>
    </row>
    <row r="112" spans="2:16" x14ac:dyDescent="0.25">
      <c r="B112" t="s">
        <v>23</v>
      </c>
      <c r="C112" t="s">
        <v>120</v>
      </c>
      <c r="D112" t="s">
        <v>40</v>
      </c>
      <c r="J112" t="s">
        <v>23</v>
      </c>
      <c r="K112" t="s">
        <v>120</v>
      </c>
      <c r="L112" t="s">
        <v>40</v>
      </c>
    </row>
    <row r="113" spans="2:12" x14ac:dyDescent="0.25">
      <c r="B113">
        <v>18000000000</v>
      </c>
      <c r="C113">
        <v>-52.174816</v>
      </c>
      <c r="D113">
        <v>-45.371872000000003</v>
      </c>
      <c r="J113">
        <v>18000000000</v>
      </c>
      <c r="K113">
        <v>-68.633041000000006</v>
      </c>
      <c r="L113">
        <v>-55.894314000000001</v>
      </c>
    </row>
    <row r="114" spans="2:12" x14ac:dyDescent="0.25">
      <c r="B114">
        <v>18397959183.673</v>
      </c>
      <c r="C114">
        <v>-52.634979000000001</v>
      </c>
      <c r="D114">
        <v>-46.107624000000001</v>
      </c>
      <c r="J114">
        <v>18397959183.673</v>
      </c>
      <c r="K114">
        <v>-63.589855</v>
      </c>
      <c r="L114">
        <v>-53.128227000000003</v>
      </c>
    </row>
    <row r="115" spans="2:12" x14ac:dyDescent="0.25">
      <c r="B115">
        <v>18795918367.347</v>
      </c>
      <c r="C115">
        <v>-53.910015000000001</v>
      </c>
      <c r="D115">
        <v>-48.312508000000001</v>
      </c>
      <c r="J115">
        <v>18795918367.347</v>
      </c>
      <c r="K115">
        <v>-58.806038000000001</v>
      </c>
      <c r="L115">
        <v>-49.801521000000001</v>
      </c>
    </row>
    <row r="116" spans="2:12" x14ac:dyDescent="0.25">
      <c r="B116">
        <v>19193877551.02</v>
      </c>
      <c r="C116">
        <v>-58.161605999999999</v>
      </c>
      <c r="D116">
        <v>-50.487659000000001</v>
      </c>
      <c r="J116">
        <v>19193877551.02</v>
      </c>
      <c r="K116">
        <v>-56.531300000000002</v>
      </c>
      <c r="L116">
        <v>-47.140461000000002</v>
      </c>
    </row>
    <row r="117" spans="2:12" x14ac:dyDescent="0.25">
      <c r="B117">
        <v>19591836734.694</v>
      </c>
      <c r="C117">
        <v>-58.666823999999998</v>
      </c>
      <c r="D117">
        <v>-53.726883000000001</v>
      </c>
      <c r="J117">
        <v>19591836734.694</v>
      </c>
      <c r="K117">
        <v>-53.782908999999997</v>
      </c>
      <c r="L117">
        <v>-46.405856999999997</v>
      </c>
    </row>
    <row r="118" spans="2:12" x14ac:dyDescent="0.25">
      <c r="B118">
        <v>19989795918.367001</v>
      </c>
      <c r="C118">
        <v>-63.252357000000003</v>
      </c>
      <c r="D118">
        <v>-55.698498000000001</v>
      </c>
      <c r="J118">
        <v>19989795918.367001</v>
      </c>
      <c r="K118">
        <v>-54.928821999999997</v>
      </c>
      <c r="L118">
        <v>-46.505772</v>
      </c>
    </row>
    <row r="119" spans="2:12" x14ac:dyDescent="0.25">
      <c r="B119">
        <v>20387755102.041</v>
      </c>
      <c r="C119">
        <v>-63.839160999999997</v>
      </c>
      <c r="D119">
        <v>-56.017254000000001</v>
      </c>
      <c r="J119">
        <v>20387755102.041</v>
      </c>
      <c r="K119">
        <v>-55.327572000000004</v>
      </c>
      <c r="L119">
        <v>-46.044002999999996</v>
      </c>
    </row>
    <row r="120" spans="2:12" x14ac:dyDescent="0.25">
      <c r="B120">
        <v>20785714285.714001</v>
      </c>
      <c r="C120">
        <v>-59.536422999999999</v>
      </c>
      <c r="D120">
        <v>-55.553257000000002</v>
      </c>
      <c r="J120">
        <v>20785714285.714001</v>
      </c>
      <c r="K120">
        <v>-51.167659999999998</v>
      </c>
      <c r="L120">
        <v>-44.612625000000001</v>
      </c>
    </row>
    <row r="121" spans="2:12" x14ac:dyDescent="0.25">
      <c r="B121">
        <v>21183673469.388</v>
      </c>
      <c r="C121">
        <v>-61.910010999999997</v>
      </c>
      <c r="D121">
        <v>-56.433616999999998</v>
      </c>
      <c r="J121">
        <v>21183673469.388</v>
      </c>
      <c r="K121">
        <v>-49.832408999999998</v>
      </c>
      <c r="L121">
        <v>-43.422286999999997</v>
      </c>
    </row>
    <row r="122" spans="2:12" x14ac:dyDescent="0.25">
      <c r="B122">
        <v>21581632653.061001</v>
      </c>
      <c r="C122">
        <v>-66.439125000000004</v>
      </c>
      <c r="D122">
        <v>-58.462727000000001</v>
      </c>
      <c r="J122">
        <v>21581632653.061001</v>
      </c>
      <c r="K122">
        <v>-51.010531999999998</v>
      </c>
      <c r="L122">
        <v>-43.815361000000003</v>
      </c>
    </row>
    <row r="123" spans="2:12" x14ac:dyDescent="0.25">
      <c r="B123">
        <v>21979591836.735001</v>
      </c>
      <c r="C123">
        <v>-65.657584999999997</v>
      </c>
      <c r="D123">
        <v>-58.53199</v>
      </c>
      <c r="J123">
        <v>21979591836.735001</v>
      </c>
      <c r="K123">
        <v>-51.724246999999998</v>
      </c>
      <c r="L123">
        <v>-45.641818999999998</v>
      </c>
    </row>
    <row r="124" spans="2:12" x14ac:dyDescent="0.25">
      <c r="B124">
        <v>22377551020.408001</v>
      </c>
      <c r="C124">
        <v>-62.058365000000002</v>
      </c>
      <c r="D124">
        <v>-55.953896</v>
      </c>
      <c r="J124">
        <v>22377551020.408001</v>
      </c>
      <c r="K124">
        <v>-54.630916999999997</v>
      </c>
      <c r="L124">
        <v>-51.054504000000001</v>
      </c>
    </row>
    <row r="125" spans="2:12" x14ac:dyDescent="0.25">
      <c r="B125">
        <v>22775510204.082001</v>
      </c>
      <c r="C125">
        <v>-58.821643999999999</v>
      </c>
      <c r="D125">
        <v>-53.488475999999999</v>
      </c>
      <c r="J125">
        <v>22775510204.082001</v>
      </c>
      <c r="K125">
        <v>-66.884406999999996</v>
      </c>
      <c r="L125">
        <v>-54.541736999999998</v>
      </c>
    </row>
    <row r="126" spans="2:12" x14ac:dyDescent="0.25">
      <c r="B126">
        <v>23173469387.755001</v>
      </c>
      <c r="C126">
        <v>-58.407615999999997</v>
      </c>
      <c r="D126">
        <v>-51.789841000000003</v>
      </c>
      <c r="J126">
        <v>23173469387.755001</v>
      </c>
      <c r="K126">
        <v>-61.945847000000001</v>
      </c>
      <c r="L126">
        <v>-55.728451</v>
      </c>
    </row>
    <row r="127" spans="2:12" x14ac:dyDescent="0.25">
      <c r="B127">
        <v>23571428571.429001</v>
      </c>
      <c r="C127">
        <v>-57.217250999999997</v>
      </c>
      <c r="D127">
        <v>-51.191550999999997</v>
      </c>
      <c r="J127">
        <v>23571428571.429001</v>
      </c>
      <c r="K127">
        <v>-58.109169000000001</v>
      </c>
      <c r="L127">
        <v>-53.269432000000002</v>
      </c>
    </row>
    <row r="128" spans="2:12" x14ac:dyDescent="0.25">
      <c r="B128">
        <v>23969387755.102001</v>
      </c>
      <c r="C128">
        <v>-57.227187999999998</v>
      </c>
      <c r="D128">
        <v>-52.543697000000002</v>
      </c>
      <c r="J128">
        <v>23969387755.102001</v>
      </c>
      <c r="K128">
        <v>-59.467472000000001</v>
      </c>
      <c r="L128">
        <v>-52.445267000000001</v>
      </c>
    </row>
    <row r="129" spans="2:12" x14ac:dyDescent="0.25">
      <c r="B129">
        <v>24367346938.776001</v>
      </c>
      <c r="C129">
        <v>-62.693702999999999</v>
      </c>
      <c r="D129">
        <v>-53.142947999999997</v>
      </c>
      <c r="J129">
        <v>24367346938.776001</v>
      </c>
      <c r="K129">
        <v>-59.550525999999998</v>
      </c>
      <c r="L129">
        <v>-53.928848000000002</v>
      </c>
    </row>
    <row r="130" spans="2:12" x14ac:dyDescent="0.25">
      <c r="B130">
        <v>24765306122.449001</v>
      </c>
      <c r="C130">
        <v>-59.096702999999998</v>
      </c>
      <c r="D130">
        <v>-53.000225</v>
      </c>
      <c r="J130">
        <v>24765306122.449001</v>
      </c>
      <c r="K130">
        <v>-62.679665</v>
      </c>
      <c r="L130">
        <v>-54.184685000000002</v>
      </c>
    </row>
    <row r="131" spans="2:12" x14ac:dyDescent="0.25">
      <c r="B131">
        <v>25163265306.122002</v>
      </c>
      <c r="C131">
        <v>-56.917141000000001</v>
      </c>
      <c r="D131">
        <v>-51.339435999999999</v>
      </c>
      <c r="J131">
        <v>25163265306.122002</v>
      </c>
      <c r="K131">
        <v>-60.456519999999998</v>
      </c>
      <c r="L131">
        <v>-53.464336000000003</v>
      </c>
    </row>
    <row r="132" spans="2:12" x14ac:dyDescent="0.25">
      <c r="B132">
        <v>25561224489.796001</v>
      </c>
      <c r="C132">
        <v>-57.823760999999998</v>
      </c>
      <c r="D132">
        <v>-51.385753999999999</v>
      </c>
      <c r="J132">
        <v>25561224489.796001</v>
      </c>
      <c r="K132">
        <v>-57.626891999999998</v>
      </c>
      <c r="L132">
        <v>-51.775311000000002</v>
      </c>
    </row>
    <row r="133" spans="2:12" x14ac:dyDescent="0.25">
      <c r="B133">
        <v>25959183673.469002</v>
      </c>
      <c r="C133">
        <v>-59.459071999999999</v>
      </c>
      <c r="D133">
        <v>-54.020888999999997</v>
      </c>
      <c r="J133">
        <v>25959183673.469002</v>
      </c>
      <c r="K133">
        <v>-57.800961000000001</v>
      </c>
      <c r="L133">
        <v>-54.441490000000002</v>
      </c>
    </row>
    <row r="134" spans="2:12" x14ac:dyDescent="0.25">
      <c r="B134">
        <v>26357142857.143002</v>
      </c>
      <c r="C134">
        <v>-65.070564000000005</v>
      </c>
      <c r="D134">
        <v>-61.020935000000001</v>
      </c>
      <c r="J134">
        <v>26357142857.143002</v>
      </c>
      <c r="K134">
        <v>-68.538360999999995</v>
      </c>
      <c r="L134">
        <v>-57.406609000000003</v>
      </c>
    </row>
    <row r="135" spans="2:12" x14ac:dyDescent="0.25">
      <c r="B135">
        <v>26755102040.816002</v>
      </c>
      <c r="C135">
        <v>-79.080619999999996</v>
      </c>
      <c r="D135">
        <v>-67.556663999999998</v>
      </c>
      <c r="J135">
        <v>26755102040.816002</v>
      </c>
      <c r="K135">
        <v>-66.620604999999998</v>
      </c>
      <c r="L135">
        <v>-58.927559000000002</v>
      </c>
    </row>
    <row r="136" spans="2:12" x14ac:dyDescent="0.25">
      <c r="B136">
        <v>27153061224.490002</v>
      </c>
      <c r="C136">
        <v>-79.302040000000005</v>
      </c>
      <c r="D136">
        <v>-70.030806999999996</v>
      </c>
      <c r="J136">
        <v>27153061224.490002</v>
      </c>
      <c r="K136">
        <v>-62.583530000000003</v>
      </c>
      <c r="L136">
        <v>-61.157181000000001</v>
      </c>
    </row>
    <row r="137" spans="2:12" x14ac:dyDescent="0.25">
      <c r="B137">
        <v>27551020408.162998</v>
      </c>
      <c r="C137">
        <v>-72.805695</v>
      </c>
      <c r="D137">
        <v>-67.974411000000003</v>
      </c>
      <c r="J137">
        <v>27551020408.162998</v>
      </c>
      <c r="K137">
        <v>-75.464478</v>
      </c>
      <c r="L137">
        <v>-59.521563999999998</v>
      </c>
    </row>
    <row r="138" spans="2:12" x14ac:dyDescent="0.25">
      <c r="B138">
        <v>27948979591.837002</v>
      </c>
      <c r="C138">
        <v>-73.245705000000001</v>
      </c>
      <c r="D138">
        <v>-66.509178000000006</v>
      </c>
      <c r="J138">
        <v>27948979591.837002</v>
      </c>
      <c r="K138">
        <v>-61.942207000000003</v>
      </c>
      <c r="L138">
        <v>-57.860988999999996</v>
      </c>
    </row>
    <row r="139" spans="2:12" x14ac:dyDescent="0.25">
      <c r="B139">
        <v>28346938775.509998</v>
      </c>
      <c r="C139">
        <v>-75.321960000000004</v>
      </c>
      <c r="D139">
        <v>-63.307628999999999</v>
      </c>
      <c r="J139">
        <v>28346938775.509998</v>
      </c>
      <c r="K139">
        <v>-57.844279999999998</v>
      </c>
      <c r="L139">
        <v>-50.829323000000002</v>
      </c>
    </row>
    <row r="140" spans="2:12" x14ac:dyDescent="0.25">
      <c r="B140">
        <v>28744897959.183998</v>
      </c>
      <c r="C140">
        <v>-63.610484999999997</v>
      </c>
      <c r="D140">
        <v>-58.624043</v>
      </c>
      <c r="J140">
        <v>28744897959.183998</v>
      </c>
      <c r="K140">
        <v>-54.548000000000002</v>
      </c>
      <c r="L140">
        <v>-49.697037000000002</v>
      </c>
    </row>
    <row r="141" spans="2:12" x14ac:dyDescent="0.25">
      <c r="B141">
        <v>29142857142.856998</v>
      </c>
      <c r="C141">
        <v>-59.518520000000002</v>
      </c>
      <c r="D141">
        <v>-53.632317</v>
      </c>
      <c r="J141">
        <v>29142857142.856998</v>
      </c>
      <c r="K141">
        <v>-58.676738999999998</v>
      </c>
      <c r="L141">
        <v>-53.383586999999999</v>
      </c>
    </row>
    <row r="142" spans="2:12" x14ac:dyDescent="0.25">
      <c r="B142">
        <v>29540816326.530998</v>
      </c>
      <c r="C142">
        <v>-60.524227000000003</v>
      </c>
      <c r="D142">
        <v>-52.987934000000003</v>
      </c>
      <c r="J142">
        <v>29540816326.530998</v>
      </c>
      <c r="K142">
        <v>-69.033707000000007</v>
      </c>
      <c r="L142">
        <v>-55.338405999999999</v>
      </c>
    </row>
    <row r="143" spans="2:12" x14ac:dyDescent="0.25">
      <c r="B143">
        <v>29938775510.203999</v>
      </c>
      <c r="C143">
        <v>-61.574325999999999</v>
      </c>
      <c r="D143">
        <v>-52.748524000000003</v>
      </c>
      <c r="J143">
        <v>29938775510.203999</v>
      </c>
      <c r="K143">
        <v>-60.655849000000003</v>
      </c>
      <c r="L143">
        <v>-55.973671000000003</v>
      </c>
    </row>
    <row r="144" spans="2:12" x14ac:dyDescent="0.25">
      <c r="B144">
        <v>30336734693.877998</v>
      </c>
      <c r="C144">
        <v>-58.761459000000002</v>
      </c>
      <c r="D144">
        <v>-53.318317</v>
      </c>
      <c r="J144">
        <v>30336734693.877998</v>
      </c>
      <c r="K144">
        <v>-60.798076999999999</v>
      </c>
      <c r="L144">
        <v>-54.010075000000001</v>
      </c>
    </row>
    <row r="145" spans="2:12" x14ac:dyDescent="0.25">
      <c r="B145">
        <v>30734693877.550999</v>
      </c>
      <c r="C145">
        <v>-62.330047999999998</v>
      </c>
      <c r="D145">
        <v>-53.811554000000001</v>
      </c>
      <c r="J145">
        <v>30734693877.550999</v>
      </c>
      <c r="K145">
        <v>-63.325603000000001</v>
      </c>
      <c r="L145">
        <v>-59.852984999999997</v>
      </c>
    </row>
    <row r="146" spans="2:12" x14ac:dyDescent="0.25">
      <c r="B146">
        <v>31132653061.223999</v>
      </c>
      <c r="C146">
        <v>-63.272326999999997</v>
      </c>
      <c r="D146">
        <v>-54.908194999999999</v>
      </c>
      <c r="J146">
        <v>31132653061.223999</v>
      </c>
      <c r="K146">
        <v>-78.275176999999999</v>
      </c>
      <c r="L146">
        <v>-61.712963000000002</v>
      </c>
    </row>
    <row r="147" spans="2:12" x14ac:dyDescent="0.25">
      <c r="B147">
        <v>31530612244.897999</v>
      </c>
      <c r="C147">
        <v>-62.230164000000002</v>
      </c>
      <c r="D147">
        <v>-53.918377</v>
      </c>
      <c r="J147">
        <v>31530612244.897999</v>
      </c>
      <c r="K147">
        <v>-66.444771000000003</v>
      </c>
      <c r="L147">
        <v>-61.574688000000002</v>
      </c>
    </row>
    <row r="148" spans="2:12" x14ac:dyDescent="0.25">
      <c r="B148">
        <v>31928571428.570999</v>
      </c>
      <c r="C148">
        <v>-59.406357</v>
      </c>
      <c r="D148">
        <v>-51.194907999999998</v>
      </c>
      <c r="J148">
        <v>31928571428.570999</v>
      </c>
      <c r="K148">
        <v>-62.856631999999998</v>
      </c>
      <c r="L148">
        <v>-55.221046000000001</v>
      </c>
    </row>
    <row r="149" spans="2:12" x14ac:dyDescent="0.25">
      <c r="B149">
        <v>32326530612.244999</v>
      </c>
      <c r="C149">
        <v>-55.154949000000002</v>
      </c>
      <c r="D149">
        <v>-47.933422</v>
      </c>
      <c r="J149">
        <v>32326530612.244999</v>
      </c>
      <c r="K149">
        <v>-59.276263999999998</v>
      </c>
      <c r="L149">
        <v>-53.040508000000003</v>
      </c>
    </row>
    <row r="150" spans="2:12" x14ac:dyDescent="0.25">
      <c r="B150">
        <v>32724489795.917999</v>
      </c>
      <c r="C150">
        <v>-52.443542000000001</v>
      </c>
      <c r="D150">
        <v>-45.426163000000003</v>
      </c>
      <c r="J150">
        <v>32724489795.917999</v>
      </c>
      <c r="K150">
        <v>-60.167282</v>
      </c>
      <c r="L150">
        <v>-55.260185</v>
      </c>
    </row>
    <row r="151" spans="2:12" x14ac:dyDescent="0.25">
      <c r="B151">
        <v>33122448979.591999</v>
      </c>
      <c r="C151">
        <v>-51.952488000000002</v>
      </c>
      <c r="D151">
        <v>-45.622692000000001</v>
      </c>
      <c r="J151">
        <v>33122448979.591999</v>
      </c>
      <c r="K151">
        <v>-70.034820999999994</v>
      </c>
      <c r="L151">
        <v>-54.131583999999997</v>
      </c>
    </row>
    <row r="152" spans="2:12" x14ac:dyDescent="0.25">
      <c r="B152">
        <v>33520408163.264999</v>
      </c>
      <c r="C152">
        <v>-56.068866999999997</v>
      </c>
      <c r="D152">
        <v>-50.688594999999999</v>
      </c>
      <c r="J152">
        <v>33520408163.264999</v>
      </c>
      <c r="K152">
        <v>-56.216704999999997</v>
      </c>
      <c r="L152">
        <v>-51.700516</v>
      </c>
    </row>
    <row r="153" spans="2:12" x14ac:dyDescent="0.25">
      <c r="B153">
        <v>33918367346.938999</v>
      </c>
      <c r="C153">
        <v>-68.167191000000003</v>
      </c>
      <c r="D153">
        <v>-54.51511</v>
      </c>
      <c r="J153">
        <v>33918367346.938999</v>
      </c>
      <c r="K153">
        <v>-52.785136999999999</v>
      </c>
      <c r="L153">
        <v>-45.684128000000001</v>
      </c>
    </row>
    <row r="154" spans="2:12" x14ac:dyDescent="0.25">
      <c r="B154">
        <v>34316326530.612</v>
      </c>
      <c r="C154">
        <v>-63.926178</v>
      </c>
      <c r="D154">
        <v>-54.385840999999999</v>
      </c>
      <c r="J154">
        <v>34316326530.612</v>
      </c>
      <c r="K154">
        <v>-51.517834000000001</v>
      </c>
      <c r="L154">
        <v>-43.220737</v>
      </c>
    </row>
    <row r="155" spans="2:12" x14ac:dyDescent="0.25">
      <c r="B155">
        <v>34714285714.286003</v>
      </c>
      <c r="C155">
        <v>-55.936473999999997</v>
      </c>
      <c r="D155">
        <v>-49.759658999999999</v>
      </c>
      <c r="J155">
        <v>34714285714.286003</v>
      </c>
      <c r="K155">
        <v>-48.354323999999998</v>
      </c>
      <c r="L155">
        <v>-42.267325999999997</v>
      </c>
    </row>
    <row r="156" spans="2:12" x14ac:dyDescent="0.25">
      <c r="B156">
        <v>35112244897.959</v>
      </c>
      <c r="C156">
        <v>-54.249985000000002</v>
      </c>
      <c r="D156">
        <v>-46.441611999999999</v>
      </c>
      <c r="J156">
        <v>35112244897.959</v>
      </c>
      <c r="K156">
        <v>-49.553027999999998</v>
      </c>
      <c r="L156">
        <v>-41.859005000000003</v>
      </c>
    </row>
    <row r="157" spans="2:12" x14ac:dyDescent="0.25">
      <c r="B157">
        <v>35510204081.633003</v>
      </c>
      <c r="C157">
        <v>-53.831589000000001</v>
      </c>
      <c r="D157">
        <v>-45.924103000000002</v>
      </c>
      <c r="J157">
        <v>35510204081.633003</v>
      </c>
      <c r="K157">
        <v>-50.029277999999998</v>
      </c>
      <c r="L157">
        <v>-42.899070999999999</v>
      </c>
    </row>
    <row r="158" spans="2:12" x14ac:dyDescent="0.25">
      <c r="B158">
        <v>35908163265.306</v>
      </c>
      <c r="C158">
        <v>-54.117424</v>
      </c>
      <c r="D158">
        <v>-46.457794</v>
      </c>
      <c r="J158">
        <v>35908163265.306</v>
      </c>
      <c r="K158">
        <v>-51.359039000000003</v>
      </c>
      <c r="L158">
        <v>-43.635201000000002</v>
      </c>
    </row>
    <row r="159" spans="2:12" x14ac:dyDescent="0.25">
      <c r="B159">
        <v>36306122448.980003</v>
      </c>
      <c r="C159">
        <v>-55.548557000000002</v>
      </c>
      <c r="D159">
        <v>-48.464503999999998</v>
      </c>
      <c r="J159">
        <v>36306122448.980003</v>
      </c>
      <c r="K159">
        <v>-51.795119999999997</v>
      </c>
      <c r="L159">
        <v>-44.019401999999999</v>
      </c>
    </row>
    <row r="160" spans="2:12" x14ac:dyDescent="0.25">
      <c r="B160">
        <v>36704081632.653</v>
      </c>
      <c r="C160">
        <v>-59.517406000000001</v>
      </c>
      <c r="D160">
        <v>-49.966495999999999</v>
      </c>
      <c r="J160">
        <v>36704081632.653</v>
      </c>
      <c r="K160">
        <v>-51.297027999999997</v>
      </c>
      <c r="L160">
        <v>-43.895541999999999</v>
      </c>
    </row>
    <row r="161" spans="2:12" x14ac:dyDescent="0.25">
      <c r="B161">
        <v>37102040816.327003</v>
      </c>
      <c r="C161">
        <v>-58.296515999999997</v>
      </c>
      <c r="D161">
        <v>-51.749149000000003</v>
      </c>
      <c r="J161">
        <v>37102040816.327003</v>
      </c>
      <c r="K161">
        <v>-51.228458000000003</v>
      </c>
      <c r="L161">
        <v>-44.368792999999997</v>
      </c>
    </row>
    <row r="162" spans="2:12" x14ac:dyDescent="0.25">
      <c r="B162">
        <v>37500000000</v>
      </c>
      <c r="C162">
        <v>-60.530594000000001</v>
      </c>
      <c r="D162">
        <v>-52.012829000000004</v>
      </c>
      <c r="J162">
        <v>37500000000</v>
      </c>
      <c r="K162">
        <v>-53.515906999999999</v>
      </c>
      <c r="L162">
        <v>-45.141449000000001</v>
      </c>
    </row>
    <row r="163" spans="2:12" x14ac:dyDescent="0.25">
      <c r="B163">
        <v>37897959183.672997</v>
      </c>
      <c r="C163">
        <v>-59.929507999999998</v>
      </c>
      <c r="D163">
        <v>-52.085182000000003</v>
      </c>
      <c r="J163">
        <v>37897959183.672997</v>
      </c>
      <c r="K163">
        <v>-53.993397000000002</v>
      </c>
      <c r="L163">
        <v>-46.301056000000003</v>
      </c>
    </row>
    <row r="164" spans="2:12" x14ac:dyDescent="0.25">
      <c r="B164">
        <v>38295918367.347</v>
      </c>
      <c r="C164">
        <v>-58.215477</v>
      </c>
      <c r="D164">
        <v>-50.683261999999999</v>
      </c>
      <c r="J164">
        <v>38295918367.347</v>
      </c>
      <c r="K164">
        <v>-54.999476999999999</v>
      </c>
      <c r="L164">
        <v>-46.728138000000001</v>
      </c>
    </row>
    <row r="165" spans="2:12" x14ac:dyDescent="0.25">
      <c r="B165">
        <v>38693877551.019997</v>
      </c>
      <c r="C165">
        <v>-56.159019000000001</v>
      </c>
      <c r="D165">
        <v>-49.52129</v>
      </c>
      <c r="J165">
        <v>38693877551.019997</v>
      </c>
      <c r="K165">
        <v>-55.049809000000003</v>
      </c>
      <c r="L165">
        <v>-47.553646000000001</v>
      </c>
    </row>
    <row r="166" spans="2:12" x14ac:dyDescent="0.25">
      <c r="B166">
        <v>39091836734.694</v>
      </c>
      <c r="C166">
        <v>-56.335963999999997</v>
      </c>
      <c r="D166">
        <v>-49.750633000000001</v>
      </c>
      <c r="J166">
        <v>39091836734.694</v>
      </c>
      <c r="K166">
        <v>-56.710884</v>
      </c>
      <c r="L166">
        <v>-49.007038000000001</v>
      </c>
    </row>
    <row r="167" spans="2:12" x14ac:dyDescent="0.25">
      <c r="B167">
        <v>39489795918.366997</v>
      </c>
      <c r="C167">
        <v>-58.806759</v>
      </c>
      <c r="D167">
        <v>-51.548065000000001</v>
      </c>
      <c r="J167">
        <v>39489795918.366997</v>
      </c>
      <c r="K167">
        <v>-59.766869</v>
      </c>
      <c r="L167">
        <v>-51.868282000000001</v>
      </c>
    </row>
    <row r="168" spans="2:12" x14ac:dyDescent="0.25">
      <c r="B168">
        <v>39887755102.041</v>
      </c>
      <c r="C168">
        <v>-61.496848999999997</v>
      </c>
      <c r="D168">
        <v>-53.013947000000002</v>
      </c>
      <c r="J168">
        <v>39887755102.041</v>
      </c>
      <c r="K168">
        <v>-64.117644999999996</v>
      </c>
      <c r="L168">
        <v>-54.684897999999997</v>
      </c>
    </row>
    <row r="169" spans="2:12" x14ac:dyDescent="0.25">
      <c r="B169">
        <v>40285714285.713997</v>
      </c>
      <c r="C169">
        <v>-60.748652999999997</v>
      </c>
      <c r="D169">
        <v>-53.766883999999997</v>
      </c>
      <c r="J169">
        <v>40285714285.713997</v>
      </c>
      <c r="K169">
        <v>-65.718384</v>
      </c>
      <c r="L169">
        <v>-58.254131000000001</v>
      </c>
    </row>
    <row r="170" spans="2:12" x14ac:dyDescent="0.25">
      <c r="B170">
        <v>40683673469.388</v>
      </c>
      <c r="C170">
        <v>-61.180461999999999</v>
      </c>
      <c r="D170">
        <v>-53.082371000000002</v>
      </c>
      <c r="J170">
        <v>40683673469.388</v>
      </c>
      <c r="K170">
        <v>-70.890075999999993</v>
      </c>
      <c r="L170">
        <v>-56.748218999999999</v>
      </c>
    </row>
    <row r="171" spans="2:12" x14ac:dyDescent="0.25">
      <c r="B171">
        <v>41081632653.060997</v>
      </c>
      <c r="C171">
        <v>-59.641658999999997</v>
      </c>
      <c r="D171">
        <v>-52.051761999999997</v>
      </c>
      <c r="J171">
        <v>41081632653.060997</v>
      </c>
      <c r="K171">
        <v>-59.905479</v>
      </c>
      <c r="L171">
        <v>-53.794513999999999</v>
      </c>
    </row>
    <row r="172" spans="2:12" x14ac:dyDescent="0.25">
      <c r="B172">
        <v>41479591836.735001</v>
      </c>
      <c r="C172">
        <v>-57.91048</v>
      </c>
      <c r="D172">
        <v>-51.759704999999997</v>
      </c>
      <c r="J172">
        <v>41479591836.735001</v>
      </c>
      <c r="K172">
        <v>-57.080021000000002</v>
      </c>
      <c r="L172">
        <v>-49.275398000000003</v>
      </c>
    </row>
    <row r="173" spans="2:12" x14ac:dyDescent="0.25">
      <c r="B173">
        <v>41877551020.407997</v>
      </c>
      <c r="C173">
        <v>-60.635204000000002</v>
      </c>
      <c r="D173">
        <v>-52.193522999999999</v>
      </c>
      <c r="J173">
        <v>41877551020.407997</v>
      </c>
      <c r="K173">
        <v>-57.687668000000002</v>
      </c>
      <c r="L173">
        <v>-49.060825000000001</v>
      </c>
    </row>
    <row r="174" spans="2:12" x14ac:dyDescent="0.25">
      <c r="B174">
        <v>42275510204.082001</v>
      </c>
      <c r="C174">
        <v>-61.292740000000002</v>
      </c>
      <c r="D174">
        <v>-53.158836000000001</v>
      </c>
      <c r="J174">
        <v>42275510204.082001</v>
      </c>
      <c r="K174">
        <v>-59.381706000000001</v>
      </c>
      <c r="L174">
        <v>-51.119357999999998</v>
      </c>
    </row>
    <row r="175" spans="2:12" x14ac:dyDescent="0.25">
      <c r="B175">
        <v>42673469387.754997</v>
      </c>
      <c r="C175">
        <v>-61.089958000000003</v>
      </c>
      <c r="D175">
        <v>-52.571765999999997</v>
      </c>
      <c r="J175">
        <v>42673469387.754997</v>
      </c>
      <c r="K175">
        <v>-63.344658000000003</v>
      </c>
      <c r="L175">
        <v>-52.413691999999998</v>
      </c>
    </row>
    <row r="176" spans="2:12" x14ac:dyDescent="0.25">
      <c r="B176">
        <v>43071428571.429001</v>
      </c>
      <c r="C176">
        <v>-59.115665</v>
      </c>
      <c r="D176">
        <v>-51.470108000000003</v>
      </c>
      <c r="J176">
        <v>43071428571.429001</v>
      </c>
      <c r="K176">
        <v>-61.362301000000002</v>
      </c>
      <c r="L176">
        <v>-53.555827999999998</v>
      </c>
    </row>
    <row r="177" spans="2:12" x14ac:dyDescent="0.25">
      <c r="B177">
        <v>43469387755.101997</v>
      </c>
      <c r="C177">
        <v>-58.134177999999999</v>
      </c>
      <c r="D177">
        <v>-51.134650999999998</v>
      </c>
      <c r="J177">
        <v>43469387755.101997</v>
      </c>
      <c r="K177">
        <v>-62.742362999999997</v>
      </c>
      <c r="L177">
        <v>-54.736052999999998</v>
      </c>
    </row>
    <row r="178" spans="2:12" x14ac:dyDescent="0.25">
      <c r="B178">
        <v>43867346938.776001</v>
      </c>
      <c r="C178">
        <v>-60.296776000000001</v>
      </c>
      <c r="D178">
        <v>-51.817813999999998</v>
      </c>
      <c r="J178">
        <v>43867346938.776001</v>
      </c>
      <c r="K178">
        <v>-66.676102</v>
      </c>
      <c r="L178">
        <v>-56.071232000000002</v>
      </c>
    </row>
    <row r="179" spans="2:12" x14ac:dyDescent="0.25">
      <c r="B179">
        <v>44265306122.448997</v>
      </c>
      <c r="C179">
        <v>-61.364604999999997</v>
      </c>
      <c r="D179">
        <v>-54.069569000000001</v>
      </c>
      <c r="J179">
        <v>44265306122.448997</v>
      </c>
      <c r="K179">
        <v>-65.155006</v>
      </c>
      <c r="L179">
        <v>-58.410328</v>
      </c>
    </row>
    <row r="180" spans="2:12" x14ac:dyDescent="0.25">
      <c r="B180">
        <v>44663265306.122002</v>
      </c>
      <c r="C180">
        <v>-65.224845999999999</v>
      </c>
      <c r="D180">
        <v>-57.964404999999999</v>
      </c>
      <c r="J180">
        <v>44663265306.122002</v>
      </c>
      <c r="K180">
        <v>-69.651450999999994</v>
      </c>
      <c r="L180">
        <v>-59.918830999999997</v>
      </c>
    </row>
    <row r="181" spans="2:12" x14ac:dyDescent="0.25">
      <c r="B181">
        <v>45061224489.795998</v>
      </c>
      <c r="C181">
        <v>-72.302788000000007</v>
      </c>
      <c r="D181">
        <v>-62.363674000000003</v>
      </c>
      <c r="J181">
        <v>45061224489.795998</v>
      </c>
      <c r="K181">
        <v>-71.134795999999994</v>
      </c>
      <c r="L181">
        <v>-59.553196</v>
      </c>
    </row>
    <row r="182" spans="2:12" x14ac:dyDescent="0.25">
      <c r="B182">
        <v>45459183673.469002</v>
      </c>
      <c r="C182">
        <v>-74.814780999999996</v>
      </c>
      <c r="D182">
        <v>-66.408760000000001</v>
      </c>
      <c r="J182">
        <v>45459183673.469002</v>
      </c>
      <c r="K182">
        <v>-63.970222</v>
      </c>
      <c r="L182">
        <v>-57.704101999999999</v>
      </c>
    </row>
    <row r="183" spans="2:12" x14ac:dyDescent="0.25">
      <c r="B183">
        <v>45857142857.142998</v>
      </c>
      <c r="C183">
        <v>-77.587761</v>
      </c>
      <c r="D183">
        <v>-67.205451999999994</v>
      </c>
      <c r="J183">
        <v>45857142857.142998</v>
      </c>
      <c r="K183">
        <v>-63.963935999999997</v>
      </c>
      <c r="L183">
        <v>-57.073985999999998</v>
      </c>
    </row>
    <row r="184" spans="2:12" x14ac:dyDescent="0.25">
      <c r="B184">
        <v>46255102040.816002</v>
      </c>
      <c r="C184">
        <v>-75.011786999999998</v>
      </c>
      <c r="D184">
        <v>-61.914101000000002</v>
      </c>
      <c r="J184">
        <v>46255102040.816002</v>
      </c>
      <c r="K184">
        <v>-69.054184000000006</v>
      </c>
      <c r="L184">
        <v>-55.774498000000001</v>
      </c>
    </row>
    <row r="185" spans="2:12" x14ac:dyDescent="0.25">
      <c r="B185">
        <v>46653061224.489998</v>
      </c>
      <c r="C185">
        <v>-59.350273000000001</v>
      </c>
      <c r="D185">
        <v>-54.561740999999998</v>
      </c>
      <c r="J185">
        <v>46653061224.489998</v>
      </c>
      <c r="K185">
        <v>-59.956798999999997</v>
      </c>
      <c r="L185">
        <v>-54.696171</v>
      </c>
    </row>
    <row r="186" spans="2:12" x14ac:dyDescent="0.25">
      <c r="B186">
        <v>47051020408.163002</v>
      </c>
      <c r="C186">
        <v>-55.925285000000002</v>
      </c>
      <c r="D186">
        <v>-48.059157999999996</v>
      </c>
      <c r="J186">
        <v>47051020408.163002</v>
      </c>
      <c r="K186">
        <v>-60.577503</v>
      </c>
      <c r="L186">
        <v>-52.512217999999997</v>
      </c>
    </row>
    <row r="187" spans="2:12" x14ac:dyDescent="0.25">
      <c r="B187">
        <v>47448979591.836998</v>
      </c>
      <c r="C187">
        <v>-55.850315000000002</v>
      </c>
      <c r="D187">
        <v>-47.091155999999998</v>
      </c>
      <c r="J187">
        <v>47448979591.836998</v>
      </c>
      <c r="K187">
        <v>-62.400500999999998</v>
      </c>
      <c r="L187">
        <v>-51.424861999999997</v>
      </c>
    </row>
    <row r="188" spans="2:12" x14ac:dyDescent="0.25">
      <c r="B188">
        <v>47846938775.510002</v>
      </c>
      <c r="C188">
        <v>-56.774841000000002</v>
      </c>
      <c r="D188">
        <v>-48.01247</v>
      </c>
      <c r="J188">
        <v>47846938775.510002</v>
      </c>
      <c r="K188">
        <v>-56.649723000000002</v>
      </c>
      <c r="L188">
        <v>-48.995475999999996</v>
      </c>
    </row>
    <row r="189" spans="2:12" x14ac:dyDescent="0.25">
      <c r="B189">
        <v>48244897959.183998</v>
      </c>
      <c r="C189">
        <v>-58.976593000000001</v>
      </c>
      <c r="D189">
        <v>-50.082889999999999</v>
      </c>
      <c r="J189">
        <v>48244897959.183998</v>
      </c>
      <c r="K189">
        <v>-53.386982000000003</v>
      </c>
      <c r="L189">
        <v>-45.060032</v>
      </c>
    </row>
    <row r="190" spans="2:12" x14ac:dyDescent="0.25">
      <c r="B190">
        <v>48642857142.857002</v>
      </c>
      <c r="C190">
        <v>-62.317355999999997</v>
      </c>
      <c r="D190">
        <v>-51.638145000000002</v>
      </c>
      <c r="J190">
        <v>48642857142.857002</v>
      </c>
      <c r="K190">
        <v>-50.709136999999998</v>
      </c>
      <c r="L190">
        <v>-42.606777000000001</v>
      </c>
    </row>
    <row r="191" spans="2:12" x14ac:dyDescent="0.25">
      <c r="B191">
        <v>49040816326.530998</v>
      </c>
      <c r="C191">
        <v>-61.582649000000004</v>
      </c>
      <c r="D191">
        <v>-52.420859999999998</v>
      </c>
      <c r="J191">
        <v>49040816326.530998</v>
      </c>
      <c r="K191">
        <v>-49.382815999999998</v>
      </c>
      <c r="L191">
        <v>-40.753852999999999</v>
      </c>
    </row>
    <row r="192" spans="2:12" x14ac:dyDescent="0.25">
      <c r="B192">
        <v>49438775510.204002</v>
      </c>
      <c r="C192">
        <v>-61.428657999999999</v>
      </c>
      <c r="D192">
        <v>-51.861159999999998</v>
      </c>
      <c r="J192">
        <v>49438775510.204002</v>
      </c>
      <c r="K192">
        <v>-47.948959000000002</v>
      </c>
      <c r="L192">
        <v>-39.565510000000003</v>
      </c>
    </row>
    <row r="193" spans="2:12" x14ac:dyDescent="0.25">
      <c r="B193">
        <v>49836734693.877998</v>
      </c>
      <c r="C193">
        <v>-60.617573</v>
      </c>
      <c r="D193">
        <v>-51.311915999999997</v>
      </c>
      <c r="J193">
        <v>49836734693.877998</v>
      </c>
      <c r="K193">
        <v>-47.357078999999999</v>
      </c>
      <c r="L193">
        <v>-39.121029</v>
      </c>
    </row>
    <row r="194" spans="2:12" x14ac:dyDescent="0.25">
      <c r="B194">
        <v>50234693877.551003</v>
      </c>
      <c r="C194">
        <v>-59.918488000000004</v>
      </c>
      <c r="D194">
        <v>-51.025939999999999</v>
      </c>
      <c r="J194">
        <v>50234693877.551003</v>
      </c>
      <c r="K194">
        <v>-48.389277999999997</v>
      </c>
      <c r="L194">
        <v>-39.413775999999999</v>
      </c>
    </row>
    <row r="195" spans="2:12" x14ac:dyDescent="0.25">
      <c r="B195">
        <v>50632653061.223999</v>
      </c>
      <c r="C195">
        <v>-60.520564999999998</v>
      </c>
      <c r="D195">
        <v>-50.679226</v>
      </c>
      <c r="J195">
        <v>50632653061.223999</v>
      </c>
      <c r="K195">
        <v>-49.166167999999999</v>
      </c>
      <c r="L195">
        <v>-40.056564000000002</v>
      </c>
    </row>
    <row r="196" spans="2:12" x14ac:dyDescent="0.25">
      <c r="B196">
        <v>51030612244.898003</v>
      </c>
      <c r="C196">
        <v>-59.559443999999999</v>
      </c>
      <c r="D196">
        <v>-50.388354999999997</v>
      </c>
      <c r="J196">
        <v>51030612244.898003</v>
      </c>
      <c r="K196">
        <v>-49.707329000000001</v>
      </c>
      <c r="L196">
        <v>-40.452914999999997</v>
      </c>
    </row>
    <row r="197" spans="2:12" x14ac:dyDescent="0.25">
      <c r="B197">
        <v>51428571428.570999</v>
      </c>
      <c r="C197">
        <v>-58.927528000000002</v>
      </c>
      <c r="D197">
        <v>-49.672519999999999</v>
      </c>
      <c r="J197">
        <v>51428571428.570999</v>
      </c>
      <c r="K197">
        <v>-50.055660000000003</v>
      </c>
      <c r="L197">
        <v>-40.968021</v>
      </c>
    </row>
    <row r="198" spans="2:12" x14ac:dyDescent="0.25">
      <c r="B198">
        <v>51826530612.245003</v>
      </c>
      <c r="C198">
        <v>-58.188473000000002</v>
      </c>
      <c r="D198">
        <v>-48.730494999999998</v>
      </c>
      <c r="J198">
        <v>51826530612.245003</v>
      </c>
      <c r="K198">
        <v>-51.279327000000002</v>
      </c>
      <c r="L198">
        <v>-41.909160999999997</v>
      </c>
    </row>
    <row r="199" spans="2:12" x14ac:dyDescent="0.25">
      <c r="B199">
        <v>52224489795.917999</v>
      </c>
      <c r="C199">
        <v>-56.123215000000002</v>
      </c>
      <c r="D199">
        <v>-48.091147999999997</v>
      </c>
      <c r="J199">
        <v>52224489795.917999</v>
      </c>
      <c r="K199">
        <v>-52.717373000000002</v>
      </c>
      <c r="L199">
        <v>-43.049812000000003</v>
      </c>
    </row>
    <row r="200" spans="2:12" x14ac:dyDescent="0.25">
      <c r="B200">
        <v>52622448979.592003</v>
      </c>
      <c r="C200">
        <v>-56.763851000000003</v>
      </c>
      <c r="D200">
        <v>-47.651184000000001</v>
      </c>
      <c r="J200">
        <v>52622448979.592003</v>
      </c>
      <c r="K200">
        <v>-54.014026999999999</v>
      </c>
      <c r="L200">
        <v>-43.693378000000003</v>
      </c>
    </row>
    <row r="201" spans="2:12" x14ac:dyDescent="0.25">
      <c r="B201">
        <v>53020408163.264999</v>
      </c>
      <c r="C201">
        <v>-56.660625000000003</v>
      </c>
      <c r="D201">
        <v>-47.254261</v>
      </c>
      <c r="J201">
        <v>53020408163.264999</v>
      </c>
      <c r="K201">
        <v>-53.641624</v>
      </c>
      <c r="L201">
        <v>-43.619414999999996</v>
      </c>
    </row>
    <row r="202" spans="2:12" x14ac:dyDescent="0.25">
      <c r="B202">
        <v>53418367346.939003</v>
      </c>
      <c r="C202">
        <v>-55.187862000000003</v>
      </c>
      <c r="D202">
        <v>-46.025967000000001</v>
      </c>
      <c r="J202">
        <v>53418367346.939003</v>
      </c>
      <c r="K202">
        <v>-53.560211000000002</v>
      </c>
      <c r="L202">
        <v>-44.449665000000003</v>
      </c>
    </row>
    <row r="203" spans="2:12" x14ac:dyDescent="0.25">
      <c r="B203">
        <v>53816326530.612</v>
      </c>
      <c r="C203">
        <v>-53.037109000000001</v>
      </c>
      <c r="D203">
        <v>-44.230328</v>
      </c>
      <c r="J203">
        <v>53816326530.612</v>
      </c>
      <c r="K203">
        <v>-57.296322000000004</v>
      </c>
      <c r="L203">
        <v>-47.162509999999997</v>
      </c>
    </row>
    <row r="204" spans="2:12" x14ac:dyDescent="0.25">
      <c r="B204">
        <v>54214285714.286003</v>
      </c>
      <c r="C204">
        <v>-51.198951999999998</v>
      </c>
      <c r="D204">
        <v>-42.834350999999998</v>
      </c>
      <c r="J204">
        <v>54214285714.286003</v>
      </c>
      <c r="K204">
        <v>-62.716866000000003</v>
      </c>
      <c r="L204">
        <v>-51.307510000000001</v>
      </c>
    </row>
    <row r="205" spans="2:12" x14ac:dyDescent="0.25">
      <c r="B205">
        <v>54612244897.959</v>
      </c>
      <c r="C205">
        <v>-50.898448999999999</v>
      </c>
      <c r="D205">
        <v>-42.518962999999999</v>
      </c>
      <c r="J205">
        <v>54612244897.959</v>
      </c>
      <c r="K205">
        <v>-66.692145999999994</v>
      </c>
      <c r="L205">
        <v>-54.289158</v>
      </c>
    </row>
    <row r="206" spans="2:12" x14ac:dyDescent="0.25">
      <c r="B206">
        <v>55010204081.633003</v>
      </c>
      <c r="C206">
        <v>-52.057746999999999</v>
      </c>
      <c r="D206">
        <v>-43.100563000000001</v>
      </c>
      <c r="J206">
        <v>55010204081.633003</v>
      </c>
      <c r="K206">
        <v>-66.837975</v>
      </c>
      <c r="L206">
        <v>-55.550052999999998</v>
      </c>
    </row>
    <row r="207" spans="2:12" x14ac:dyDescent="0.25">
      <c r="B207">
        <v>55408163265.306</v>
      </c>
      <c r="C207">
        <v>-53.040756000000002</v>
      </c>
      <c r="D207">
        <v>-44.184806999999999</v>
      </c>
      <c r="J207">
        <v>55408163265.306</v>
      </c>
      <c r="K207">
        <v>-67.109076999999999</v>
      </c>
      <c r="L207">
        <v>-56.393203999999997</v>
      </c>
    </row>
    <row r="208" spans="2:12" x14ac:dyDescent="0.25">
      <c r="B208">
        <v>55806122448.980003</v>
      </c>
      <c r="C208">
        <v>-54.322097999999997</v>
      </c>
      <c r="D208">
        <v>-45.084651999999998</v>
      </c>
      <c r="J208">
        <v>55806122448.980003</v>
      </c>
      <c r="K208">
        <v>-69.812209999999993</v>
      </c>
      <c r="L208">
        <v>-56.680599000000001</v>
      </c>
    </row>
    <row r="209" spans="2:12" x14ac:dyDescent="0.25">
      <c r="B209">
        <v>56204081632.653</v>
      </c>
      <c r="C209">
        <v>-55.037697000000001</v>
      </c>
      <c r="D209">
        <v>-46.474991000000003</v>
      </c>
      <c r="J209">
        <v>56204081632.653</v>
      </c>
      <c r="K209">
        <v>-68.361000000000004</v>
      </c>
      <c r="L209">
        <v>-56.723778000000003</v>
      </c>
    </row>
    <row r="210" spans="2:12" x14ac:dyDescent="0.25">
      <c r="B210">
        <v>56602040816.327003</v>
      </c>
      <c r="C210">
        <v>-57.491734000000001</v>
      </c>
      <c r="D210">
        <v>-47.692841000000001</v>
      </c>
      <c r="J210">
        <v>56602040816.327003</v>
      </c>
      <c r="K210">
        <v>-67.631752000000006</v>
      </c>
      <c r="L210">
        <v>-55.866824999999999</v>
      </c>
    </row>
    <row r="211" spans="2:12" x14ac:dyDescent="0.25">
      <c r="B211">
        <v>57000000000</v>
      </c>
      <c r="C211">
        <v>-58.350945000000003</v>
      </c>
      <c r="D211">
        <v>-48.719391000000002</v>
      </c>
      <c r="J211">
        <v>57000000000</v>
      </c>
      <c r="K211">
        <v>-67.464072999999999</v>
      </c>
      <c r="L211">
        <v>-55.574821</v>
      </c>
    </row>
    <row r="212" spans="2:12" x14ac:dyDescent="0.25">
      <c r="B212" t="s">
        <v>25</v>
      </c>
      <c r="J212" t="s">
        <v>25</v>
      </c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212"/>
  <sheetViews>
    <sheetView workbookViewId="0">
      <selection activeCell="J1" sqref="J1:L1048576"/>
    </sheetView>
  </sheetViews>
  <sheetFormatPr defaultRowHeight="15" x14ac:dyDescent="0.25"/>
  <cols>
    <col min="1" max="1" width="13.7109375" style="40" customWidth="1"/>
    <col min="5" max="5" width="2.7109375" style="9" customWidth="1"/>
    <col min="6" max="6" width="12.85546875" style="6" bestFit="1" customWidth="1"/>
    <col min="7" max="7" width="18.5703125" style="12" bestFit="1" customWidth="1"/>
    <col min="8" max="8" width="20.5703125" style="12" bestFit="1" customWidth="1"/>
    <col min="9" max="9" width="13.7109375" style="40" customWidth="1"/>
    <col min="13" max="13" width="2.7109375" style="9" customWidth="1"/>
    <col min="14" max="14" width="12.85546875" style="6" bestFit="1" customWidth="1"/>
    <col min="15" max="15" width="18.5703125" style="12" bestFit="1" customWidth="1"/>
    <col min="16" max="16" width="20.5703125" style="12" bestFit="1" customWidth="1"/>
    <col min="17" max="17" width="2.7109375" style="9" customWidth="1"/>
  </cols>
  <sheetData>
    <row r="1" spans="1:17" x14ac:dyDescent="0.25">
      <c r="B1" t="s">
        <v>99</v>
      </c>
      <c r="F1" s="6" t="s">
        <v>2</v>
      </c>
      <c r="G1" s="13" t="s">
        <v>118</v>
      </c>
      <c r="H1" s="44" t="str">
        <f>D112</f>
        <v>2Ix1L dBc Log Mag(dB)</v>
      </c>
      <c r="J1" t="s">
        <v>99</v>
      </c>
      <c r="N1" s="6" t="s">
        <v>2</v>
      </c>
      <c r="O1" s="13" t="s">
        <v>118</v>
      </c>
      <c r="P1" s="44" t="str">
        <f>L112</f>
        <v>2Ix1L dBc Log Mag(dB)</v>
      </c>
    </row>
    <row r="2" spans="1:17" x14ac:dyDescent="0.25">
      <c r="A2" s="50" t="s">
        <v>117</v>
      </c>
      <c r="B2" t="s">
        <v>300</v>
      </c>
      <c r="C2" t="s">
        <v>275</v>
      </c>
      <c r="D2" t="s">
        <v>277</v>
      </c>
      <c r="H2" s="11"/>
      <c r="I2" s="50" t="s">
        <v>113</v>
      </c>
      <c r="J2" t="s">
        <v>300</v>
      </c>
      <c r="K2" t="s">
        <v>275</v>
      </c>
      <c r="L2" t="s">
        <v>277</v>
      </c>
      <c r="P2" s="11"/>
    </row>
    <row r="3" spans="1:17" s="15" customFormat="1" x14ac:dyDescent="0.25">
      <c r="A3" s="40"/>
      <c r="B3" t="s">
        <v>312</v>
      </c>
      <c r="C3" t="s">
        <v>313</v>
      </c>
      <c r="D3" t="s">
        <v>316</v>
      </c>
      <c r="E3" s="14"/>
      <c r="F3" s="13" t="s">
        <v>12</v>
      </c>
      <c r="G3" s="13">
        <f>ABS(AVERAGE(G5:G103))</f>
        <v>62.900354979797982</v>
      </c>
      <c r="H3" s="13" t="s">
        <v>239</v>
      </c>
      <c r="I3" s="40"/>
      <c r="J3" t="s">
        <v>312</v>
      </c>
      <c r="K3" t="s">
        <v>313</v>
      </c>
      <c r="L3" t="s">
        <v>317</v>
      </c>
      <c r="M3" s="14"/>
      <c r="N3" s="13" t="s">
        <v>12</v>
      </c>
      <c r="O3" s="13">
        <f>ABS(AVERAGE(O5:O103))</f>
        <v>61.893854919191902</v>
      </c>
      <c r="P3" s="13" t="s">
        <v>239</v>
      </c>
      <c r="Q3" s="14"/>
    </row>
    <row r="4" spans="1:17" x14ac:dyDescent="0.25">
      <c r="B4" t="s">
        <v>103</v>
      </c>
      <c r="G4" s="11"/>
      <c r="H4" s="11"/>
      <c r="J4" t="s">
        <v>103</v>
      </c>
      <c r="O4" s="11"/>
      <c r="P4" s="11"/>
    </row>
    <row r="5" spans="1:17" x14ac:dyDescent="0.25">
      <c r="F5" s="6">
        <f t="shared" ref="F5:F36" si="0">B113/1000000000</f>
        <v>18</v>
      </c>
      <c r="G5" s="11">
        <f>H5-10</f>
        <v>-57.442515999999998</v>
      </c>
      <c r="H5" s="6">
        <f t="shared" ref="H5:H36" si="1">D113</f>
        <v>-47.442515999999998</v>
      </c>
      <c r="N5" s="6">
        <f t="shared" ref="N5:N36" si="2">J113/1000000000</f>
        <v>18</v>
      </c>
      <c r="O5" s="11">
        <f>P5-10</f>
        <v>-63.195819999999998</v>
      </c>
      <c r="P5" s="6">
        <f t="shared" ref="P5:P36" si="3">L113</f>
        <v>-53.195819999999998</v>
      </c>
    </row>
    <row r="6" spans="1:17" x14ac:dyDescent="0.25">
      <c r="F6" s="6">
        <f t="shared" si="0"/>
        <v>18.397959183672999</v>
      </c>
      <c r="G6" s="11">
        <f t="shared" ref="G6:G69" si="4">H6-10</f>
        <v>-59.389415999999997</v>
      </c>
      <c r="H6" s="6">
        <f t="shared" si="1"/>
        <v>-49.389415999999997</v>
      </c>
      <c r="N6" s="6">
        <f t="shared" si="2"/>
        <v>18.397959183672999</v>
      </c>
      <c r="O6" s="11">
        <f t="shared" ref="O6:O69" si="5">P6-10</f>
        <v>-64.044781</v>
      </c>
      <c r="P6" s="6">
        <f t="shared" si="3"/>
        <v>-54.044781</v>
      </c>
    </row>
    <row r="7" spans="1:17" x14ac:dyDescent="0.25">
      <c r="B7" t="s">
        <v>104</v>
      </c>
      <c r="F7" s="6">
        <f t="shared" si="0"/>
        <v>18.795918367346999</v>
      </c>
      <c r="G7" s="11">
        <f t="shared" si="4"/>
        <v>-60.259869000000002</v>
      </c>
      <c r="H7" s="6">
        <f t="shared" si="1"/>
        <v>-50.259869000000002</v>
      </c>
      <c r="J7" t="s">
        <v>104</v>
      </c>
      <c r="N7" s="6">
        <f t="shared" si="2"/>
        <v>18.795918367346999</v>
      </c>
      <c r="O7" s="11">
        <f t="shared" si="5"/>
        <v>-62.281528000000002</v>
      </c>
      <c r="P7" s="6">
        <f t="shared" si="3"/>
        <v>-52.281528000000002</v>
      </c>
    </row>
    <row r="8" spans="1:17" x14ac:dyDescent="0.25">
      <c r="B8" t="s">
        <v>23</v>
      </c>
      <c r="C8" t="s">
        <v>122</v>
      </c>
      <c r="F8" s="6">
        <f t="shared" si="0"/>
        <v>19.193877551020002</v>
      </c>
      <c r="G8" s="11">
        <f t="shared" si="4"/>
        <v>-58.802112999999999</v>
      </c>
      <c r="H8" s="6">
        <f t="shared" si="1"/>
        <v>-48.802112999999999</v>
      </c>
      <c r="J8" t="s">
        <v>23</v>
      </c>
      <c r="K8" t="s">
        <v>122</v>
      </c>
      <c r="N8" s="6">
        <f t="shared" si="2"/>
        <v>19.193877551020002</v>
      </c>
      <c r="O8" s="11">
        <f t="shared" si="5"/>
        <v>-59.650722999999999</v>
      </c>
      <c r="P8" s="6">
        <f t="shared" si="3"/>
        <v>-49.650722999999999</v>
      </c>
    </row>
    <row r="9" spans="1:17" x14ac:dyDescent="0.25">
      <c r="B9">
        <v>18000000000</v>
      </c>
      <c r="C9">
        <v>-6.7047343000000001</v>
      </c>
      <c r="F9" s="6">
        <f t="shared" si="0"/>
        <v>19.591836734693999</v>
      </c>
      <c r="G9" s="11">
        <f t="shared" si="4"/>
        <v>-58.058715999999997</v>
      </c>
      <c r="H9" s="6">
        <f t="shared" si="1"/>
        <v>-48.058715999999997</v>
      </c>
      <c r="J9">
        <v>18000000000</v>
      </c>
      <c r="K9">
        <v>-11.087408999999999</v>
      </c>
      <c r="N9" s="6">
        <f t="shared" si="2"/>
        <v>19.591836734693999</v>
      </c>
      <c r="O9" s="11">
        <f t="shared" si="5"/>
        <v>-56.898471999999998</v>
      </c>
      <c r="P9" s="6">
        <f t="shared" si="3"/>
        <v>-46.898471999999998</v>
      </c>
    </row>
    <row r="10" spans="1:17" x14ac:dyDescent="0.25">
      <c r="B10">
        <v>18397959183.673</v>
      </c>
      <c r="C10">
        <v>-6.4099841</v>
      </c>
      <c r="F10" s="6">
        <f t="shared" si="0"/>
        <v>19.989795918367001</v>
      </c>
      <c r="G10" s="11">
        <f t="shared" si="4"/>
        <v>-59.467976</v>
      </c>
      <c r="H10" s="6">
        <f t="shared" si="1"/>
        <v>-49.467976</v>
      </c>
      <c r="J10">
        <v>18397959183.673</v>
      </c>
      <c r="K10">
        <v>-10.304784</v>
      </c>
      <c r="N10" s="6">
        <f t="shared" si="2"/>
        <v>19.989795918367001</v>
      </c>
      <c r="O10" s="11">
        <f t="shared" si="5"/>
        <v>-58.188144999999999</v>
      </c>
      <c r="P10" s="6">
        <f t="shared" si="3"/>
        <v>-48.188144999999999</v>
      </c>
    </row>
    <row r="11" spans="1:17" x14ac:dyDescent="0.25">
      <c r="B11">
        <v>18795918367.347</v>
      </c>
      <c r="C11">
        <v>-6.1483835999999998</v>
      </c>
      <c r="F11" s="6">
        <f t="shared" si="0"/>
        <v>20.387755102041002</v>
      </c>
      <c r="G11" s="11">
        <f t="shared" si="4"/>
        <v>-62.439377</v>
      </c>
      <c r="H11" s="6">
        <f t="shared" si="1"/>
        <v>-52.439377</v>
      </c>
      <c r="J11">
        <v>18795918367.347</v>
      </c>
      <c r="K11">
        <v>-9.6337547000000008</v>
      </c>
      <c r="N11" s="6">
        <f t="shared" si="2"/>
        <v>20.387755102041002</v>
      </c>
      <c r="O11" s="11">
        <f t="shared" si="5"/>
        <v>-61.239688999999998</v>
      </c>
      <c r="P11" s="6">
        <f t="shared" si="3"/>
        <v>-51.239688999999998</v>
      </c>
    </row>
    <row r="12" spans="1:17" x14ac:dyDescent="0.25">
      <c r="B12">
        <v>19193877551.02</v>
      </c>
      <c r="C12">
        <v>-6.0821389999999997</v>
      </c>
      <c r="F12" s="6">
        <f t="shared" si="0"/>
        <v>20.785714285714</v>
      </c>
      <c r="G12" s="11">
        <f t="shared" si="4"/>
        <v>-65.672291000000001</v>
      </c>
      <c r="H12" s="6">
        <f t="shared" si="1"/>
        <v>-55.672291000000001</v>
      </c>
      <c r="J12">
        <v>19193877551.02</v>
      </c>
      <c r="K12">
        <v>-9.0320205999999992</v>
      </c>
      <c r="N12" s="6">
        <f t="shared" si="2"/>
        <v>20.785714285714</v>
      </c>
      <c r="O12" s="11">
        <f t="shared" si="5"/>
        <v>-63.197539999999996</v>
      </c>
      <c r="P12" s="6">
        <f t="shared" si="3"/>
        <v>-53.197539999999996</v>
      </c>
    </row>
    <row r="13" spans="1:17" x14ac:dyDescent="0.25">
      <c r="B13">
        <v>19591836734.694</v>
      </c>
      <c r="C13">
        <v>-5.9810543000000003</v>
      </c>
      <c r="F13" s="6">
        <f t="shared" si="0"/>
        <v>21.183673469388001</v>
      </c>
      <c r="G13" s="11">
        <f t="shared" si="4"/>
        <v>-69.17830699999999</v>
      </c>
      <c r="H13" s="6">
        <f t="shared" si="1"/>
        <v>-59.178306999999997</v>
      </c>
      <c r="J13">
        <v>19591836734.694</v>
      </c>
      <c r="K13">
        <v>-8.3846311999999994</v>
      </c>
      <c r="N13" s="6">
        <f t="shared" si="2"/>
        <v>21.183673469388001</v>
      </c>
      <c r="O13" s="11">
        <f t="shared" si="5"/>
        <v>-63.749485</v>
      </c>
      <c r="P13" s="6">
        <f t="shared" si="3"/>
        <v>-53.749485</v>
      </c>
    </row>
    <row r="14" spans="1:17" x14ac:dyDescent="0.25">
      <c r="B14">
        <v>19989795918.367001</v>
      </c>
      <c r="C14">
        <v>-5.9399648000000003</v>
      </c>
      <c r="F14" s="6">
        <f t="shared" si="0"/>
        <v>21.581632653061</v>
      </c>
      <c r="G14" s="11">
        <f t="shared" si="4"/>
        <v>-70.413857000000007</v>
      </c>
      <c r="H14" s="6">
        <f t="shared" si="1"/>
        <v>-60.413857</v>
      </c>
      <c r="J14">
        <v>19989795918.367001</v>
      </c>
      <c r="K14">
        <v>-7.9070119999999999</v>
      </c>
      <c r="N14" s="6">
        <f t="shared" si="2"/>
        <v>21.581632653061</v>
      </c>
      <c r="O14" s="11">
        <f t="shared" si="5"/>
        <v>-63.713154000000003</v>
      </c>
      <c r="P14" s="6">
        <f t="shared" si="3"/>
        <v>-53.713154000000003</v>
      </c>
    </row>
    <row r="15" spans="1:17" x14ac:dyDescent="0.25">
      <c r="B15">
        <v>20387755102.041</v>
      </c>
      <c r="C15">
        <v>-5.8844104000000002</v>
      </c>
      <c r="F15" s="6">
        <f t="shared" si="0"/>
        <v>21.979591836735</v>
      </c>
      <c r="G15" s="11">
        <f t="shared" si="4"/>
        <v>-69.011082000000002</v>
      </c>
      <c r="H15" s="6">
        <f t="shared" si="1"/>
        <v>-59.011082000000002</v>
      </c>
      <c r="J15">
        <v>20387755102.041</v>
      </c>
      <c r="K15">
        <v>-7.5431442000000004</v>
      </c>
      <c r="N15" s="6">
        <f t="shared" si="2"/>
        <v>21.979591836735</v>
      </c>
      <c r="O15" s="11">
        <f t="shared" si="5"/>
        <v>-65.540024000000003</v>
      </c>
      <c r="P15" s="6">
        <f t="shared" si="3"/>
        <v>-55.540024000000003</v>
      </c>
    </row>
    <row r="16" spans="1:17" x14ac:dyDescent="0.25">
      <c r="B16">
        <v>20785714285.714001</v>
      </c>
      <c r="C16">
        <v>-5.8800382999999998</v>
      </c>
      <c r="F16" s="6">
        <f t="shared" si="0"/>
        <v>22.377551020407999</v>
      </c>
      <c r="G16" s="11">
        <f t="shared" si="4"/>
        <v>-65.166965000000005</v>
      </c>
      <c r="H16" s="6">
        <f t="shared" si="1"/>
        <v>-55.166964999999998</v>
      </c>
      <c r="J16">
        <v>20785714285.714001</v>
      </c>
      <c r="K16">
        <v>-7.2383609</v>
      </c>
      <c r="N16" s="6">
        <f t="shared" si="2"/>
        <v>22.377551020407999</v>
      </c>
      <c r="O16" s="11">
        <f t="shared" si="5"/>
        <v>-65.983006000000003</v>
      </c>
      <c r="P16" s="6">
        <f t="shared" si="3"/>
        <v>-55.983006000000003</v>
      </c>
    </row>
    <row r="17" spans="2:16" x14ac:dyDescent="0.25">
      <c r="B17">
        <v>21183673469.388</v>
      </c>
      <c r="C17">
        <v>-6.1260570999999997</v>
      </c>
      <c r="F17" s="6">
        <f t="shared" si="0"/>
        <v>22.775510204082</v>
      </c>
      <c r="G17" s="11">
        <f t="shared" si="4"/>
        <v>-61.488453</v>
      </c>
      <c r="H17" s="6">
        <f t="shared" si="1"/>
        <v>-51.488453</v>
      </c>
      <c r="J17">
        <v>21183673469.388</v>
      </c>
      <c r="K17">
        <v>-7.196167</v>
      </c>
      <c r="N17" s="6">
        <f t="shared" si="2"/>
        <v>22.775510204082</v>
      </c>
      <c r="O17" s="11">
        <f t="shared" si="5"/>
        <v>-65.571983000000003</v>
      </c>
      <c r="P17" s="6">
        <f t="shared" si="3"/>
        <v>-55.571983000000003</v>
      </c>
    </row>
    <row r="18" spans="2:16" x14ac:dyDescent="0.25">
      <c r="B18">
        <v>21581632653.061001</v>
      </c>
      <c r="C18">
        <v>-5.9702352999999997</v>
      </c>
      <c r="F18" s="6">
        <f t="shared" si="0"/>
        <v>23.173469387755002</v>
      </c>
      <c r="G18" s="11">
        <f t="shared" si="4"/>
        <v>-60.286242999999999</v>
      </c>
      <c r="H18" s="6">
        <f t="shared" si="1"/>
        <v>-50.286242999999999</v>
      </c>
      <c r="J18">
        <v>21581632653.061001</v>
      </c>
      <c r="K18">
        <v>-6.7688522000000004</v>
      </c>
      <c r="N18" s="6">
        <f t="shared" si="2"/>
        <v>23.173469387755002</v>
      </c>
      <c r="O18" s="11">
        <f t="shared" si="5"/>
        <v>-63.243385000000004</v>
      </c>
      <c r="P18" s="6">
        <f t="shared" si="3"/>
        <v>-53.243385000000004</v>
      </c>
    </row>
    <row r="19" spans="2:16" x14ac:dyDescent="0.25">
      <c r="B19">
        <v>21979591836.735001</v>
      </c>
      <c r="C19">
        <v>-6.0565267</v>
      </c>
      <c r="F19" s="6">
        <f t="shared" si="0"/>
        <v>23.571428571428999</v>
      </c>
      <c r="G19" s="11">
        <f t="shared" si="4"/>
        <v>-60.892178000000001</v>
      </c>
      <c r="H19" s="6">
        <f t="shared" si="1"/>
        <v>-50.892178000000001</v>
      </c>
      <c r="J19">
        <v>21979591836.735001</v>
      </c>
      <c r="K19">
        <v>-6.5841269000000002</v>
      </c>
      <c r="N19" s="6">
        <f t="shared" si="2"/>
        <v>23.571428571428999</v>
      </c>
      <c r="O19" s="11">
        <f t="shared" si="5"/>
        <v>-63.431159999999998</v>
      </c>
      <c r="P19" s="6">
        <f t="shared" si="3"/>
        <v>-53.431159999999998</v>
      </c>
    </row>
    <row r="20" spans="2:16" x14ac:dyDescent="0.25">
      <c r="B20">
        <v>22377551020.408001</v>
      </c>
      <c r="C20">
        <v>-6.0916180999999998</v>
      </c>
      <c r="F20" s="6">
        <f t="shared" si="0"/>
        <v>23.969387755102002</v>
      </c>
      <c r="G20" s="11">
        <f t="shared" si="4"/>
        <v>-62.103386</v>
      </c>
      <c r="H20" s="6">
        <f t="shared" si="1"/>
        <v>-52.103386</v>
      </c>
      <c r="J20">
        <v>22377551020.408001</v>
      </c>
      <c r="K20">
        <v>-6.4280099999999996</v>
      </c>
      <c r="N20" s="6">
        <f t="shared" si="2"/>
        <v>23.969387755102002</v>
      </c>
      <c r="O20" s="11">
        <f t="shared" si="5"/>
        <v>-65.28563299999999</v>
      </c>
      <c r="P20" s="6">
        <f t="shared" si="3"/>
        <v>-55.285632999999997</v>
      </c>
    </row>
    <row r="21" spans="2:16" x14ac:dyDescent="0.25">
      <c r="B21">
        <v>22775510204.082001</v>
      </c>
      <c r="C21">
        <v>-6.1131868000000003</v>
      </c>
      <c r="F21" s="6">
        <f t="shared" si="0"/>
        <v>24.367346938776002</v>
      </c>
      <c r="G21" s="11">
        <f t="shared" si="4"/>
        <v>-62.436115000000001</v>
      </c>
      <c r="H21" s="6">
        <f t="shared" si="1"/>
        <v>-52.436115000000001</v>
      </c>
      <c r="J21">
        <v>22775510204.082001</v>
      </c>
      <c r="K21">
        <v>-6.3357486999999999</v>
      </c>
      <c r="N21" s="6">
        <f t="shared" si="2"/>
        <v>24.367346938776002</v>
      </c>
      <c r="O21" s="11">
        <f t="shared" si="5"/>
        <v>-66.532001000000008</v>
      </c>
      <c r="P21" s="6">
        <f t="shared" si="3"/>
        <v>-56.532001000000001</v>
      </c>
    </row>
    <row r="22" spans="2:16" x14ac:dyDescent="0.25">
      <c r="B22">
        <v>23173469387.755001</v>
      </c>
      <c r="C22">
        <v>-6.1760874000000001</v>
      </c>
      <c r="F22" s="6">
        <f t="shared" si="0"/>
        <v>24.765306122449001</v>
      </c>
      <c r="G22" s="11">
        <f t="shared" si="4"/>
        <v>-63.202072000000001</v>
      </c>
      <c r="H22" s="6">
        <f t="shared" si="1"/>
        <v>-53.202072000000001</v>
      </c>
      <c r="J22">
        <v>23173469387.755001</v>
      </c>
      <c r="K22">
        <v>-6.2945260999999997</v>
      </c>
      <c r="N22" s="6">
        <f t="shared" si="2"/>
        <v>24.765306122449001</v>
      </c>
      <c r="O22" s="11">
        <f t="shared" si="5"/>
        <v>-67.001991000000004</v>
      </c>
      <c r="P22" s="6">
        <f t="shared" si="3"/>
        <v>-57.001990999999997</v>
      </c>
    </row>
    <row r="23" spans="2:16" x14ac:dyDescent="0.25">
      <c r="B23">
        <v>23571428571.429001</v>
      </c>
      <c r="C23">
        <v>-6.2454143000000002</v>
      </c>
      <c r="F23" s="6">
        <f t="shared" si="0"/>
        <v>25.163265306122003</v>
      </c>
      <c r="G23" s="11">
        <f t="shared" si="4"/>
        <v>-64.964202999999998</v>
      </c>
      <c r="H23" s="6">
        <f t="shared" si="1"/>
        <v>-54.964202999999998</v>
      </c>
      <c r="J23">
        <v>23571428571.429001</v>
      </c>
      <c r="K23">
        <v>-6.2860484000000003</v>
      </c>
      <c r="N23" s="6">
        <f t="shared" si="2"/>
        <v>25.163265306122003</v>
      </c>
      <c r="O23" s="11">
        <f t="shared" si="5"/>
        <v>-67.140701000000007</v>
      </c>
      <c r="P23" s="6">
        <f t="shared" si="3"/>
        <v>-57.140701</v>
      </c>
    </row>
    <row r="24" spans="2:16" x14ac:dyDescent="0.25">
      <c r="B24">
        <v>23969387755.102001</v>
      </c>
      <c r="C24">
        <v>-6.3149381</v>
      </c>
      <c r="F24" s="6">
        <f t="shared" si="0"/>
        <v>25.561224489796</v>
      </c>
      <c r="G24" s="11">
        <f t="shared" si="4"/>
        <v>-67.507239999999996</v>
      </c>
      <c r="H24" s="6">
        <f t="shared" si="1"/>
        <v>-57.507240000000003</v>
      </c>
      <c r="J24">
        <v>23969387755.102001</v>
      </c>
      <c r="K24">
        <v>-6.3140187000000001</v>
      </c>
      <c r="N24" s="6">
        <f t="shared" si="2"/>
        <v>25.561224489796</v>
      </c>
      <c r="O24" s="11">
        <f t="shared" si="5"/>
        <v>-69.895949999999999</v>
      </c>
      <c r="P24" s="6">
        <f t="shared" si="3"/>
        <v>-59.895949999999999</v>
      </c>
    </row>
    <row r="25" spans="2:16" x14ac:dyDescent="0.25">
      <c r="B25">
        <v>24367346938.776001</v>
      </c>
      <c r="C25">
        <v>-6.3620095000000001</v>
      </c>
      <c r="F25" s="6">
        <f t="shared" si="0"/>
        <v>25.959183673469003</v>
      </c>
      <c r="G25" s="11">
        <f t="shared" si="4"/>
        <v>-69.32465400000001</v>
      </c>
      <c r="H25" s="6">
        <f t="shared" si="1"/>
        <v>-59.324654000000002</v>
      </c>
      <c r="J25">
        <v>24367346938.776001</v>
      </c>
      <c r="K25">
        <v>-6.3554925999999998</v>
      </c>
      <c r="N25" s="6">
        <f t="shared" si="2"/>
        <v>25.959183673469003</v>
      </c>
      <c r="O25" s="11">
        <f t="shared" si="5"/>
        <v>-75.480118000000004</v>
      </c>
      <c r="P25" s="6">
        <f t="shared" si="3"/>
        <v>-65.480118000000004</v>
      </c>
    </row>
    <row r="26" spans="2:16" x14ac:dyDescent="0.25">
      <c r="B26">
        <v>24765306122.449001</v>
      </c>
      <c r="C26">
        <v>-6.3836478999999997</v>
      </c>
      <c r="F26" s="6">
        <f t="shared" si="0"/>
        <v>26.357142857143003</v>
      </c>
      <c r="G26" s="11">
        <f t="shared" si="4"/>
        <v>-71.336021000000002</v>
      </c>
      <c r="H26" s="6">
        <f t="shared" si="1"/>
        <v>-61.336021000000002</v>
      </c>
      <c r="J26">
        <v>24765306122.449001</v>
      </c>
      <c r="K26">
        <v>-6.4905539000000001</v>
      </c>
      <c r="N26" s="6">
        <f t="shared" si="2"/>
        <v>26.357142857143003</v>
      </c>
      <c r="O26" s="11">
        <f t="shared" si="5"/>
        <v>-79.937973</v>
      </c>
      <c r="P26" s="6">
        <f t="shared" si="3"/>
        <v>-69.937973</v>
      </c>
    </row>
    <row r="27" spans="2:16" x14ac:dyDescent="0.25">
      <c r="B27">
        <v>25163265306.122002</v>
      </c>
      <c r="C27">
        <v>-6.4360738</v>
      </c>
      <c r="F27" s="6">
        <f t="shared" si="0"/>
        <v>26.755102040816002</v>
      </c>
      <c r="G27" s="11">
        <f t="shared" si="4"/>
        <v>-70.501156000000009</v>
      </c>
      <c r="H27" s="6">
        <f t="shared" si="1"/>
        <v>-60.501156000000002</v>
      </c>
      <c r="J27">
        <v>25163265306.122002</v>
      </c>
      <c r="K27">
        <v>-6.6301541000000004</v>
      </c>
      <c r="N27" s="6">
        <f t="shared" si="2"/>
        <v>26.755102040816002</v>
      </c>
      <c r="O27" s="11">
        <f t="shared" si="5"/>
        <v>-81.507842999999994</v>
      </c>
      <c r="P27" s="6">
        <f t="shared" si="3"/>
        <v>-71.507842999999994</v>
      </c>
    </row>
    <row r="28" spans="2:16" x14ac:dyDescent="0.25">
      <c r="B28">
        <v>25561224489.796001</v>
      </c>
      <c r="C28">
        <v>-6.5820723000000001</v>
      </c>
      <c r="F28" s="6">
        <f t="shared" si="0"/>
        <v>27.153061224490003</v>
      </c>
      <c r="G28" s="11">
        <f t="shared" si="4"/>
        <v>-70.030388000000002</v>
      </c>
      <c r="H28" s="6">
        <f t="shared" si="1"/>
        <v>-60.030388000000002</v>
      </c>
      <c r="J28">
        <v>25561224489.796001</v>
      </c>
      <c r="K28">
        <v>-6.7787918999999999</v>
      </c>
      <c r="N28" s="6">
        <f t="shared" si="2"/>
        <v>27.153061224490003</v>
      </c>
      <c r="O28" s="11">
        <f t="shared" si="5"/>
        <v>-79.06456</v>
      </c>
      <c r="P28" s="6">
        <f t="shared" si="3"/>
        <v>-69.06456</v>
      </c>
    </row>
    <row r="29" spans="2:16" x14ac:dyDescent="0.25">
      <c r="B29">
        <v>25959183673.469002</v>
      </c>
      <c r="C29">
        <v>-6.7108865</v>
      </c>
      <c r="F29" s="6">
        <f t="shared" si="0"/>
        <v>27.551020408162998</v>
      </c>
      <c r="G29" s="11">
        <f t="shared" si="4"/>
        <v>-68.717750999999993</v>
      </c>
      <c r="H29" s="6">
        <f t="shared" si="1"/>
        <v>-58.717751</v>
      </c>
      <c r="J29">
        <v>25959183673.469002</v>
      </c>
      <c r="K29">
        <v>-6.7351445999999999</v>
      </c>
      <c r="N29" s="6">
        <f t="shared" si="2"/>
        <v>27.551020408162998</v>
      </c>
      <c r="O29" s="11">
        <f t="shared" si="5"/>
        <v>-77.473999000000006</v>
      </c>
      <c r="P29" s="6">
        <f t="shared" si="3"/>
        <v>-67.473999000000006</v>
      </c>
    </row>
    <row r="30" spans="2:16" x14ac:dyDescent="0.25">
      <c r="B30">
        <v>26357142857.143002</v>
      </c>
      <c r="C30">
        <v>-6.8884587000000002</v>
      </c>
      <c r="F30" s="6">
        <f t="shared" si="0"/>
        <v>27.948979591837002</v>
      </c>
      <c r="G30" s="11">
        <f t="shared" si="4"/>
        <v>-69.182693</v>
      </c>
      <c r="H30" s="6">
        <f t="shared" si="1"/>
        <v>-59.182693</v>
      </c>
      <c r="J30">
        <v>26357142857.143002</v>
      </c>
      <c r="K30">
        <v>-6.8357754000000002</v>
      </c>
      <c r="N30" s="6">
        <f t="shared" si="2"/>
        <v>27.948979591837002</v>
      </c>
      <c r="O30" s="11">
        <f t="shared" si="5"/>
        <v>-74.795753000000005</v>
      </c>
      <c r="P30" s="6">
        <f t="shared" si="3"/>
        <v>-64.795753000000005</v>
      </c>
    </row>
    <row r="31" spans="2:16" x14ac:dyDescent="0.25">
      <c r="B31">
        <v>26755102040.816002</v>
      </c>
      <c r="C31">
        <v>-6.9659934000000003</v>
      </c>
      <c r="F31" s="6">
        <f t="shared" si="0"/>
        <v>28.346938775509997</v>
      </c>
      <c r="G31" s="11">
        <f t="shared" si="4"/>
        <v>-68.155132000000009</v>
      </c>
      <c r="H31" s="6">
        <f t="shared" si="1"/>
        <v>-58.155132000000002</v>
      </c>
      <c r="J31">
        <v>26755102040.816002</v>
      </c>
      <c r="K31">
        <v>-6.9504747</v>
      </c>
      <c r="N31" s="6">
        <f t="shared" si="2"/>
        <v>28.346938775509997</v>
      </c>
      <c r="O31" s="11">
        <f t="shared" si="5"/>
        <v>-71.387371000000002</v>
      </c>
      <c r="P31" s="6">
        <f t="shared" si="3"/>
        <v>-61.387371000000002</v>
      </c>
    </row>
    <row r="32" spans="2:16" x14ac:dyDescent="0.25">
      <c r="B32">
        <v>27153061224.490002</v>
      </c>
      <c r="C32">
        <v>-7.1290588000000001</v>
      </c>
      <c r="F32" s="6">
        <f t="shared" si="0"/>
        <v>28.744897959183998</v>
      </c>
      <c r="G32" s="11">
        <f t="shared" si="4"/>
        <v>-65.362728000000004</v>
      </c>
      <c r="H32" s="6">
        <f t="shared" si="1"/>
        <v>-55.362727999999997</v>
      </c>
      <c r="J32">
        <v>27153061224.490002</v>
      </c>
      <c r="K32">
        <v>-7.1115006999999997</v>
      </c>
      <c r="N32" s="6">
        <f t="shared" si="2"/>
        <v>28.744897959183998</v>
      </c>
      <c r="O32" s="11">
        <f t="shared" si="5"/>
        <v>-70.149673000000007</v>
      </c>
      <c r="P32" s="6">
        <f t="shared" si="3"/>
        <v>-60.149673</v>
      </c>
    </row>
    <row r="33" spans="2:16" x14ac:dyDescent="0.25">
      <c r="B33">
        <v>27551020408.162998</v>
      </c>
      <c r="C33">
        <v>-7.2783699000000004</v>
      </c>
      <c r="F33" s="6">
        <f t="shared" si="0"/>
        <v>29.142857142856997</v>
      </c>
      <c r="G33" s="11">
        <f t="shared" si="4"/>
        <v>-63.178077999999999</v>
      </c>
      <c r="H33" s="6">
        <f t="shared" si="1"/>
        <v>-53.178077999999999</v>
      </c>
      <c r="J33">
        <v>27551020408.162998</v>
      </c>
      <c r="K33">
        <v>-7.1594081000000003</v>
      </c>
      <c r="N33" s="6">
        <f t="shared" si="2"/>
        <v>29.142857142856997</v>
      </c>
      <c r="O33" s="11">
        <f t="shared" si="5"/>
        <v>-70.516269999999992</v>
      </c>
      <c r="P33" s="6">
        <f t="shared" si="3"/>
        <v>-60.516269999999999</v>
      </c>
    </row>
    <row r="34" spans="2:16" x14ac:dyDescent="0.25">
      <c r="B34">
        <v>27948979591.837002</v>
      </c>
      <c r="C34">
        <v>-7.3985428999999998</v>
      </c>
      <c r="F34" s="6">
        <f t="shared" si="0"/>
        <v>29.540816326530997</v>
      </c>
      <c r="G34" s="11">
        <f t="shared" si="4"/>
        <v>-62.104827999999998</v>
      </c>
      <c r="H34" s="6">
        <f t="shared" si="1"/>
        <v>-52.104827999999998</v>
      </c>
      <c r="J34">
        <v>27948979591.837002</v>
      </c>
      <c r="K34">
        <v>-7.2230743999999998</v>
      </c>
      <c r="N34" s="6">
        <f t="shared" si="2"/>
        <v>29.540816326530997</v>
      </c>
      <c r="O34" s="11">
        <f t="shared" si="5"/>
        <v>-70.840832000000006</v>
      </c>
      <c r="P34" s="6">
        <f t="shared" si="3"/>
        <v>-60.840831999999999</v>
      </c>
    </row>
    <row r="35" spans="2:16" x14ac:dyDescent="0.25">
      <c r="B35">
        <v>28346938775.509998</v>
      </c>
      <c r="C35">
        <v>-7.5430026000000003</v>
      </c>
      <c r="F35" s="6">
        <f t="shared" si="0"/>
        <v>29.938775510204</v>
      </c>
      <c r="G35" s="11">
        <f t="shared" si="4"/>
        <v>-62.256382000000002</v>
      </c>
      <c r="H35" s="6">
        <f t="shared" si="1"/>
        <v>-52.256382000000002</v>
      </c>
      <c r="J35">
        <v>28346938775.509998</v>
      </c>
      <c r="K35">
        <v>-7.3640485</v>
      </c>
      <c r="N35" s="6">
        <f t="shared" si="2"/>
        <v>29.938775510204</v>
      </c>
      <c r="O35" s="11">
        <f t="shared" si="5"/>
        <v>-68.863640000000004</v>
      </c>
      <c r="P35" s="6">
        <f t="shared" si="3"/>
        <v>-58.863639999999997</v>
      </c>
    </row>
    <row r="36" spans="2:16" x14ac:dyDescent="0.25">
      <c r="B36">
        <v>28744897959.183998</v>
      </c>
      <c r="C36">
        <v>-7.6774592000000004</v>
      </c>
      <c r="F36" s="6">
        <f t="shared" si="0"/>
        <v>30.336734693877997</v>
      </c>
      <c r="G36" s="11">
        <f t="shared" si="4"/>
        <v>-62.798938999999997</v>
      </c>
      <c r="H36" s="6">
        <f t="shared" si="1"/>
        <v>-52.798938999999997</v>
      </c>
      <c r="J36">
        <v>28744897959.183998</v>
      </c>
      <c r="K36">
        <v>-7.3291048999999999</v>
      </c>
      <c r="N36" s="6">
        <f t="shared" si="2"/>
        <v>30.336734693877997</v>
      </c>
      <c r="O36" s="11">
        <f t="shared" si="5"/>
        <v>-69.98022499999999</v>
      </c>
      <c r="P36" s="6">
        <f t="shared" si="3"/>
        <v>-59.980224999999997</v>
      </c>
    </row>
    <row r="37" spans="2:16" x14ac:dyDescent="0.25">
      <c r="B37">
        <v>29142857142.856998</v>
      </c>
      <c r="C37">
        <v>-7.7473340000000004</v>
      </c>
      <c r="F37" s="6">
        <f t="shared" ref="F37:F68" si="6">B145/1000000000</f>
        <v>30.734693877550999</v>
      </c>
      <c r="G37" s="11">
        <f t="shared" si="4"/>
        <v>-64.302624000000009</v>
      </c>
      <c r="H37" s="6">
        <f t="shared" ref="H37:H68" si="7">D145</f>
        <v>-54.302624000000002</v>
      </c>
      <c r="J37">
        <v>29142857142.856998</v>
      </c>
      <c r="K37">
        <v>-7.3952860999999999</v>
      </c>
      <c r="N37" s="6">
        <f t="shared" ref="N37:N68" si="8">J145/1000000000</f>
        <v>30.734693877550999</v>
      </c>
      <c r="O37" s="11">
        <f t="shared" si="5"/>
        <v>-70.721539000000007</v>
      </c>
      <c r="P37" s="6">
        <f t="shared" ref="P37:P68" si="9">L145</f>
        <v>-60.721539</v>
      </c>
    </row>
    <row r="38" spans="2:16" x14ac:dyDescent="0.25">
      <c r="B38">
        <v>29540816326.530998</v>
      </c>
      <c r="C38">
        <v>-7.6744060999999997</v>
      </c>
      <c r="F38" s="6">
        <f t="shared" si="6"/>
        <v>31.132653061223998</v>
      </c>
      <c r="G38" s="11">
        <f t="shared" si="4"/>
        <v>-66.455787999999998</v>
      </c>
      <c r="H38" s="6">
        <f t="shared" si="7"/>
        <v>-56.455787999999998</v>
      </c>
      <c r="J38">
        <v>29540816326.530998</v>
      </c>
      <c r="K38">
        <v>-7.4922313999999997</v>
      </c>
      <c r="N38" s="6">
        <f t="shared" si="8"/>
        <v>31.132653061223998</v>
      </c>
      <c r="O38" s="11">
        <f t="shared" si="5"/>
        <v>-68.85753600000001</v>
      </c>
      <c r="P38" s="6">
        <f t="shared" si="9"/>
        <v>-58.857536000000003</v>
      </c>
    </row>
    <row r="39" spans="2:16" x14ac:dyDescent="0.25">
      <c r="B39">
        <v>29938775510.203999</v>
      </c>
      <c r="C39">
        <v>-7.6673779</v>
      </c>
      <c r="F39" s="6">
        <f t="shared" si="6"/>
        <v>31.530612244897998</v>
      </c>
      <c r="G39" s="11">
        <f t="shared" si="4"/>
        <v>-68.71026599999999</v>
      </c>
      <c r="H39" s="6">
        <f t="shared" si="7"/>
        <v>-58.710265999999997</v>
      </c>
      <c r="J39">
        <v>29938775510.203999</v>
      </c>
      <c r="K39">
        <v>-7.5894159999999999</v>
      </c>
      <c r="N39" s="6">
        <f t="shared" si="8"/>
        <v>31.530612244897998</v>
      </c>
      <c r="O39" s="11">
        <f t="shared" si="5"/>
        <v>-62.117480999999998</v>
      </c>
      <c r="P39" s="6">
        <f t="shared" si="9"/>
        <v>-52.117480999999998</v>
      </c>
    </row>
    <row r="40" spans="2:16" x14ac:dyDescent="0.25">
      <c r="B40">
        <v>30336734693.877998</v>
      </c>
      <c r="C40">
        <v>-7.7032084000000003</v>
      </c>
      <c r="F40" s="6">
        <f t="shared" si="6"/>
        <v>31.928571428571001</v>
      </c>
      <c r="G40" s="11">
        <f t="shared" si="4"/>
        <v>-67.959843000000006</v>
      </c>
      <c r="H40" s="6">
        <f t="shared" si="7"/>
        <v>-57.959842999999999</v>
      </c>
      <c r="J40">
        <v>30336734693.877998</v>
      </c>
      <c r="K40">
        <v>-7.5519881</v>
      </c>
      <c r="N40" s="6">
        <f t="shared" si="8"/>
        <v>31.928571428571001</v>
      </c>
      <c r="O40" s="11">
        <f t="shared" si="5"/>
        <v>-55.970900999999998</v>
      </c>
      <c r="P40" s="6">
        <f t="shared" si="9"/>
        <v>-45.970900999999998</v>
      </c>
    </row>
    <row r="41" spans="2:16" x14ac:dyDescent="0.25">
      <c r="B41">
        <v>30734693877.550999</v>
      </c>
      <c r="C41">
        <v>-7.8004464999999996</v>
      </c>
      <c r="F41" s="6">
        <f t="shared" si="6"/>
        <v>32.326530612245001</v>
      </c>
      <c r="G41" s="11">
        <f t="shared" si="4"/>
        <v>-65.795165999999995</v>
      </c>
      <c r="H41" s="6">
        <f t="shared" si="7"/>
        <v>-55.795166000000002</v>
      </c>
      <c r="J41">
        <v>30734693877.550999</v>
      </c>
      <c r="K41">
        <v>-7.5915455999999999</v>
      </c>
      <c r="N41" s="6">
        <f t="shared" si="8"/>
        <v>32.326530612245001</v>
      </c>
      <c r="O41" s="11">
        <f t="shared" si="5"/>
        <v>-51.597800999999997</v>
      </c>
      <c r="P41" s="6">
        <f t="shared" si="9"/>
        <v>-41.597800999999997</v>
      </c>
    </row>
    <row r="42" spans="2:16" x14ac:dyDescent="0.25">
      <c r="B42">
        <v>31132653061.223999</v>
      </c>
      <c r="C42">
        <v>-7.8694534000000003</v>
      </c>
      <c r="F42" s="6">
        <f t="shared" si="6"/>
        <v>32.724489795917997</v>
      </c>
      <c r="G42" s="11">
        <f t="shared" si="4"/>
        <v>-63.66581</v>
      </c>
      <c r="H42" s="6">
        <f t="shared" si="7"/>
        <v>-53.66581</v>
      </c>
      <c r="J42">
        <v>31132653061.223999</v>
      </c>
      <c r="K42">
        <v>-7.6386384999999999</v>
      </c>
      <c r="N42" s="6">
        <f t="shared" si="8"/>
        <v>32.724489795917997</v>
      </c>
      <c r="O42" s="11">
        <f t="shared" si="5"/>
        <v>-48.764313000000001</v>
      </c>
      <c r="P42" s="6">
        <f t="shared" si="9"/>
        <v>-38.764313000000001</v>
      </c>
    </row>
    <row r="43" spans="2:16" x14ac:dyDescent="0.25">
      <c r="B43">
        <v>31530612244.897999</v>
      </c>
      <c r="C43">
        <v>-7.9320569000000001</v>
      </c>
      <c r="F43" s="6">
        <f t="shared" si="6"/>
        <v>33.122448979592001</v>
      </c>
      <c r="G43" s="11">
        <f t="shared" si="4"/>
        <v>-62.384158999999997</v>
      </c>
      <c r="H43" s="6">
        <f t="shared" si="7"/>
        <v>-52.384158999999997</v>
      </c>
      <c r="J43">
        <v>31530612244.897999</v>
      </c>
      <c r="K43">
        <v>-7.7069634999999996</v>
      </c>
      <c r="N43" s="6">
        <f t="shared" si="8"/>
        <v>33.122448979592001</v>
      </c>
      <c r="O43" s="11">
        <f t="shared" si="5"/>
        <v>-48.601573999999999</v>
      </c>
      <c r="P43" s="6">
        <f t="shared" si="9"/>
        <v>-38.601573999999999</v>
      </c>
    </row>
    <row r="44" spans="2:16" x14ac:dyDescent="0.25">
      <c r="B44">
        <v>31928571428.570999</v>
      </c>
      <c r="C44">
        <v>-7.9609370000000004</v>
      </c>
      <c r="F44" s="6">
        <f t="shared" si="6"/>
        <v>33.520408163264996</v>
      </c>
      <c r="G44" s="11">
        <f t="shared" si="4"/>
        <v>-60.340491999999998</v>
      </c>
      <c r="H44" s="6">
        <f t="shared" si="7"/>
        <v>-50.340491999999998</v>
      </c>
      <c r="J44">
        <v>31928571428.570999</v>
      </c>
      <c r="K44">
        <v>-7.7647127999999999</v>
      </c>
      <c r="N44" s="6">
        <f t="shared" si="8"/>
        <v>33.520408163264996</v>
      </c>
      <c r="O44" s="11">
        <f t="shared" si="5"/>
        <v>-51.397860999999999</v>
      </c>
      <c r="P44" s="6">
        <f t="shared" si="9"/>
        <v>-41.397860999999999</v>
      </c>
    </row>
    <row r="45" spans="2:16" x14ac:dyDescent="0.25">
      <c r="B45">
        <v>32326530612.244999</v>
      </c>
      <c r="C45">
        <v>-7.9034494999999998</v>
      </c>
      <c r="F45" s="6">
        <f t="shared" si="6"/>
        <v>33.918367346939</v>
      </c>
      <c r="G45" s="11">
        <f t="shared" si="4"/>
        <v>-58.570366</v>
      </c>
      <c r="H45" s="6">
        <f t="shared" si="7"/>
        <v>-48.570366</v>
      </c>
      <c r="J45">
        <v>32326530612.244999</v>
      </c>
      <c r="K45">
        <v>-7.8805132000000002</v>
      </c>
      <c r="N45" s="6">
        <f t="shared" si="8"/>
        <v>33.918367346939</v>
      </c>
      <c r="O45" s="11">
        <f t="shared" si="5"/>
        <v>-55.895634000000001</v>
      </c>
      <c r="P45" s="6">
        <f t="shared" si="9"/>
        <v>-45.895634000000001</v>
      </c>
    </row>
    <row r="46" spans="2:16" x14ac:dyDescent="0.25">
      <c r="B46">
        <v>32724489795.917999</v>
      </c>
      <c r="C46">
        <v>-7.8656211000000003</v>
      </c>
      <c r="F46" s="6">
        <f t="shared" si="6"/>
        <v>34.316326530612002</v>
      </c>
      <c r="G46" s="11">
        <f t="shared" si="4"/>
        <v>-59.183433999999998</v>
      </c>
      <c r="H46" s="6">
        <f t="shared" si="7"/>
        <v>-49.183433999999998</v>
      </c>
      <c r="J46">
        <v>32724489795.917999</v>
      </c>
      <c r="K46">
        <v>-8.1184702000000009</v>
      </c>
      <c r="N46" s="6">
        <f t="shared" si="8"/>
        <v>34.316326530612002</v>
      </c>
      <c r="O46" s="11">
        <f t="shared" si="5"/>
        <v>-59.819473000000002</v>
      </c>
      <c r="P46" s="6">
        <f t="shared" si="9"/>
        <v>-49.819473000000002</v>
      </c>
    </row>
    <row r="47" spans="2:16" x14ac:dyDescent="0.25">
      <c r="B47">
        <v>33122448979.591999</v>
      </c>
      <c r="C47">
        <v>-8.0146073999999992</v>
      </c>
      <c r="F47" s="6">
        <f t="shared" si="6"/>
        <v>34.714285714286007</v>
      </c>
      <c r="G47" s="11">
        <f t="shared" si="4"/>
        <v>-64.413310999999993</v>
      </c>
      <c r="H47" s="6">
        <f t="shared" si="7"/>
        <v>-54.413311</v>
      </c>
      <c r="J47">
        <v>33122448979.591999</v>
      </c>
      <c r="K47">
        <v>-8.3197612999999997</v>
      </c>
      <c r="N47" s="6">
        <f t="shared" si="8"/>
        <v>34.714285714286007</v>
      </c>
      <c r="O47" s="11">
        <f t="shared" si="5"/>
        <v>-62.738762000000001</v>
      </c>
      <c r="P47" s="6">
        <f t="shared" si="9"/>
        <v>-52.738762000000001</v>
      </c>
    </row>
    <row r="48" spans="2:16" x14ac:dyDescent="0.25">
      <c r="B48">
        <v>33520408163.264999</v>
      </c>
      <c r="C48">
        <v>-8.3060474000000006</v>
      </c>
      <c r="F48" s="6">
        <f t="shared" si="6"/>
        <v>35.112244897959002</v>
      </c>
      <c r="G48" s="11">
        <f t="shared" si="4"/>
        <v>-66.247208000000001</v>
      </c>
      <c r="H48" s="6">
        <f t="shared" si="7"/>
        <v>-56.247208000000001</v>
      </c>
      <c r="J48">
        <v>33520408163.264999</v>
      </c>
      <c r="K48">
        <v>-8.1651716000000008</v>
      </c>
      <c r="N48" s="6">
        <f t="shared" si="8"/>
        <v>35.112244897959002</v>
      </c>
      <c r="O48" s="11">
        <f t="shared" si="5"/>
        <v>-64.803513000000009</v>
      </c>
      <c r="P48" s="6">
        <f t="shared" si="9"/>
        <v>-54.803513000000002</v>
      </c>
    </row>
    <row r="49" spans="2:16" x14ac:dyDescent="0.25">
      <c r="B49">
        <v>33918367346.938999</v>
      </c>
      <c r="C49">
        <v>-8.4543219000000001</v>
      </c>
      <c r="F49" s="6">
        <f t="shared" si="6"/>
        <v>35.510204081633006</v>
      </c>
      <c r="G49" s="11">
        <f t="shared" si="4"/>
        <v>-64.689315999999991</v>
      </c>
      <c r="H49" s="6">
        <f t="shared" si="7"/>
        <v>-54.689315999999998</v>
      </c>
      <c r="J49">
        <v>33918367346.938999</v>
      </c>
      <c r="K49">
        <v>-7.8492584000000001</v>
      </c>
      <c r="N49" s="6">
        <f t="shared" si="8"/>
        <v>35.510204081633006</v>
      </c>
      <c r="O49" s="11">
        <f t="shared" si="5"/>
        <v>-66.668743000000006</v>
      </c>
      <c r="P49" s="6">
        <f t="shared" si="9"/>
        <v>-56.668742999999999</v>
      </c>
    </row>
    <row r="50" spans="2:16" x14ac:dyDescent="0.25">
      <c r="B50">
        <v>34316326530.612</v>
      </c>
      <c r="C50">
        <v>-8.4473801000000002</v>
      </c>
      <c r="F50" s="6">
        <f t="shared" si="6"/>
        <v>35.908163265306001</v>
      </c>
      <c r="G50" s="11">
        <f t="shared" si="4"/>
        <v>-60.239142999999999</v>
      </c>
      <c r="H50" s="6">
        <f t="shared" si="7"/>
        <v>-50.239142999999999</v>
      </c>
      <c r="J50">
        <v>34316326530.612</v>
      </c>
      <c r="K50">
        <v>-7.6277603999999997</v>
      </c>
      <c r="N50" s="6">
        <f t="shared" si="8"/>
        <v>35.908163265306001</v>
      </c>
      <c r="O50" s="11">
        <f t="shared" si="5"/>
        <v>-66.846992</v>
      </c>
      <c r="P50" s="6">
        <f t="shared" si="9"/>
        <v>-56.846992</v>
      </c>
    </row>
    <row r="51" spans="2:16" x14ac:dyDescent="0.25">
      <c r="B51">
        <v>34714285714.286003</v>
      </c>
      <c r="C51">
        <v>-8.4573412000000001</v>
      </c>
      <c r="F51" s="6">
        <f t="shared" si="6"/>
        <v>36.306122448980005</v>
      </c>
      <c r="G51" s="11">
        <f t="shared" si="4"/>
        <v>-58.236621999999997</v>
      </c>
      <c r="H51" s="6">
        <f t="shared" si="7"/>
        <v>-48.236621999999997</v>
      </c>
      <c r="J51">
        <v>34714285714.286003</v>
      </c>
      <c r="K51">
        <v>-7.4684882000000004</v>
      </c>
      <c r="N51" s="6">
        <f t="shared" si="8"/>
        <v>36.306122448980005</v>
      </c>
      <c r="O51" s="11">
        <f t="shared" si="5"/>
        <v>-65.844516999999996</v>
      </c>
      <c r="P51" s="6">
        <f t="shared" si="9"/>
        <v>-55.844517000000003</v>
      </c>
    </row>
    <row r="52" spans="2:16" x14ac:dyDescent="0.25">
      <c r="B52">
        <v>35112244897.959</v>
      </c>
      <c r="C52">
        <v>-8.3396235000000001</v>
      </c>
      <c r="F52" s="6">
        <f t="shared" si="6"/>
        <v>36.704081632653001</v>
      </c>
      <c r="G52" s="11">
        <f t="shared" si="4"/>
        <v>-60.496315000000003</v>
      </c>
      <c r="H52" s="6">
        <f t="shared" si="7"/>
        <v>-50.496315000000003</v>
      </c>
      <c r="J52">
        <v>35112244897.959</v>
      </c>
      <c r="K52">
        <v>-7.4218326000000001</v>
      </c>
      <c r="N52" s="6">
        <f t="shared" si="8"/>
        <v>36.704081632653001</v>
      </c>
      <c r="O52" s="11">
        <f t="shared" si="5"/>
        <v>-63.588963</v>
      </c>
      <c r="P52" s="6">
        <f t="shared" si="9"/>
        <v>-53.588963</v>
      </c>
    </row>
    <row r="53" spans="2:16" x14ac:dyDescent="0.25">
      <c r="B53">
        <v>35510204081.633003</v>
      </c>
      <c r="C53">
        <v>-8.2347307000000001</v>
      </c>
      <c r="F53" s="6">
        <f t="shared" si="6"/>
        <v>37.102040816327005</v>
      </c>
      <c r="G53" s="11">
        <f t="shared" si="4"/>
        <v>-65.25687400000001</v>
      </c>
      <c r="H53" s="6">
        <f t="shared" si="7"/>
        <v>-55.256874000000003</v>
      </c>
      <c r="J53">
        <v>35510204081.633003</v>
      </c>
      <c r="K53">
        <v>-7.4450406999999998</v>
      </c>
      <c r="N53" s="6">
        <f t="shared" si="8"/>
        <v>37.102040816327005</v>
      </c>
      <c r="O53" s="11">
        <f t="shared" si="5"/>
        <v>-60.924660000000003</v>
      </c>
      <c r="P53" s="6">
        <f t="shared" si="9"/>
        <v>-50.924660000000003</v>
      </c>
    </row>
    <row r="54" spans="2:16" x14ac:dyDescent="0.25">
      <c r="B54">
        <v>35908163265.306</v>
      </c>
      <c r="C54">
        <v>-8.1048355000000001</v>
      </c>
      <c r="F54" s="6">
        <f t="shared" si="6"/>
        <v>37.5</v>
      </c>
      <c r="G54" s="11">
        <f t="shared" si="4"/>
        <v>-71.887703000000002</v>
      </c>
      <c r="H54" s="6">
        <f t="shared" si="7"/>
        <v>-61.887703000000002</v>
      </c>
      <c r="J54">
        <v>35908163265.306</v>
      </c>
      <c r="K54">
        <v>-7.4952822000000001</v>
      </c>
      <c r="N54" s="6">
        <f t="shared" si="8"/>
        <v>37.5</v>
      </c>
      <c r="O54" s="11">
        <f t="shared" si="5"/>
        <v>-57.777602999999999</v>
      </c>
      <c r="P54" s="6">
        <f t="shared" si="9"/>
        <v>-47.777602999999999</v>
      </c>
    </row>
    <row r="55" spans="2:16" x14ac:dyDescent="0.25">
      <c r="B55">
        <v>36306122448.980003</v>
      </c>
      <c r="C55">
        <v>-8.0029459000000003</v>
      </c>
      <c r="F55" s="6">
        <f t="shared" si="6"/>
        <v>37.897959183672995</v>
      </c>
      <c r="G55" s="11">
        <f t="shared" si="4"/>
        <v>-73.786766</v>
      </c>
      <c r="H55" s="6">
        <f t="shared" si="7"/>
        <v>-63.786766</v>
      </c>
      <c r="J55">
        <v>36306122448.980003</v>
      </c>
      <c r="K55">
        <v>-7.5738691999999999</v>
      </c>
      <c r="N55" s="6">
        <f t="shared" si="8"/>
        <v>37.897959183672995</v>
      </c>
      <c r="O55" s="11">
        <f t="shared" si="5"/>
        <v>-54.003101000000001</v>
      </c>
      <c r="P55" s="6">
        <f t="shared" si="9"/>
        <v>-44.003101000000001</v>
      </c>
    </row>
    <row r="56" spans="2:16" x14ac:dyDescent="0.25">
      <c r="B56">
        <v>36704081632.653</v>
      </c>
      <c r="C56">
        <v>-7.8377762000000004</v>
      </c>
      <c r="F56" s="6">
        <f t="shared" si="6"/>
        <v>38.295918367346999</v>
      </c>
      <c r="G56" s="11">
        <f t="shared" si="4"/>
        <v>-71.532985999999994</v>
      </c>
      <c r="H56" s="6">
        <f t="shared" si="7"/>
        <v>-61.532986000000001</v>
      </c>
      <c r="J56">
        <v>36704081632.653</v>
      </c>
      <c r="K56">
        <v>-7.6344523000000004</v>
      </c>
      <c r="N56" s="6">
        <f t="shared" si="8"/>
        <v>38.295918367346999</v>
      </c>
      <c r="O56" s="11">
        <f t="shared" si="5"/>
        <v>-50.431099000000003</v>
      </c>
      <c r="P56" s="6">
        <f t="shared" si="9"/>
        <v>-40.431099000000003</v>
      </c>
    </row>
    <row r="57" spans="2:16" x14ac:dyDescent="0.25">
      <c r="B57">
        <v>37102040816.327003</v>
      </c>
      <c r="C57">
        <v>-7.7609754000000004</v>
      </c>
      <c r="F57" s="6">
        <f t="shared" si="6"/>
        <v>38.693877551019995</v>
      </c>
      <c r="G57" s="11">
        <f t="shared" si="4"/>
        <v>-65.820873000000006</v>
      </c>
      <c r="H57" s="6">
        <f t="shared" si="7"/>
        <v>-55.820872999999999</v>
      </c>
      <c r="J57">
        <v>37102040816.327003</v>
      </c>
      <c r="K57">
        <v>-7.7857947000000003</v>
      </c>
      <c r="N57" s="6">
        <f t="shared" si="8"/>
        <v>38.693877551019995</v>
      </c>
      <c r="O57" s="11">
        <f t="shared" si="5"/>
        <v>-48.880519999999997</v>
      </c>
      <c r="P57" s="6">
        <f t="shared" si="9"/>
        <v>-38.880519999999997</v>
      </c>
    </row>
    <row r="58" spans="2:16" x14ac:dyDescent="0.25">
      <c r="B58">
        <v>37500000000</v>
      </c>
      <c r="C58">
        <v>-7.5417876000000001</v>
      </c>
      <c r="F58" s="6">
        <f t="shared" si="6"/>
        <v>39.091836734693999</v>
      </c>
      <c r="G58" s="11">
        <f t="shared" si="4"/>
        <v>-61.987510999999998</v>
      </c>
      <c r="H58" s="6">
        <f t="shared" si="7"/>
        <v>-51.987510999999998</v>
      </c>
      <c r="J58">
        <v>37500000000</v>
      </c>
      <c r="K58">
        <v>-7.9098306000000003</v>
      </c>
      <c r="N58" s="6">
        <f t="shared" si="8"/>
        <v>39.091836734693999</v>
      </c>
      <c r="O58" s="11">
        <f t="shared" si="5"/>
        <v>-51.292904</v>
      </c>
      <c r="P58" s="6">
        <f t="shared" si="9"/>
        <v>-41.292904</v>
      </c>
    </row>
    <row r="59" spans="2:16" x14ac:dyDescent="0.25">
      <c r="B59">
        <v>37897959183.672997</v>
      </c>
      <c r="C59">
        <v>-7.4677848999999998</v>
      </c>
      <c r="F59" s="6">
        <f t="shared" si="6"/>
        <v>39.489795918366994</v>
      </c>
      <c r="G59" s="11">
        <f t="shared" si="4"/>
        <v>-62.253078000000002</v>
      </c>
      <c r="H59" s="6">
        <f t="shared" si="7"/>
        <v>-52.253078000000002</v>
      </c>
      <c r="J59">
        <v>37897959183.672997</v>
      </c>
      <c r="K59">
        <v>-8.0741425000000007</v>
      </c>
      <c r="N59" s="6">
        <f t="shared" si="8"/>
        <v>39.489795918366994</v>
      </c>
      <c r="O59" s="11">
        <f t="shared" si="5"/>
        <v>-56.552021000000003</v>
      </c>
      <c r="P59" s="6">
        <f t="shared" si="9"/>
        <v>-46.552021000000003</v>
      </c>
    </row>
    <row r="60" spans="2:16" x14ac:dyDescent="0.25">
      <c r="B60">
        <v>38295918367.347</v>
      </c>
      <c r="C60">
        <v>-7.3826660999999998</v>
      </c>
      <c r="F60" s="6">
        <f t="shared" si="6"/>
        <v>39.887755102040998</v>
      </c>
      <c r="G60" s="11">
        <f t="shared" si="4"/>
        <v>-64.655677999999995</v>
      </c>
      <c r="H60" s="6">
        <f t="shared" si="7"/>
        <v>-54.655678000000002</v>
      </c>
      <c r="J60">
        <v>38295918367.347</v>
      </c>
      <c r="K60">
        <v>-8.1898870000000006</v>
      </c>
      <c r="N60" s="6">
        <f t="shared" si="8"/>
        <v>39.887755102040998</v>
      </c>
      <c r="O60" s="11">
        <f t="shared" si="5"/>
        <v>-60.231574999999999</v>
      </c>
      <c r="P60" s="6">
        <f t="shared" si="9"/>
        <v>-50.231574999999999</v>
      </c>
    </row>
    <row r="61" spans="2:16" x14ac:dyDescent="0.25">
      <c r="B61">
        <v>38693877551.019997</v>
      </c>
      <c r="C61">
        <v>-7.3361912</v>
      </c>
      <c r="F61" s="6">
        <f t="shared" si="6"/>
        <v>40.285714285713993</v>
      </c>
      <c r="G61" s="11">
        <f t="shared" si="4"/>
        <v>-67.410743999999994</v>
      </c>
      <c r="H61" s="6">
        <f t="shared" si="7"/>
        <v>-57.410744000000001</v>
      </c>
      <c r="J61">
        <v>38693877551.019997</v>
      </c>
      <c r="K61">
        <v>-8.2904005000000005</v>
      </c>
      <c r="N61" s="6">
        <f t="shared" si="8"/>
        <v>40.285714285713993</v>
      </c>
      <c r="O61" s="11">
        <f t="shared" si="5"/>
        <v>-60.672009000000003</v>
      </c>
      <c r="P61" s="6">
        <f t="shared" si="9"/>
        <v>-50.672009000000003</v>
      </c>
    </row>
    <row r="62" spans="2:16" x14ac:dyDescent="0.25">
      <c r="B62">
        <v>39091836734.694</v>
      </c>
      <c r="C62">
        <v>-7.3876491</v>
      </c>
      <c r="F62" s="6">
        <f t="shared" si="6"/>
        <v>40.683673469387998</v>
      </c>
      <c r="G62" s="11">
        <f t="shared" si="4"/>
        <v>-68.144745</v>
      </c>
      <c r="H62" s="6">
        <f t="shared" si="7"/>
        <v>-58.144745</v>
      </c>
      <c r="J62">
        <v>39091836734.694</v>
      </c>
      <c r="K62">
        <v>-8.4636420999999995</v>
      </c>
      <c r="N62" s="6">
        <f t="shared" si="8"/>
        <v>40.683673469387998</v>
      </c>
      <c r="O62" s="11">
        <f t="shared" si="5"/>
        <v>-58.438313000000001</v>
      </c>
      <c r="P62" s="6">
        <f t="shared" si="9"/>
        <v>-48.438313000000001</v>
      </c>
    </row>
    <row r="63" spans="2:16" x14ac:dyDescent="0.25">
      <c r="B63">
        <v>39489795918.366997</v>
      </c>
      <c r="C63">
        <v>-7.2849731000000002</v>
      </c>
      <c r="F63" s="6">
        <f t="shared" si="6"/>
        <v>41.081632653061</v>
      </c>
      <c r="G63" s="11">
        <f t="shared" si="4"/>
        <v>-68.22784</v>
      </c>
      <c r="H63" s="6">
        <f t="shared" si="7"/>
        <v>-58.22784</v>
      </c>
      <c r="J63">
        <v>39489795918.366997</v>
      </c>
      <c r="K63">
        <v>-8.5446729999999995</v>
      </c>
      <c r="N63" s="6">
        <f t="shared" si="8"/>
        <v>41.081632653061</v>
      </c>
      <c r="O63" s="11">
        <f t="shared" si="5"/>
        <v>-56.478282999999998</v>
      </c>
      <c r="P63" s="6">
        <f t="shared" si="9"/>
        <v>-46.478282999999998</v>
      </c>
    </row>
    <row r="64" spans="2:16" x14ac:dyDescent="0.25">
      <c r="B64">
        <v>39887755102.041</v>
      </c>
      <c r="C64">
        <v>-7.284503</v>
      </c>
      <c r="F64" s="6">
        <f t="shared" si="6"/>
        <v>41.479591836735004</v>
      </c>
      <c r="G64" s="11">
        <f t="shared" si="4"/>
        <v>-68.854565000000008</v>
      </c>
      <c r="H64" s="6">
        <f t="shared" si="7"/>
        <v>-58.854565000000001</v>
      </c>
      <c r="J64">
        <v>39887755102.041</v>
      </c>
      <c r="K64">
        <v>-8.6852198000000005</v>
      </c>
      <c r="N64" s="6">
        <f t="shared" si="8"/>
        <v>41.479591836735004</v>
      </c>
      <c r="O64" s="11">
        <f t="shared" si="5"/>
        <v>-56.140396000000003</v>
      </c>
      <c r="P64" s="6">
        <f t="shared" si="9"/>
        <v>-46.140396000000003</v>
      </c>
    </row>
    <row r="65" spans="2:16" x14ac:dyDescent="0.25">
      <c r="B65">
        <v>40285714285.713997</v>
      </c>
      <c r="C65">
        <v>-7.2786670000000004</v>
      </c>
      <c r="F65" s="6">
        <f t="shared" si="6"/>
        <v>41.877551020407999</v>
      </c>
      <c r="G65" s="11">
        <f t="shared" si="4"/>
        <v>-67.923587999999995</v>
      </c>
      <c r="H65" s="6">
        <f t="shared" si="7"/>
        <v>-57.923588000000002</v>
      </c>
      <c r="J65">
        <v>40285714285.713997</v>
      </c>
      <c r="K65">
        <v>-8.7413874000000007</v>
      </c>
      <c r="N65" s="6">
        <f t="shared" si="8"/>
        <v>41.877551020407999</v>
      </c>
      <c r="O65" s="11">
        <f t="shared" si="5"/>
        <v>-58.240833000000002</v>
      </c>
      <c r="P65" s="6">
        <f t="shared" si="9"/>
        <v>-48.240833000000002</v>
      </c>
    </row>
    <row r="66" spans="2:16" x14ac:dyDescent="0.25">
      <c r="B66">
        <v>40683673469.388</v>
      </c>
      <c r="C66">
        <v>-7.3199964</v>
      </c>
      <c r="F66" s="6">
        <f t="shared" si="6"/>
        <v>42.275510204082003</v>
      </c>
      <c r="G66" s="11">
        <f t="shared" si="4"/>
        <v>-64.942718999999997</v>
      </c>
      <c r="H66" s="6">
        <f t="shared" si="7"/>
        <v>-54.942718999999997</v>
      </c>
      <c r="J66">
        <v>40683673469.388</v>
      </c>
      <c r="K66">
        <v>-8.7725983000000003</v>
      </c>
      <c r="N66" s="6">
        <f t="shared" si="8"/>
        <v>42.275510204082003</v>
      </c>
      <c r="O66" s="11">
        <f t="shared" si="5"/>
        <v>-63.142212000000001</v>
      </c>
      <c r="P66" s="6">
        <f t="shared" si="9"/>
        <v>-53.142212000000001</v>
      </c>
    </row>
    <row r="67" spans="2:16" x14ac:dyDescent="0.25">
      <c r="B67">
        <v>41081632653.060997</v>
      </c>
      <c r="C67">
        <v>-7.3665308999999999</v>
      </c>
      <c r="F67" s="6">
        <f t="shared" si="6"/>
        <v>42.673469387754999</v>
      </c>
      <c r="G67" s="11">
        <f t="shared" si="4"/>
        <v>-60.278880999999998</v>
      </c>
      <c r="H67" s="6">
        <f t="shared" si="7"/>
        <v>-50.278880999999998</v>
      </c>
      <c r="J67">
        <v>41081632653.060997</v>
      </c>
      <c r="K67">
        <v>-8.8148184000000001</v>
      </c>
      <c r="N67" s="6">
        <f t="shared" si="8"/>
        <v>42.673469387754999</v>
      </c>
      <c r="O67" s="11">
        <f t="shared" si="5"/>
        <v>-66.457458000000003</v>
      </c>
      <c r="P67" s="6">
        <f t="shared" si="9"/>
        <v>-56.457458000000003</v>
      </c>
    </row>
    <row r="68" spans="2:16" x14ac:dyDescent="0.25">
      <c r="B68">
        <v>41479591836.735001</v>
      </c>
      <c r="C68">
        <v>-7.4768958000000003</v>
      </c>
      <c r="F68" s="6">
        <f t="shared" si="6"/>
        <v>43.071428571429003</v>
      </c>
      <c r="G68" s="11">
        <f t="shared" si="4"/>
        <v>-56.510531999999998</v>
      </c>
      <c r="H68" s="6">
        <f t="shared" si="7"/>
        <v>-46.510531999999998</v>
      </c>
      <c r="J68">
        <v>41479591836.735001</v>
      </c>
      <c r="K68">
        <v>-8.8542909999999999</v>
      </c>
      <c r="N68" s="6">
        <f t="shared" si="8"/>
        <v>43.071428571429003</v>
      </c>
      <c r="O68" s="11">
        <f t="shared" si="5"/>
        <v>-69.321608999999995</v>
      </c>
      <c r="P68" s="6">
        <f t="shared" si="9"/>
        <v>-59.321609000000002</v>
      </c>
    </row>
    <row r="69" spans="2:16" x14ac:dyDescent="0.25">
      <c r="B69">
        <v>41877551020.407997</v>
      </c>
      <c r="C69">
        <v>-7.6814194000000002</v>
      </c>
      <c r="F69" s="6">
        <f t="shared" ref="F69:F100" si="10">B177/1000000000</f>
        <v>43.469387755101998</v>
      </c>
      <c r="G69" s="11">
        <f t="shared" si="4"/>
        <v>-54.935164999999998</v>
      </c>
      <c r="H69" s="6">
        <f t="shared" ref="H69:H100" si="11">D177</f>
        <v>-44.935164999999998</v>
      </c>
      <c r="J69">
        <v>41877551020.407997</v>
      </c>
      <c r="K69">
        <v>-9.0958757000000006</v>
      </c>
      <c r="N69" s="6">
        <f t="shared" ref="N69:N100" si="12">J177/1000000000</f>
        <v>43.469387755101998</v>
      </c>
      <c r="O69" s="11">
        <f t="shared" si="5"/>
        <v>-67.545379999999994</v>
      </c>
      <c r="P69" s="6">
        <f t="shared" ref="P69:P100" si="13">L177</f>
        <v>-57.545380000000002</v>
      </c>
    </row>
    <row r="70" spans="2:16" x14ac:dyDescent="0.25">
      <c r="B70">
        <v>42275510204.082001</v>
      </c>
      <c r="C70">
        <v>-7.8104953999999998</v>
      </c>
      <c r="F70" s="6">
        <f t="shared" si="10"/>
        <v>43.867346938776002</v>
      </c>
      <c r="G70" s="11">
        <f t="shared" ref="G70:G103" si="14">H70-10</f>
        <v>-54.549961000000003</v>
      </c>
      <c r="H70" s="6">
        <f t="shared" si="11"/>
        <v>-44.549961000000003</v>
      </c>
      <c r="J70">
        <v>42275510204.082001</v>
      </c>
      <c r="K70">
        <v>-8.9106311999999992</v>
      </c>
      <c r="N70" s="6">
        <f t="shared" si="12"/>
        <v>43.867346938776002</v>
      </c>
      <c r="O70" s="11">
        <f t="shared" ref="O70:O103" si="15">P70-10</f>
        <v>-66.254837000000009</v>
      </c>
      <c r="P70" s="6">
        <f t="shared" si="13"/>
        <v>-56.254837000000002</v>
      </c>
    </row>
    <row r="71" spans="2:16" x14ac:dyDescent="0.25">
      <c r="B71">
        <v>42673469387.754997</v>
      </c>
      <c r="C71">
        <v>-7.8467741000000002</v>
      </c>
      <c r="F71" s="6">
        <f t="shared" si="10"/>
        <v>44.265306122448997</v>
      </c>
      <c r="G71" s="11">
        <f t="shared" si="14"/>
        <v>-54.696280999999999</v>
      </c>
      <c r="H71" s="6">
        <f t="shared" si="11"/>
        <v>-44.696280999999999</v>
      </c>
      <c r="J71">
        <v>42673469387.754997</v>
      </c>
      <c r="K71">
        <v>-8.882206</v>
      </c>
      <c r="N71" s="6">
        <f t="shared" si="12"/>
        <v>44.265306122448997</v>
      </c>
      <c r="O71" s="11">
        <f t="shared" si="15"/>
        <v>-63.564903000000001</v>
      </c>
      <c r="P71" s="6">
        <f t="shared" si="13"/>
        <v>-53.564903000000001</v>
      </c>
    </row>
    <row r="72" spans="2:16" x14ac:dyDescent="0.25">
      <c r="B72">
        <v>43071428571.429001</v>
      </c>
      <c r="C72">
        <v>-7.9439583000000002</v>
      </c>
      <c r="F72" s="6">
        <f t="shared" si="10"/>
        <v>44.663265306122</v>
      </c>
      <c r="G72" s="11">
        <f t="shared" si="14"/>
        <v>-54.754199999999997</v>
      </c>
      <c r="H72" s="6">
        <f t="shared" si="11"/>
        <v>-44.754199999999997</v>
      </c>
      <c r="J72">
        <v>43071428571.429001</v>
      </c>
      <c r="K72">
        <v>-8.8569402999999998</v>
      </c>
      <c r="N72" s="6">
        <f t="shared" si="12"/>
        <v>44.663265306122</v>
      </c>
      <c r="O72" s="11">
        <f t="shared" si="15"/>
        <v>-62.674605999999997</v>
      </c>
      <c r="P72" s="6">
        <f t="shared" si="13"/>
        <v>-52.674605999999997</v>
      </c>
    </row>
    <row r="73" spans="2:16" x14ac:dyDescent="0.25">
      <c r="B73">
        <v>43469387755.101997</v>
      </c>
      <c r="C73">
        <v>-8.1145972999999998</v>
      </c>
      <c r="F73" s="6">
        <f t="shared" si="10"/>
        <v>45.061224489795997</v>
      </c>
      <c r="G73" s="11">
        <f t="shared" si="14"/>
        <v>-54.227314</v>
      </c>
      <c r="H73" s="6">
        <f t="shared" si="11"/>
        <v>-44.227314</v>
      </c>
      <c r="J73">
        <v>43469387755.101997</v>
      </c>
      <c r="K73">
        <v>-8.8990583000000001</v>
      </c>
      <c r="N73" s="6">
        <f t="shared" si="12"/>
        <v>45.061224489795997</v>
      </c>
      <c r="O73" s="11">
        <f t="shared" si="15"/>
        <v>-63.300559999999997</v>
      </c>
      <c r="P73" s="6">
        <f t="shared" si="13"/>
        <v>-53.300559999999997</v>
      </c>
    </row>
    <row r="74" spans="2:16" x14ac:dyDescent="0.25">
      <c r="B74">
        <v>43867346938.776001</v>
      </c>
      <c r="C74">
        <v>-8.2172394000000004</v>
      </c>
      <c r="F74" s="6">
        <f t="shared" si="10"/>
        <v>45.459183673468999</v>
      </c>
      <c r="G74" s="11">
        <f t="shared" si="14"/>
        <v>-53.308371999999999</v>
      </c>
      <c r="H74" s="6">
        <f t="shared" si="11"/>
        <v>-43.308371999999999</v>
      </c>
      <c r="J74">
        <v>43867346938.776001</v>
      </c>
      <c r="K74">
        <v>-8.8434028999999992</v>
      </c>
      <c r="N74" s="6">
        <f t="shared" si="12"/>
        <v>45.459183673468999</v>
      </c>
      <c r="O74" s="11">
        <f t="shared" si="15"/>
        <v>-64.884288999999995</v>
      </c>
      <c r="P74" s="6">
        <f t="shared" si="13"/>
        <v>-54.884289000000003</v>
      </c>
    </row>
    <row r="75" spans="2:16" x14ac:dyDescent="0.25">
      <c r="B75">
        <v>44265306122.448997</v>
      </c>
      <c r="C75">
        <v>-8.3678474000000005</v>
      </c>
      <c r="F75" s="6">
        <f t="shared" si="10"/>
        <v>45.857142857142996</v>
      </c>
      <c r="G75" s="11">
        <f t="shared" si="14"/>
        <v>-52.129753000000001</v>
      </c>
      <c r="H75" s="6">
        <f t="shared" si="11"/>
        <v>-42.129753000000001</v>
      </c>
      <c r="J75">
        <v>44265306122.448997</v>
      </c>
      <c r="K75">
        <v>-8.8651838000000005</v>
      </c>
      <c r="N75" s="6">
        <f t="shared" si="12"/>
        <v>45.857142857142996</v>
      </c>
      <c r="O75" s="11">
        <f t="shared" si="15"/>
        <v>-65.389476999999999</v>
      </c>
      <c r="P75" s="6">
        <f t="shared" si="13"/>
        <v>-55.389476999999999</v>
      </c>
    </row>
    <row r="76" spans="2:16" x14ac:dyDescent="0.25">
      <c r="B76">
        <v>44663265306.122002</v>
      </c>
      <c r="C76">
        <v>-8.5365266999999996</v>
      </c>
      <c r="F76" s="6">
        <f t="shared" si="10"/>
        <v>46.255102040815999</v>
      </c>
      <c r="G76" s="11">
        <f t="shared" si="14"/>
        <v>-51.220860000000002</v>
      </c>
      <c r="H76" s="6">
        <f t="shared" si="11"/>
        <v>-41.220860000000002</v>
      </c>
      <c r="J76">
        <v>44663265306.122002</v>
      </c>
      <c r="K76">
        <v>-8.8376254999999997</v>
      </c>
      <c r="N76" s="6">
        <f t="shared" si="12"/>
        <v>46.255102040815999</v>
      </c>
      <c r="O76" s="11">
        <f t="shared" si="15"/>
        <v>-62.848953000000002</v>
      </c>
      <c r="P76" s="6">
        <f t="shared" si="13"/>
        <v>-52.848953000000002</v>
      </c>
    </row>
    <row r="77" spans="2:16" x14ac:dyDescent="0.25">
      <c r="B77">
        <v>45061224489.795998</v>
      </c>
      <c r="C77">
        <v>-8.6690644999999993</v>
      </c>
      <c r="F77" s="6">
        <f t="shared" si="10"/>
        <v>46.653061224489996</v>
      </c>
      <c r="G77" s="11">
        <f t="shared" si="14"/>
        <v>-50.673527</v>
      </c>
      <c r="H77" s="6">
        <f t="shared" si="11"/>
        <v>-40.673527</v>
      </c>
      <c r="J77">
        <v>45061224489.795998</v>
      </c>
      <c r="K77">
        <v>-8.8164786999999993</v>
      </c>
      <c r="N77" s="6">
        <f t="shared" si="12"/>
        <v>46.653061224489996</v>
      </c>
      <c r="O77" s="11">
        <f t="shared" si="15"/>
        <v>-59.842300000000002</v>
      </c>
      <c r="P77" s="6">
        <f t="shared" si="13"/>
        <v>-49.842300000000002</v>
      </c>
    </row>
    <row r="78" spans="2:16" x14ac:dyDescent="0.25">
      <c r="B78">
        <v>45459183673.469002</v>
      </c>
      <c r="C78">
        <v>-8.8699770000000004</v>
      </c>
      <c r="F78" s="6">
        <f t="shared" si="10"/>
        <v>47.051020408163005</v>
      </c>
      <c r="G78" s="11">
        <f t="shared" si="14"/>
        <v>-51.192172999999997</v>
      </c>
      <c r="H78" s="6">
        <f t="shared" si="11"/>
        <v>-41.192172999999997</v>
      </c>
      <c r="J78">
        <v>45459183673.469002</v>
      </c>
      <c r="K78">
        <v>-8.8579024999999998</v>
      </c>
      <c r="N78" s="6">
        <f t="shared" si="12"/>
        <v>47.051020408163005</v>
      </c>
      <c r="O78" s="11">
        <f t="shared" si="15"/>
        <v>-61.659775000000003</v>
      </c>
      <c r="P78" s="6">
        <f t="shared" si="13"/>
        <v>-51.659775000000003</v>
      </c>
    </row>
    <row r="79" spans="2:16" x14ac:dyDescent="0.25">
      <c r="B79">
        <v>45857142857.142998</v>
      </c>
      <c r="C79">
        <v>-8.9599714000000006</v>
      </c>
      <c r="F79" s="6">
        <f t="shared" si="10"/>
        <v>47.448979591836995</v>
      </c>
      <c r="G79" s="11">
        <f t="shared" si="14"/>
        <v>-52.781669999999998</v>
      </c>
      <c r="H79" s="6">
        <f t="shared" si="11"/>
        <v>-42.781669999999998</v>
      </c>
      <c r="J79">
        <v>45857142857.142998</v>
      </c>
      <c r="K79">
        <v>-8.7802533999999994</v>
      </c>
      <c r="N79" s="6">
        <f t="shared" si="12"/>
        <v>47.448979591836995</v>
      </c>
      <c r="O79" s="11">
        <f t="shared" si="15"/>
        <v>-62.004196</v>
      </c>
      <c r="P79" s="6">
        <f t="shared" si="13"/>
        <v>-52.004196</v>
      </c>
    </row>
    <row r="80" spans="2:16" x14ac:dyDescent="0.25">
      <c r="B80">
        <v>46255102040.816002</v>
      </c>
      <c r="C80">
        <v>-9.0841931999999996</v>
      </c>
      <c r="F80" s="6">
        <f t="shared" si="10"/>
        <v>47.846938775510004</v>
      </c>
      <c r="G80" s="11">
        <f t="shared" si="14"/>
        <v>-54.597813000000002</v>
      </c>
      <c r="H80" s="6">
        <f t="shared" si="11"/>
        <v>-44.597813000000002</v>
      </c>
      <c r="J80">
        <v>46255102040.816002</v>
      </c>
      <c r="K80">
        <v>-8.6913289999999996</v>
      </c>
      <c r="N80" s="6">
        <f t="shared" si="12"/>
        <v>47.846938775510004</v>
      </c>
      <c r="O80" s="11">
        <f t="shared" si="15"/>
        <v>-60.935825000000001</v>
      </c>
      <c r="P80" s="6">
        <f t="shared" si="13"/>
        <v>-50.935825000000001</v>
      </c>
    </row>
    <row r="81" spans="2:16" x14ac:dyDescent="0.25">
      <c r="B81">
        <v>46653061224.489998</v>
      </c>
      <c r="C81">
        <v>-9.1845922000000009</v>
      </c>
      <c r="F81" s="6">
        <f t="shared" si="10"/>
        <v>48.244897959184001</v>
      </c>
      <c r="G81" s="11">
        <f t="shared" si="14"/>
        <v>-56.848835000000001</v>
      </c>
      <c r="H81" s="6">
        <f t="shared" si="11"/>
        <v>-46.848835000000001</v>
      </c>
      <c r="J81">
        <v>46653061224.489998</v>
      </c>
      <c r="K81">
        <v>-8.5479573999999996</v>
      </c>
      <c r="N81" s="6">
        <f t="shared" si="12"/>
        <v>48.244897959184001</v>
      </c>
      <c r="O81" s="11">
        <f t="shared" si="15"/>
        <v>-56.697163000000003</v>
      </c>
      <c r="P81" s="6">
        <f t="shared" si="13"/>
        <v>-46.697163000000003</v>
      </c>
    </row>
    <row r="82" spans="2:16" x14ac:dyDescent="0.25">
      <c r="B82">
        <v>47051020408.163002</v>
      </c>
      <c r="C82">
        <v>-9.3431882999999996</v>
      </c>
      <c r="F82" s="6">
        <f t="shared" si="10"/>
        <v>48.642857142857004</v>
      </c>
      <c r="G82" s="11">
        <f t="shared" si="14"/>
        <v>-58.208495999999997</v>
      </c>
      <c r="H82" s="6">
        <f t="shared" si="11"/>
        <v>-48.208495999999997</v>
      </c>
      <c r="J82">
        <v>47051020408.163002</v>
      </c>
      <c r="K82">
        <v>-8.5003241999999997</v>
      </c>
      <c r="N82" s="6">
        <f t="shared" si="12"/>
        <v>48.642857142857004</v>
      </c>
      <c r="O82" s="11">
        <f t="shared" si="15"/>
        <v>-54.999226</v>
      </c>
      <c r="P82" s="6">
        <f t="shared" si="13"/>
        <v>-44.999226</v>
      </c>
    </row>
    <row r="83" spans="2:16" x14ac:dyDescent="0.25">
      <c r="B83">
        <v>47448979591.836998</v>
      </c>
      <c r="C83">
        <v>-9.4103917999999993</v>
      </c>
      <c r="F83" s="6">
        <f t="shared" si="10"/>
        <v>49.040816326531001</v>
      </c>
      <c r="G83" s="11">
        <f t="shared" si="14"/>
        <v>-58.595654000000003</v>
      </c>
      <c r="H83" s="6">
        <f t="shared" si="11"/>
        <v>-48.595654000000003</v>
      </c>
      <c r="J83">
        <v>47448979591.836998</v>
      </c>
      <c r="K83">
        <v>-8.4632015000000003</v>
      </c>
      <c r="N83" s="6">
        <f t="shared" si="12"/>
        <v>49.040816326531001</v>
      </c>
      <c r="O83" s="11">
        <f t="shared" si="15"/>
        <v>-54.612217000000001</v>
      </c>
      <c r="P83" s="6">
        <f t="shared" si="13"/>
        <v>-44.612217000000001</v>
      </c>
    </row>
    <row r="84" spans="2:16" x14ac:dyDescent="0.25">
      <c r="B84">
        <v>47846938775.510002</v>
      </c>
      <c r="C84">
        <v>-9.4337005999999999</v>
      </c>
      <c r="F84" s="6">
        <f t="shared" si="10"/>
        <v>49.438775510204003</v>
      </c>
      <c r="G84" s="11">
        <f t="shared" si="14"/>
        <v>-58.068626000000002</v>
      </c>
      <c r="H84" s="6">
        <f t="shared" si="11"/>
        <v>-48.068626000000002</v>
      </c>
      <c r="J84">
        <v>47846938775.510002</v>
      </c>
      <c r="K84">
        <v>-8.4293107999999997</v>
      </c>
      <c r="N84" s="6">
        <f t="shared" si="12"/>
        <v>49.438775510204003</v>
      </c>
      <c r="O84" s="11">
        <f t="shared" si="15"/>
        <v>-54.155399000000003</v>
      </c>
      <c r="P84" s="6">
        <f t="shared" si="13"/>
        <v>-44.155399000000003</v>
      </c>
    </row>
    <row r="85" spans="2:16" x14ac:dyDescent="0.25">
      <c r="B85">
        <v>48244897959.183998</v>
      </c>
      <c r="C85">
        <v>-9.4351930999999993</v>
      </c>
      <c r="F85" s="6">
        <f t="shared" si="10"/>
        <v>49.836734693878</v>
      </c>
      <c r="G85" s="11">
        <f t="shared" si="14"/>
        <v>-57.964207000000002</v>
      </c>
      <c r="H85" s="6">
        <f t="shared" si="11"/>
        <v>-47.964207000000002</v>
      </c>
      <c r="J85">
        <v>48244897959.183998</v>
      </c>
      <c r="K85">
        <v>-8.4082211999999998</v>
      </c>
      <c r="N85" s="6">
        <f t="shared" si="12"/>
        <v>49.836734693878</v>
      </c>
      <c r="O85" s="11">
        <f t="shared" si="15"/>
        <v>-54.102511999999997</v>
      </c>
      <c r="P85" s="6">
        <f t="shared" si="13"/>
        <v>-44.102511999999997</v>
      </c>
    </row>
    <row r="86" spans="2:16" x14ac:dyDescent="0.25">
      <c r="B86">
        <v>48642857142.857002</v>
      </c>
      <c r="C86">
        <v>-9.4700784999999996</v>
      </c>
      <c r="F86" s="6">
        <f t="shared" si="10"/>
        <v>50.234693877551003</v>
      </c>
      <c r="G86" s="11">
        <f t="shared" si="14"/>
        <v>-58.895245000000003</v>
      </c>
      <c r="H86" s="6">
        <f t="shared" si="11"/>
        <v>-48.895245000000003</v>
      </c>
      <c r="J86">
        <v>48642857142.857002</v>
      </c>
      <c r="K86">
        <v>-8.3773069000000007</v>
      </c>
      <c r="N86" s="6">
        <f t="shared" si="12"/>
        <v>50.234693877551003</v>
      </c>
      <c r="O86" s="11">
        <f t="shared" si="15"/>
        <v>-54.186501</v>
      </c>
      <c r="P86" s="6">
        <f t="shared" si="13"/>
        <v>-44.186501</v>
      </c>
    </row>
    <row r="87" spans="2:16" x14ac:dyDescent="0.25">
      <c r="B87">
        <v>49040816326.530998</v>
      </c>
      <c r="C87">
        <v>-9.4366655000000002</v>
      </c>
      <c r="F87" s="6">
        <f t="shared" si="10"/>
        <v>50.632653061223998</v>
      </c>
      <c r="G87" s="11">
        <f t="shared" si="14"/>
        <v>-60.436599999999999</v>
      </c>
      <c r="H87" s="6">
        <f t="shared" si="11"/>
        <v>-50.436599999999999</v>
      </c>
      <c r="J87">
        <v>49040816326.530998</v>
      </c>
      <c r="K87">
        <v>-8.3486031999999994</v>
      </c>
      <c r="N87" s="6">
        <f t="shared" si="12"/>
        <v>50.632653061223998</v>
      </c>
      <c r="O87" s="11">
        <f t="shared" si="15"/>
        <v>-53.880341000000001</v>
      </c>
      <c r="P87" s="6">
        <f t="shared" si="13"/>
        <v>-43.880341000000001</v>
      </c>
    </row>
    <row r="88" spans="2:16" x14ac:dyDescent="0.25">
      <c r="B88">
        <v>49438775510.204002</v>
      </c>
      <c r="C88">
        <v>-9.3876781000000005</v>
      </c>
      <c r="F88" s="6">
        <f t="shared" si="10"/>
        <v>51.030612244898002</v>
      </c>
      <c r="G88" s="11">
        <f t="shared" si="14"/>
        <v>-62.837555000000002</v>
      </c>
      <c r="H88" s="6">
        <f t="shared" si="11"/>
        <v>-52.837555000000002</v>
      </c>
      <c r="J88">
        <v>49438775510.204002</v>
      </c>
      <c r="K88">
        <v>-8.4223032</v>
      </c>
      <c r="N88" s="6">
        <f t="shared" si="12"/>
        <v>51.030612244898002</v>
      </c>
      <c r="O88" s="11">
        <f t="shared" si="15"/>
        <v>-53.501961000000001</v>
      </c>
      <c r="P88" s="6">
        <f t="shared" si="13"/>
        <v>-43.501961000000001</v>
      </c>
    </row>
    <row r="89" spans="2:16" x14ac:dyDescent="0.25">
      <c r="B89">
        <v>49836734693.877998</v>
      </c>
      <c r="C89">
        <v>-9.3329029000000006</v>
      </c>
      <c r="F89" s="6">
        <f t="shared" si="10"/>
        <v>51.428571428570997</v>
      </c>
      <c r="G89" s="11">
        <f t="shared" si="14"/>
        <v>-65.218944999999991</v>
      </c>
      <c r="H89" s="6">
        <f t="shared" si="11"/>
        <v>-55.218944999999998</v>
      </c>
      <c r="J89">
        <v>49836734693.877998</v>
      </c>
      <c r="K89">
        <v>-8.5802630999999998</v>
      </c>
      <c r="N89" s="6">
        <f t="shared" si="12"/>
        <v>51.428571428570997</v>
      </c>
      <c r="O89" s="11">
        <f t="shared" si="15"/>
        <v>-53.048309000000003</v>
      </c>
      <c r="P89" s="6">
        <f t="shared" si="13"/>
        <v>-43.048309000000003</v>
      </c>
    </row>
    <row r="90" spans="2:16" x14ac:dyDescent="0.25">
      <c r="B90">
        <v>50234693877.551003</v>
      </c>
      <c r="C90">
        <v>-9.2576360999999991</v>
      </c>
      <c r="F90" s="6">
        <f t="shared" si="10"/>
        <v>51.826530612245001</v>
      </c>
      <c r="G90" s="11">
        <f t="shared" si="14"/>
        <v>-66.535415999999998</v>
      </c>
      <c r="H90" s="6">
        <f t="shared" si="11"/>
        <v>-56.535415999999998</v>
      </c>
      <c r="J90">
        <v>50234693877.551003</v>
      </c>
      <c r="K90">
        <v>-8.6707915999999994</v>
      </c>
      <c r="N90" s="6">
        <f t="shared" si="12"/>
        <v>51.826530612245001</v>
      </c>
      <c r="O90" s="11">
        <f t="shared" si="15"/>
        <v>-53.494045</v>
      </c>
      <c r="P90" s="6">
        <f t="shared" si="13"/>
        <v>-43.494045</v>
      </c>
    </row>
    <row r="91" spans="2:16" x14ac:dyDescent="0.25">
      <c r="B91">
        <v>50632653061.223999</v>
      </c>
      <c r="C91">
        <v>-9.1913623999999992</v>
      </c>
      <c r="F91" s="6">
        <f t="shared" si="10"/>
        <v>52.224489795917997</v>
      </c>
      <c r="G91" s="11">
        <f t="shared" si="14"/>
        <v>-66.28447700000001</v>
      </c>
      <c r="H91" s="6">
        <f t="shared" si="11"/>
        <v>-56.284477000000003</v>
      </c>
      <c r="J91">
        <v>50632653061.223999</v>
      </c>
      <c r="K91">
        <v>-8.8771266999999998</v>
      </c>
      <c r="N91" s="6">
        <f t="shared" si="12"/>
        <v>52.224489795917997</v>
      </c>
      <c r="O91" s="11">
        <f t="shared" si="15"/>
        <v>-54.256771000000001</v>
      </c>
      <c r="P91" s="6">
        <f t="shared" si="13"/>
        <v>-44.256771000000001</v>
      </c>
    </row>
    <row r="92" spans="2:16" x14ac:dyDescent="0.25">
      <c r="B92">
        <v>51030612244.898003</v>
      </c>
      <c r="C92">
        <v>-9.1598082000000005</v>
      </c>
      <c r="F92" s="6">
        <f t="shared" si="10"/>
        <v>52.622448979592001</v>
      </c>
      <c r="G92" s="11">
        <f t="shared" si="14"/>
        <v>-66.702007000000009</v>
      </c>
      <c r="H92" s="6">
        <f t="shared" si="11"/>
        <v>-56.702007000000002</v>
      </c>
      <c r="J92">
        <v>51030612244.898003</v>
      </c>
      <c r="K92">
        <v>-9.0620116999999993</v>
      </c>
      <c r="N92" s="6">
        <f t="shared" si="12"/>
        <v>52.622448979592001</v>
      </c>
      <c r="O92" s="11">
        <f t="shared" si="15"/>
        <v>-54.305050000000001</v>
      </c>
      <c r="P92" s="6">
        <f t="shared" si="13"/>
        <v>-44.305050000000001</v>
      </c>
    </row>
    <row r="93" spans="2:16" x14ac:dyDescent="0.25">
      <c r="B93">
        <v>51428571428.570999</v>
      </c>
      <c r="C93">
        <v>-9.0981321000000008</v>
      </c>
      <c r="F93" s="6">
        <f t="shared" si="10"/>
        <v>53.020408163264996</v>
      </c>
      <c r="G93" s="11">
        <f t="shared" si="14"/>
        <v>-67.600548000000003</v>
      </c>
      <c r="H93" s="6">
        <f t="shared" si="11"/>
        <v>-57.600548000000003</v>
      </c>
      <c r="J93">
        <v>51428571428.570999</v>
      </c>
      <c r="K93">
        <v>-9.3873472000000007</v>
      </c>
      <c r="N93" s="6">
        <f t="shared" si="12"/>
        <v>53.020408163264996</v>
      </c>
      <c r="O93" s="11">
        <f t="shared" si="15"/>
        <v>-53.727069999999998</v>
      </c>
      <c r="P93" s="6">
        <f t="shared" si="13"/>
        <v>-43.727069999999998</v>
      </c>
    </row>
    <row r="94" spans="2:16" x14ac:dyDescent="0.25">
      <c r="B94">
        <v>51826530612.245003</v>
      </c>
      <c r="C94">
        <v>-9.1068954000000009</v>
      </c>
      <c r="F94" s="6">
        <f t="shared" si="10"/>
        <v>53.418367346939</v>
      </c>
      <c r="G94" s="11">
        <f t="shared" si="14"/>
        <v>-69.798203000000001</v>
      </c>
      <c r="H94" s="6">
        <f t="shared" si="11"/>
        <v>-59.798203000000001</v>
      </c>
      <c r="J94">
        <v>51826530612.245003</v>
      </c>
      <c r="K94">
        <v>-9.7560290999999992</v>
      </c>
      <c r="N94" s="6">
        <f t="shared" si="12"/>
        <v>53.418367346939</v>
      </c>
      <c r="O94" s="11">
        <f t="shared" si="15"/>
        <v>-53.580292</v>
      </c>
      <c r="P94" s="6">
        <f t="shared" si="13"/>
        <v>-43.580292</v>
      </c>
    </row>
    <row r="95" spans="2:16" x14ac:dyDescent="0.25">
      <c r="B95">
        <v>52224489795.917999</v>
      </c>
      <c r="C95">
        <v>-9.5355691999999994</v>
      </c>
      <c r="F95" s="6">
        <f t="shared" si="10"/>
        <v>53.816326530612002</v>
      </c>
      <c r="G95" s="11">
        <f t="shared" si="14"/>
        <v>-70.823563000000007</v>
      </c>
      <c r="H95" s="6">
        <f t="shared" si="11"/>
        <v>-60.823563</v>
      </c>
      <c r="J95">
        <v>52224489795.917999</v>
      </c>
      <c r="K95">
        <v>-10.389690999999999</v>
      </c>
      <c r="N95" s="6">
        <f t="shared" si="12"/>
        <v>53.816326530612002</v>
      </c>
      <c r="O95" s="11">
        <f t="shared" si="15"/>
        <v>-54.323962999999999</v>
      </c>
      <c r="P95" s="6">
        <f t="shared" si="13"/>
        <v>-44.323962999999999</v>
      </c>
    </row>
    <row r="96" spans="2:16" x14ac:dyDescent="0.25">
      <c r="B96">
        <v>52622448979.592003</v>
      </c>
      <c r="C96">
        <v>-9.1270427999999999</v>
      </c>
      <c r="F96" s="6">
        <f t="shared" si="10"/>
        <v>54.214285714286007</v>
      </c>
      <c r="G96" s="11">
        <f t="shared" si="14"/>
        <v>-70.241295000000008</v>
      </c>
      <c r="H96" s="6">
        <f t="shared" si="11"/>
        <v>-60.241295000000001</v>
      </c>
      <c r="J96">
        <v>52622448979.592003</v>
      </c>
      <c r="K96">
        <v>-10.269634</v>
      </c>
      <c r="N96" s="6">
        <f t="shared" si="12"/>
        <v>54.214285714286007</v>
      </c>
      <c r="O96" s="11">
        <f t="shared" si="15"/>
        <v>-56.162323000000001</v>
      </c>
      <c r="P96" s="6">
        <f t="shared" si="13"/>
        <v>-46.162323000000001</v>
      </c>
    </row>
    <row r="97" spans="2:16" x14ac:dyDescent="0.25">
      <c r="B97">
        <v>53020408163.264999</v>
      </c>
      <c r="C97">
        <v>-9.0055647000000008</v>
      </c>
      <c r="F97" s="6">
        <f t="shared" si="10"/>
        <v>54.612244897959002</v>
      </c>
      <c r="G97" s="11">
        <f t="shared" si="14"/>
        <v>-66.992485000000002</v>
      </c>
      <c r="H97" s="6">
        <f t="shared" si="11"/>
        <v>-56.992485000000002</v>
      </c>
      <c r="J97">
        <v>53020408163.264999</v>
      </c>
      <c r="K97">
        <v>-10.49381</v>
      </c>
      <c r="N97" s="6">
        <f t="shared" si="12"/>
        <v>54.612244897959002</v>
      </c>
      <c r="O97" s="11">
        <f t="shared" si="15"/>
        <v>-57.555346999999998</v>
      </c>
      <c r="P97" s="6">
        <f t="shared" si="13"/>
        <v>-47.555346999999998</v>
      </c>
    </row>
    <row r="98" spans="2:16" x14ac:dyDescent="0.25">
      <c r="B98">
        <v>53418367346.939003</v>
      </c>
      <c r="C98">
        <v>-8.8716668999999992</v>
      </c>
      <c r="F98" s="6">
        <f t="shared" si="10"/>
        <v>55.010204081633006</v>
      </c>
      <c r="G98" s="11">
        <f t="shared" si="14"/>
        <v>-64.505912999999993</v>
      </c>
      <c r="H98" s="6">
        <f t="shared" si="11"/>
        <v>-54.505913</v>
      </c>
      <c r="J98">
        <v>53418367346.939003</v>
      </c>
      <c r="K98">
        <v>-10.595635</v>
      </c>
      <c r="N98" s="6">
        <f t="shared" si="12"/>
        <v>55.010204081633006</v>
      </c>
      <c r="O98" s="11">
        <f t="shared" si="15"/>
        <v>-58.944167999999998</v>
      </c>
      <c r="P98" s="6">
        <f t="shared" si="13"/>
        <v>-48.944167999999998</v>
      </c>
    </row>
    <row r="99" spans="2:16" x14ac:dyDescent="0.25">
      <c r="B99">
        <v>53816326530.612</v>
      </c>
      <c r="C99">
        <v>-8.7481135999999999</v>
      </c>
      <c r="F99" s="6">
        <f t="shared" si="10"/>
        <v>55.408163265306001</v>
      </c>
      <c r="G99" s="11">
        <f t="shared" si="14"/>
        <v>-63.220928000000001</v>
      </c>
      <c r="H99" s="6">
        <f t="shared" si="11"/>
        <v>-53.220928000000001</v>
      </c>
      <c r="J99">
        <v>53816326530.612</v>
      </c>
      <c r="K99">
        <v>-10.748958999999999</v>
      </c>
      <c r="N99" s="6">
        <f t="shared" si="12"/>
        <v>55.408163265306001</v>
      </c>
      <c r="O99" s="11">
        <f t="shared" si="15"/>
        <v>-63.025798999999999</v>
      </c>
      <c r="P99" s="6">
        <f t="shared" si="13"/>
        <v>-53.025798999999999</v>
      </c>
    </row>
    <row r="100" spans="2:16" x14ac:dyDescent="0.25">
      <c r="B100">
        <v>54214285714.286003</v>
      </c>
      <c r="C100">
        <v>-8.6857051999999992</v>
      </c>
      <c r="F100" s="6">
        <f t="shared" si="10"/>
        <v>55.806122448980005</v>
      </c>
      <c r="G100" s="11">
        <f t="shared" si="14"/>
        <v>-62.834507000000002</v>
      </c>
      <c r="H100" s="6">
        <f t="shared" si="11"/>
        <v>-52.834507000000002</v>
      </c>
      <c r="J100">
        <v>54214285714.286003</v>
      </c>
      <c r="K100">
        <v>-10.917527</v>
      </c>
      <c r="N100" s="6">
        <f t="shared" si="12"/>
        <v>55.806122448980005</v>
      </c>
      <c r="O100" s="11">
        <f t="shared" si="15"/>
        <v>-65.260513000000003</v>
      </c>
      <c r="P100" s="6">
        <f t="shared" si="13"/>
        <v>-55.260513000000003</v>
      </c>
    </row>
    <row r="101" spans="2:16" x14ac:dyDescent="0.25">
      <c r="B101">
        <v>54612244897.959</v>
      </c>
      <c r="C101">
        <v>-8.6640949000000003</v>
      </c>
      <c r="F101" s="6">
        <f t="shared" ref="F101:F103" si="16">B209/1000000000</f>
        <v>56.204081632653001</v>
      </c>
      <c r="G101" s="11">
        <f t="shared" si="14"/>
        <v>-61.765560000000001</v>
      </c>
      <c r="H101" s="6">
        <f t="shared" ref="H101:H103" si="17">D209</f>
        <v>-51.765560000000001</v>
      </c>
      <c r="J101">
        <v>54612244897.959</v>
      </c>
      <c r="K101">
        <v>-11.118081</v>
      </c>
      <c r="N101" s="6">
        <f t="shared" ref="N101:N103" si="18">J209/1000000000</f>
        <v>56.204081632653001</v>
      </c>
      <c r="O101" s="11">
        <f t="shared" si="15"/>
        <v>-67.422634000000002</v>
      </c>
      <c r="P101" s="6">
        <f t="shared" ref="P101:P103" si="19">L209</f>
        <v>-57.422634000000002</v>
      </c>
    </row>
    <row r="102" spans="2:16" x14ac:dyDescent="0.25">
      <c r="B102">
        <v>55010204081.633003</v>
      </c>
      <c r="C102">
        <v>-8.6320104999999998</v>
      </c>
      <c r="F102" s="6">
        <f t="shared" si="16"/>
        <v>56.602040816327005</v>
      </c>
      <c r="G102" s="11">
        <f t="shared" si="14"/>
        <v>-60.762272000000003</v>
      </c>
      <c r="H102" s="6">
        <f t="shared" si="17"/>
        <v>-50.762272000000003</v>
      </c>
      <c r="J102">
        <v>55010204081.633003</v>
      </c>
      <c r="K102">
        <v>-11.299109</v>
      </c>
      <c r="N102" s="6">
        <f t="shared" si="18"/>
        <v>56.602040816327005</v>
      </c>
      <c r="O102" s="11">
        <f t="shared" si="15"/>
        <v>-63.997936000000003</v>
      </c>
      <c r="P102" s="6">
        <f t="shared" si="19"/>
        <v>-53.997936000000003</v>
      </c>
    </row>
    <row r="103" spans="2:16" x14ac:dyDescent="0.25">
      <c r="B103">
        <v>55408163265.306</v>
      </c>
      <c r="C103">
        <v>-8.6486091999999992</v>
      </c>
      <c r="F103" s="6">
        <f t="shared" si="16"/>
        <v>57</v>
      </c>
      <c r="G103" s="11">
        <f t="shared" si="14"/>
        <v>-60.630645999999999</v>
      </c>
      <c r="H103" s="6">
        <f t="shared" si="17"/>
        <v>-50.630645999999999</v>
      </c>
      <c r="J103">
        <v>55408163265.306</v>
      </c>
      <c r="K103">
        <v>-11.485946999999999</v>
      </c>
      <c r="N103" s="6">
        <f t="shared" si="18"/>
        <v>57</v>
      </c>
      <c r="O103" s="11">
        <f t="shared" si="15"/>
        <v>-62.343369000000003</v>
      </c>
      <c r="P103" s="6">
        <f t="shared" si="19"/>
        <v>-52.343369000000003</v>
      </c>
    </row>
    <row r="104" spans="2:16" x14ac:dyDescent="0.25">
      <c r="B104">
        <v>55806122448.980003</v>
      </c>
      <c r="C104">
        <v>-8.6734466999999995</v>
      </c>
      <c r="J104">
        <v>55806122448.980003</v>
      </c>
      <c r="K104">
        <v>-11.588058999999999</v>
      </c>
    </row>
    <row r="105" spans="2:16" x14ac:dyDescent="0.25">
      <c r="B105">
        <v>56204081632.653</v>
      </c>
      <c r="C105">
        <v>-8.9198103</v>
      </c>
      <c r="J105">
        <v>56204081632.653</v>
      </c>
      <c r="K105">
        <v>-11.779965000000001</v>
      </c>
    </row>
    <row r="106" spans="2:16" x14ac:dyDescent="0.25">
      <c r="B106">
        <v>56602040816.327003</v>
      </c>
      <c r="C106">
        <v>-9.1348619000000006</v>
      </c>
      <c r="J106">
        <v>56602040816.327003</v>
      </c>
      <c r="K106">
        <v>-11.926515</v>
      </c>
    </row>
    <row r="107" spans="2:16" x14ac:dyDescent="0.25">
      <c r="B107">
        <v>57000000000</v>
      </c>
      <c r="C107">
        <v>-9.4696026</v>
      </c>
      <c r="J107">
        <v>57000000000</v>
      </c>
      <c r="K107">
        <v>-12.056722000000001</v>
      </c>
    </row>
    <row r="108" spans="2:16" x14ac:dyDescent="0.25">
      <c r="B108" t="s">
        <v>25</v>
      </c>
      <c r="J108" t="s">
        <v>25</v>
      </c>
    </row>
    <row r="111" spans="2:16" x14ac:dyDescent="0.25">
      <c r="B111" t="s">
        <v>29</v>
      </c>
      <c r="J111" t="s">
        <v>29</v>
      </c>
    </row>
    <row r="112" spans="2:16" x14ac:dyDescent="0.25">
      <c r="B112" t="s">
        <v>23</v>
      </c>
      <c r="C112" t="s">
        <v>123</v>
      </c>
      <c r="D112" t="s">
        <v>79</v>
      </c>
      <c r="J112" t="s">
        <v>23</v>
      </c>
      <c r="K112" t="s">
        <v>123</v>
      </c>
      <c r="L112" t="s">
        <v>79</v>
      </c>
    </row>
    <row r="113" spans="2:12" x14ac:dyDescent="0.25">
      <c r="B113">
        <v>18000000000</v>
      </c>
      <c r="C113">
        <v>-51.995083000000001</v>
      </c>
      <c r="D113">
        <v>-47.442515999999998</v>
      </c>
      <c r="J113">
        <v>18000000000</v>
      </c>
      <c r="K113">
        <v>-64.874260000000007</v>
      </c>
      <c r="L113">
        <v>-53.195819999999998</v>
      </c>
    </row>
    <row r="114" spans="2:12" x14ac:dyDescent="0.25">
      <c r="B114">
        <v>18397959183.673</v>
      </c>
      <c r="C114">
        <v>-58.156834000000003</v>
      </c>
      <c r="D114">
        <v>-49.389415999999997</v>
      </c>
      <c r="J114">
        <v>18397959183.673</v>
      </c>
      <c r="K114">
        <v>-62.318542000000001</v>
      </c>
      <c r="L114">
        <v>-54.044781</v>
      </c>
    </row>
    <row r="115" spans="2:12" x14ac:dyDescent="0.25">
      <c r="B115">
        <v>18795918367.347</v>
      </c>
      <c r="C115">
        <v>-57.279429999999998</v>
      </c>
      <c r="D115">
        <v>-50.259869000000002</v>
      </c>
      <c r="J115">
        <v>18795918367.347</v>
      </c>
      <c r="K115">
        <v>-65.967483999999999</v>
      </c>
      <c r="L115">
        <v>-52.281528000000002</v>
      </c>
    </row>
    <row r="116" spans="2:12" x14ac:dyDescent="0.25">
      <c r="B116">
        <v>19193877551.02</v>
      </c>
      <c r="C116">
        <v>-53.983856000000003</v>
      </c>
      <c r="D116">
        <v>-48.802112999999999</v>
      </c>
      <c r="J116">
        <v>19193877551.02</v>
      </c>
      <c r="K116">
        <v>-57.529114</v>
      </c>
      <c r="L116">
        <v>-49.650722999999999</v>
      </c>
    </row>
    <row r="117" spans="2:12" x14ac:dyDescent="0.25">
      <c r="B117">
        <v>19591836734.694</v>
      </c>
      <c r="C117">
        <v>-53.354626000000003</v>
      </c>
      <c r="D117">
        <v>-48.058715999999997</v>
      </c>
      <c r="J117">
        <v>19591836734.694</v>
      </c>
      <c r="K117">
        <v>-52.505977999999999</v>
      </c>
      <c r="L117">
        <v>-46.898471999999998</v>
      </c>
    </row>
    <row r="118" spans="2:12" x14ac:dyDescent="0.25">
      <c r="B118">
        <v>19989795918.367001</v>
      </c>
      <c r="C118">
        <v>-54.840828000000002</v>
      </c>
      <c r="D118">
        <v>-49.467976</v>
      </c>
      <c r="J118">
        <v>19989795918.367001</v>
      </c>
      <c r="K118">
        <v>-55.983994000000003</v>
      </c>
      <c r="L118">
        <v>-48.188144999999999</v>
      </c>
    </row>
    <row r="119" spans="2:12" x14ac:dyDescent="0.25">
      <c r="B119">
        <v>20387755102.041</v>
      </c>
      <c r="C119">
        <v>-58.013905000000001</v>
      </c>
      <c r="D119">
        <v>-52.439377</v>
      </c>
      <c r="J119">
        <v>20387755102.041</v>
      </c>
      <c r="K119">
        <v>-59.909252000000002</v>
      </c>
      <c r="L119">
        <v>-51.239688999999998</v>
      </c>
    </row>
    <row r="120" spans="2:12" x14ac:dyDescent="0.25">
      <c r="B120">
        <v>20785714285.714001</v>
      </c>
      <c r="C120">
        <v>-62.167811999999998</v>
      </c>
      <c r="D120">
        <v>-55.672291000000001</v>
      </c>
      <c r="J120">
        <v>20785714285.714001</v>
      </c>
      <c r="K120">
        <v>-60.514336</v>
      </c>
      <c r="L120">
        <v>-53.197539999999996</v>
      </c>
    </row>
    <row r="121" spans="2:12" x14ac:dyDescent="0.25">
      <c r="B121">
        <v>21183673469.388</v>
      </c>
      <c r="C121">
        <v>-64.725655000000003</v>
      </c>
      <c r="D121">
        <v>-59.178306999999997</v>
      </c>
      <c r="J121">
        <v>21183673469.388</v>
      </c>
      <c r="K121">
        <v>-61.146706000000002</v>
      </c>
      <c r="L121">
        <v>-53.749485</v>
      </c>
    </row>
    <row r="122" spans="2:12" x14ac:dyDescent="0.25">
      <c r="B122">
        <v>21581632653.061001</v>
      </c>
      <c r="C122">
        <v>-68.617783000000003</v>
      </c>
      <c r="D122">
        <v>-60.413857</v>
      </c>
      <c r="J122">
        <v>21581632653.061001</v>
      </c>
      <c r="K122">
        <v>-60.790793999999998</v>
      </c>
      <c r="L122">
        <v>-53.713154000000003</v>
      </c>
    </row>
    <row r="123" spans="2:12" x14ac:dyDescent="0.25">
      <c r="B123">
        <v>21979591836.735001</v>
      </c>
      <c r="C123">
        <v>-66.050949000000003</v>
      </c>
      <c r="D123">
        <v>-59.011082000000002</v>
      </c>
      <c r="J123">
        <v>21979591836.735001</v>
      </c>
      <c r="K123">
        <v>-59.751114000000001</v>
      </c>
      <c r="L123">
        <v>-55.540024000000003</v>
      </c>
    </row>
    <row r="124" spans="2:12" x14ac:dyDescent="0.25">
      <c r="B124">
        <v>22377551020.408001</v>
      </c>
      <c r="C124">
        <v>-60.482894999999999</v>
      </c>
      <c r="D124">
        <v>-55.166964999999998</v>
      </c>
      <c r="J124">
        <v>22377551020.408001</v>
      </c>
      <c r="K124">
        <v>-65.859154000000004</v>
      </c>
      <c r="L124">
        <v>-55.983006000000003</v>
      </c>
    </row>
    <row r="125" spans="2:12" x14ac:dyDescent="0.25">
      <c r="B125">
        <v>22775510204.082001</v>
      </c>
      <c r="C125">
        <v>-57.228389999999997</v>
      </c>
      <c r="D125">
        <v>-51.488453</v>
      </c>
      <c r="J125">
        <v>22775510204.082001</v>
      </c>
      <c r="K125">
        <v>-61.686638000000002</v>
      </c>
      <c r="L125">
        <v>-55.571983000000003</v>
      </c>
    </row>
    <row r="126" spans="2:12" x14ac:dyDescent="0.25">
      <c r="B126">
        <v>23173469387.755001</v>
      </c>
      <c r="C126">
        <v>-55.134968000000001</v>
      </c>
      <c r="D126">
        <v>-50.286242999999999</v>
      </c>
      <c r="J126">
        <v>23173469387.755001</v>
      </c>
      <c r="K126">
        <v>-58.228436000000002</v>
      </c>
      <c r="L126">
        <v>-53.243385000000004</v>
      </c>
    </row>
    <row r="127" spans="2:12" x14ac:dyDescent="0.25">
      <c r="B127">
        <v>23571428571.429001</v>
      </c>
      <c r="C127">
        <v>-57.030064000000003</v>
      </c>
      <c r="D127">
        <v>-50.892178000000001</v>
      </c>
      <c r="J127">
        <v>23571428571.429001</v>
      </c>
      <c r="K127">
        <v>-58.731400000000001</v>
      </c>
      <c r="L127">
        <v>-53.431159999999998</v>
      </c>
    </row>
    <row r="128" spans="2:12" x14ac:dyDescent="0.25">
      <c r="B128">
        <v>23969387755.102001</v>
      </c>
      <c r="C128">
        <v>-59.247943999999997</v>
      </c>
      <c r="D128">
        <v>-52.103386</v>
      </c>
      <c r="J128">
        <v>23969387755.102001</v>
      </c>
      <c r="K128">
        <v>-62.228233000000003</v>
      </c>
      <c r="L128">
        <v>-55.285632999999997</v>
      </c>
    </row>
    <row r="129" spans="2:12" x14ac:dyDescent="0.25">
      <c r="B129">
        <v>24367346938.776001</v>
      </c>
      <c r="C129">
        <v>-58.954509999999999</v>
      </c>
      <c r="D129">
        <v>-52.436115000000001</v>
      </c>
      <c r="J129">
        <v>24367346938.776001</v>
      </c>
      <c r="K129">
        <v>-63.852825000000003</v>
      </c>
      <c r="L129">
        <v>-56.532001000000001</v>
      </c>
    </row>
    <row r="130" spans="2:12" x14ac:dyDescent="0.25">
      <c r="B130">
        <v>24765306122.449001</v>
      </c>
      <c r="C130">
        <v>-58.166480999999997</v>
      </c>
      <c r="D130">
        <v>-53.202072000000001</v>
      </c>
      <c r="J130">
        <v>24765306122.449001</v>
      </c>
      <c r="K130">
        <v>-62.675010999999998</v>
      </c>
      <c r="L130">
        <v>-57.001990999999997</v>
      </c>
    </row>
    <row r="131" spans="2:12" x14ac:dyDescent="0.25">
      <c r="B131">
        <v>25163265306.122002</v>
      </c>
      <c r="C131">
        <v>-61.666953999999997</v>
      </c>
      <c r="D131">
        <v>-54.964202999999998</v>
      </c>
      <c r="J131">
        <v>25163265306.122002</v>
      </c>
      <c r="K131">
        <v>-63.954329999999999</v>
      </c>
      <c r="L131">
        <v>-57.140701</v>
      </c>
    </row>
    <row r="132" spans="2:12" x14ac:dyDescent="0.25">
      <c r="B132">
        <v>25561224489.796001</v>
      </c>
      <c r="C132">
        <v>-64.460967999999994</v>
      </c>
      <c r="D132">
        <v>-57.507240000000003</v>
      </c>
      <c r="J132">
        <v>25561224489.796001</v>
      </c>
      <c r="K132">
        <v>-64.692261000000002</v>
      </c>
      <c r="L132">
        <v>-59.895949999999999</v>
      </c>
    </row>
    <row r="133" spans="2:12" x14ac:dyDescent="0.25">
      <c r="B133">
        <v>25959183673.469002</v>
      </c>
      <c r="C133">
        <v>-66.122826000000003</v>
      </c>
      <c r="D133">
        <v>-59.324654000000002</v>
      </c>
      <c r="J133">
        <v>25959183673.469002</v>
      </c>
      <c r="K133">
        <v>-71.185355999999999</v>
      </c>
      <c r="L133">
        <v>-65.480118000000004</v>
      </c>
    </row>
    <row r="134" spans="2:12" x14ac:dyDescent="0.25">
      <c r="B134">
        <v>26357142857.143002</v>
      </c>
      <c r="C134">
        <v>-67.571579</v>
      </c>
      <c r="D134">
        <v>-61.336021000000002</v>
      </c>
      <c r="J134">
        <v>26357142857.143002</v>
      </c>
      <c r="K134">
        <v>-80.912452999999999</v>
      </c>
      <c r="L134">
        <v>-69.937973</v>
      </c>
    </row>
    <row r="135" spans="2:12" x14ac:dyDescent="0.25">
      <c r="B135">
        <v>26755102040.816002</v>
      </c>
      <c r="C135">
        <v>-70.878990000000002</v>
      </c>
      <c r="D135">
        <v>-60.501156000000002</v>
      </c>
      <c r="J135">
        <v>26755102040.816002</v>
      </c>
      <c r="K135">
        <v>-78.237494999999996</v>
      </c>
      <c r="L135">
        <v>-71.507842999999994</v>
      </c>
    </row>
    <row r="136" spans="2:12" x14ac:dyDescent="0.25">
      <c r="B136">
        <v>27153061224.490002</v>
      </c>
      <c r="C136">
        <v>-64.036406999999997</v>
      </c>
      <c r="D136">
        <v>-60.030388000000002</v>
      </c>
      <c r="J136">
        <v>27153061224.490002</v>
      </c>
      <c r="K136">
        <v>-76.271338999999998</v>
      </c>
      <c r="L136">
        <v>-69.06456</v>
      </c>
    </row>
    <row r="137" spans="2:12" x14ac:dyDescent="0.25">
      <c r="B137">
        <v>27551020408.162998</v>
      </c>
      <c r="C137">
        <v>-66.549194</v>
      </c>
      <c r="D137">
        <v>-58.717751</v>
      </c>
      <c r="J137">
        <v>27551020408.162998</v>
      </c>
      <c r="K137">
        <v>-73.906218999999993</v>
      </c>
      <c r="L137">
        <v>-67.473999000000006</v>
      </c>
    </row>
    <row r="138" spans="2:12" x14ac:dyDescent="0.25">
      <c r="B138">
        <v>27948979591.837002</v>
      </c>
      <c r="C138">
        <v>-67.373633999999996</v>
      </c>
      <c r="D138">
        <v>-59.182693</v>
      </c>
      <c r="J138">
        <v>27948979591.837002</v>
      </c>
      <c r="K138">
        <v>-73.738418999999993</v>
      </c>
      <c r="L138">
        <v>-64.795753000000005</v>
      </c>
    </row>
    <row r="139" spans="2:12" x14ac:dyDescent="0.25">
      <c r="B139">
        <v>28346938775.509998</v>
      </c>
      <c r="C139">
        <v>-65.845177000000007</v>
      </c>
      <c r="D139">
        <v>-58.155132000000002</v>
      </c>
      <c r="J139">
        <v>28346938775.509998</v>
      </c>
      <c r="K139">
        <v>-68.489151000000007</v>
      </c>
      <c r="L139">
        <v>-61.387371000000002</v>
      </c>
    </row>
    <row r="140" spans="2:12" x14ac:dyDescent="0.25">
      <c r="B140">
        <v>28744897959.183998</v>
      </c>
      <c r="C140">
        <v>-63.865589</v>
      </c>
      <c r="D140">
        <v>-55.362727999999997</v>
      </c>
      <c r="J140">
        <v>28744897959.183998</v>
      </c>
      <c r="K140">
        <v>-63.850769</v>
      </c>
      <c r="L140">
        <v>-60.149673</v>
      </c>
    </row>
    <row r="141" spans="2:12" x14ac:dyDescent="0.25">
      <c r="B141">
        <v>29142857142.856998</v>
      </c>
      <c r="C141">
        <v>-59.345219</v>
      </c>
      <c r="D141">
        <v>-53.178077999999999</v>
      </c>
      <c r="J141">
        <v>29142857142.856998</v>
      </c>
      <c r="K141">
        <v>-70.197540000000004</v>
      </c>
      <c r="L141">
        <v>-60.516269999999999</v>
      </c>
    </row>
    <row r="142" spans="2:12" x14ac:dyDescent="0.25">
      <c r="B142">
        <v>29540816326.530998</v>
      </c>
      <c r="C142">
        <v>-59.422626000000001</v>
      </c>
      <c r="D142">
        <v>-52.104827999999998</v>
      </c>
      <c r="J142">
        <v>29540816326.530998</v>
      </c>
      <c r="K142">
        <v>-69.717124999999996</v>
      </c>
      <c r="L142">
        <v>-60.840831999999999</v>
      </c>
    </row>
    <row r="143" spans="2:12" x14ac:dyDescent="0.25">
      <c r="B143">
        <v>29938775510.203999</v>
      </c>
      <c r="C143">
        <v>-60.635756999999998</v>
      </c>
      <c r="D143">
        <v>-52.256382000000002</v>
      </c>
      <c r="J143">
        <v>29938775510.203999</v>
      </c>
      <c r="K143">
        <v>-65.084762999999995</v>
      </c>
      <c r="L143">
        <v>-58.863639999999997</v>
      </c>
    </row>
    <row r="144" spans="2:12" x14ac:dyDescent="0.25">
      <c r="B144">
        <v>30336734693.877998</v>
      </c>
      <c r="C144">
        <v>-59.755749000000002</v>
      </c>
      <c r="D144">
        <v>-52.798938999999997</v>
      </c>
      <c r="J144">
        <v>30336734693.877998</v>
      </c>
      <c r="K144">
        <v>-64.422675999999996</v>
      </c>
      <c r="L144">
        <v>-59.980224999999997</v>
      </c>
    </row>
    <row r="145" spans="2:12" x14ac:dyDescent="0.25">
      <c r="B145">
        <v>30734693877.550999</v>
      </c>
      <c r="C145">
        <v>-61.176341999999998</v>
      </c>
      <c r="D145">
        <v>-54.302624000000002</v>
      </c>
      <c r="J145">
        <v>30734693877.550999</v>
      </c>
      <c r="K145">
        <v>-73.166190999999998</v>
      </c>
      <c r="L145">
        <v>-60.721539</v>
      </c>
    </row>
    <row r="146" spans="2:12" x14ac:dyDescent="0.25">
      <c r="B146">
        <v>31132653061.223999</v>
      </c>
      <c r="C146">
        <v>-65.348892000000006</v>
      </c>
      <c r="D146">
        <v>-56.455787999999998</v>
      </c>
      <c r="J146">
        <v>31132653061.223999</v>
      </c>
      <c r="K146">
        <v>-67.357917999999998</v>
      </c>
      <c r="L146">
        <v>-58.857536000000003</v>
      </c>
    </row>
    <row r="147" spans="2:12" x14ac:dyDescent="0.25">
      <c r="B147">
        <v>31530612244.897999</v>
      </c>
      <c r="C147">
        <v>-66.444091999999998</v>
      </c>
      <c r="D147">
        <v>-58.710265999999997</v>
      </c>
      <c r="J147">
        <v>31530612244.897999</v>
      </c>
      <c r="K147">
        <v>-58.985638000000002</v>
      </c>
      <c r="L147">
        <v>-52.117480999999998</v>
      </c>
    </row>
    <row r="148" spans="2:12" x14ac:dyDescent="0.25">
      <c r="B148">
        <v>31928571428.570999</v>
      </c>
      <c r="C148">
        <v>-68.100266000000005</v>
      </c>
      <c r="D148">
        <v>-57.959842999999999</v>
      </c>
      <c r="J148">
        <v>31928571428.570999</v>
      </c>
      <c r="K148">
        <v>-53.119202000000001</v>
      </c>
      <c r="L148">
        <v>-45.970900999999998</v>
      </c>
    </row>
    <row r="149" spans="2:12" x14ac:dyDescent="0.25">
      <c r="B149">
        <v>32326530612.244999</v>
      </c>
      <c r="C149">
        <v>-63.131614999999996</v>
      </c>
      <c r="D149">
        <v>-55.795166000000002</v>
      </c>
      <c r="J149">
        <v>32326530612.244999</v>
      </c>
      <c r="K149">
        <v>-49.160057000000002</v>
      </c>
      <c r="L149">
        <v>-41.597800999999997</v>
      </c>
    </row>
    <row r="150" spans="2:12" x14ac:dyDescent="0.25">
      <c r="B150">
        <v>32724489795.917999</v>
      </c>
      <c r="C150">
        <v>-59.883628999999999</v>
      </c>
      <c r="D150">
        <v>-53.66581</v>
      </c>
      <c r="J150">
        <v>32724489795.917999</v>
      </c>
      <c r="K150">
        <v>-46.277836000000001</v>
      </c>
      <c r="L150">
        <v>-38.764313000000001</v>
      </c>
    </row>
    <row r="151" spans="2:12" x14ac:dyDescent="0.25">
      <c r="B151">
        <v>33122448979.591999</v>
      </c>
      <c r="C151">
        <v>-61.765869000000002</v>
      </c>
      <c r="D151">
        <v>-52.384158999999997</v>
      </c>
      <c r="J151">
        <v>33122448979.591999</v>
      </c>
      <c r="K151">
        <v>-45.173786</v>
      </c>
      <c r="L151">
        <v>-38.601573999999999</v>
      </c>
    </row>
    <row r="152" spans="2:12" x14ac:dyDescent="0.25">
      <c r="B152">
        <v>33520408163.264999</v>
      </c>
      <c r="C152">
        <v>-59.689259</v>
      </c>
      <c r="D152">
        <v>-50.340491999999998</v>
      </c>
      <c r="J152">
        <v>33520408163.264999</v>
      </c>
      <c r="K152">
        <v>-48.956501000000003</v>
      </c>
      <c r="L152">
        <v>-41.397860999999999</v>
      </c>
    </row>
    <row r="153" spans="2:12" x14ac:dyDescent="0.25">
      <c r="B153">
        <v>33918367346.938999</v>
      </c>
      <c r="C153">
        <v>-54.341327999999997</v>
      </c>
      <c r="D153">
        <v>-48.570366</v>
      </c>
      <c r="J153">
        <v>33918367346.938999</v>
      </c>
      <c r="K153">
        <v>-54.397483999999999</v>
      </c>
      <c r="L153">
        <v>-45.895634000000001</v>
      </c>
    </row>
    <row r="154" spans="2:12" x14ac:dyDescent="0.25">
      <c r="B154">
        <v>34316326530.612</v>
      </c>
      <c r="C154">
        <v>-56.877434000000001</v>
      </c>
      <c r="D154">
        <v>-49.183433999999998</v>
      </c>
      <c r="J154">
        <v>34316326530.612</v>
      </c>
      <c r="K154">
        <v>-57.975104999999999</v>
      </c>
      <c r="L154">
        <v>-49.819473000000002</v>
      </c>
    </row>
    <row r="155" spans="2:12" x14ac:dyDescent="0.25">
      <c r="B155">
        <v>34714285714.286003</v>
      </c>
      <c r="C155">
        <v>-61.679256000000002</v>
      </c>
      <c r="D155">
        <v>-54.413311</v>
      </c>
      <c r="J155">
        <v>34714285714.286003</v>
      </c>
      <c r="K155">
        <v>-60.031329999999997</v>
      </c>
      <c r="L155">
        <v>-52.738762000000001</v>
      </c>
    </row>
    <row r="156" spans="2:12" x14ac:dyDescent="0.25">
      <c r="B156">
        <v>35112244897.959</v>
      </c>
      <c r="C156">
        <v>-69.927588999999998</v>
      </c>
      <c r="D156">
        <v>-56.247208000000001</v>
      </c>
      <c r="J156">
        <v>35112244897.959</v>
      </c>
      <c r="K156">
        <v>-62.727924000000002</v>
      </c>
      <c r="L156">
        <v>-54.803513000000002</v>
      </c>
    </row>
    <row r="157" spans="2:12" x14ac:dyDescent="0.25">
      <c r="B157">
        <v>35510204081.633003</v>
      </c>
      <c r="C157">
        <v>-62.166469999999997</v>
      </c>
      <c r="D157">
        <v>-54.689315999999998</v>
      </c>
      <c r="J157">
        <v>35510204081.633003</v>
      </c>
      <c r="K157">
        <v>-63.986645000000003</v>
      </c>
      <c r="L157">
        <v>-56.668742999999999</v>
      </c>
    </row>
    <row r="158" spans="2:12" x14ac:dyDescent="0.25">
      <c r="B158">
        <v>35908163265.306</v>
      </c>
      <c r="C158">
        <v>-56.653072000000002</v>
      </c>
      <c r="D158">
        <v>-50.239142999999999</v>
      </c>
      <c r="J158">
        <v>35908163265.306</v>
      </c>
      <c r="K158">
        <v>-65.653824</v>
      </c>
      <c r="L158">
        <v>-56.846992</v>
      </c>
    </row>
    <row r="159" spans="2:12" x14ac:dyDescent="0.25">
      <c r="B159">
        <v>36306122448.980003</v>
      </c>
      <c r="C159">
        <v>-56.240394999999999</v>
      </c>
      <c r="D159">
        <v>-48.236621999999997</v>
      </c>
      <c r="J159">
        <v>36306122448.980003</v>
      </c>
      <c r="K159">
        <v>-63.414710999999997</v>
      </c>
      <c r="L159">
        <v>-55.844517000000003</v>
      </c>
    </row>
    <row r="160" spans="2:12" x14ac:dyDescent="0.25">
      <c r="B160">
        <v>36704081632.653</v>
      </c>
      <c r="C160">
        <v>-55.761955</v>
      </c>
      <c r="D160">
        <v>-50.496315000000003</v>
      </c>
      <c r="J160">
        <v>36704081632.653</v>
      </c>
      <c r="K160">
        <v>-61.168621000000002</v>
      </c>
      <c r="L160">
        <v>-53.588963</v>
      </c>
    </row>
    <row r="161" spans="2:12" x14ac:dyDescent="0.25">
      <c r="B161">
        <v>37102040816.327003</v>
      </c>
      <c r="C161">
        <v>-63.088295000000002</v>
      </c>
      <c r="D161">
        <v>-55.256874000000003</v>
      </c>
      <c r="J161">
        <v>37102040816.327003</v>
      </c>
      <c r="K161">
        <v>-59.177677000000003</v>
      </c>
      <c r="L161">
        <v>-50.924660000000003</v>
      </c>
    </row>
    <row r="162" spans="2:12" x14ac:dyDescent="0.25">
      <c r="B162">
        <v>37500000000</v>
      </c>
      <c r="C162">
        <v>-70.060912999999999</v>
      </c>
      <c r="D162">
        <v>-61.887703000000002</v>
      </c>
      <c r="J162">
        <v>37500000000</v>
      </c>
      <c r="K162">
        <v>-55.757762999999997</v>
      </c>
      <c r="L162">
        <v>-47.777602999999999</v>
      </c>
    </row>
    <row r="163" spans="2:12" x14ac:dyDescent="0.25">
      <c r="B163">
        <v>37897959183.672997</v>
      </c>
      <c r="C163">
        <v>-75.284439000000006</v>
      </c>
      <c r="D163">
        <v>-63.786766</v>
      </c>
      <c r="J163">
        <v>37897959183.672997</v>
      </c>
      <c r="K163">
        <v>-52.167133</v>
      </c>
      <c r="L163">
        <v>-44.003101000000001</v>
      </c>
    </row>
    <row r="164" spans="2:12" x14ac:dyDescent="0.25">
      <c r="B164">
        <v>38295918367.347</v>
      </c>
      <c r="C164">
        <v>-68.407180999999994</v>
      </c>
      <c r="D164">
        <v>-61.532986000000001</v>
      </c>
      <c r="J164">
        <v>38295918367.347</v>
      </c>
      <c r="K164">
        <v>-48.258270000000003</v>
      </c>
      <c r="L164">
        <v>-40.431099000000003</v>
      </c>
    </row>
    <row r="165" spans="2:12" x14ac:dyDescent="0.25">
      <c r="B165">
        <v>38693877551.019997</v>
      </c>
      <c r="C165">
        <v>-63.093971000000003</v>
      </c>
      <c r="D165">
        <v>-55.820872999999999</v>
      </c>
      <c r="J165">
        <v>38693877551.019997</v>
      </c>
      <c r="K165">
        <v>-45.422328999999998</v>
      </c>
      <c r="L165">
        <v>-38.880519999999997</v>
      </c>
    </row>
    <row r="166" spans="2:12" x14ac:dyDescent="0.25">
      <c r="B166">
        <v>39091836734.694</v>
      </c>
      <c r="C166">
        <v>-58.067974</v>
      </c>
      <c r="D166">
        <v>-51.987510999999998</v>
      </c>
      <c r="J166">
        <v>39091836734.694</v>
      </c>
      <c r="K166">
        <v>-47.904891999999997</v>
      </c>
      <c r="L166">
        <v>-41.292904</v>
      </c>
    </row>
    <row r="167" spans="2:12" x14ac:dyDescent="0.25">
      <c r="B167">
        <v>39489795918.366997</v>
      </c>
      <c r="C167">
        <v>-56.809406000000003</v>
      </c>
      <c r="D167">
        <v>-52.253078000000002</v>
      </c>
      <c r="J167">
        <v>39489795918.366997</v>
      </c>
      <c r="K167">
        <v>-55.850203999999998</v>
      </c>
      <c r="L167">
        <v>-46.552021000000003</v>
      </c>
    </row>
    <row r="168" spans="2:12" x14ac:dyDescent="0.25">
      <c r="B168">
        <v>39887755102.041</v>
      </c>
      <c r="C168">
        <v>-63.838982000000001</v>
      </c>
      <c r="D168">
        <v>-54.655678000000002</v>
      </c>
      <c r="J168">
        <v>39887755102.041</v>
      </c>
      <c r="K168">
        <v>-61.594498000000002</v>
      </c>
      <c r="L168">
        <v>-50.231574999999999</v>
      </c>
    </row>
    <row r="169" spans="2:12" x14ac:dyDescent="0.25">
      <c r="B169">
        <v>40285714285.713997</v>
      </c>
      <c r="C169">
        <v>-65.166786000000002</v>
      </c>
      <c r="D169">
        <v>-57.410744000000001</v>
      </c>
      <c r="J169">
        <v>40285714285.713997</v>
      </c>
      <c r="K169">
        <v>-59.221302000000001</v>
      </c>
      <c r="L169">
        <v>-50.672009000000003</v>
      </c>
    </row>
    <row r="170" spans="2:12" x14ac:dyDescent="0.25">
      <c r="B170">
        <v>40683673469.388</v>
      </c>
      <c r="C170">
        <v>-65.109627000000003</v>
      </c>
      <c r="D170">
        <v>-58.144745</v>
      </c>
      <c r="J170">
        <v>40683673469.388</v>
      </c>
      <c r="K170">
        <v>-57.399428999999998</v>
      </c>
      <c r="L170">
        <v>-48.438313000000001</v>
      </c>
    </row>
    <row r="171" spans="2:12" x14ac:dyDescent="0.25">
      <c r="B171">
        <v>41081632653.060997</v>
      </c>
      <c r="C171">
        <v>-66.123008999999996</v>
      </c>
      <c r="D171">
        <v>-58.22784</v>
      </c>
      <c r="J171">
        <v>41081632653.060997</v>
      </c>
      <c r="K171">
        <v>-55.023009999999999</v>
      </c>
      <c r="L171">
        <v>-46.478282999999998</v>
      </c>
    </row>
    <row r="172" spans="2:12" x14ac:dyDescent="0.25">
      <c r="B172">
        <v>41479591836.735001</v>
      </c>
      <c r="C172">
        <v>-65.614311000000001</v>
      </c>
      <c r="D172">
        <v>-58.854565000000001</v>
      </c>
      <c r="J172">
        <v>41479591836.735001</v>
      </c>
      <c r="K172">
        <v>-53.454116999999997</v>
      </c>
      <c r="L172">
        <v>-46.140396000000003</v>
      </c>
    </row>
    <row r="173" spans="2:12" x14ac:dyDescent="0.25">
      <c r="B173">
        <v>41877551020.407997</v>
      </c>
      <c r="C173">
        <v>-67.351219</v>
      </c>
      <c r="D173">
        <v>-57.923588000000002</v>
      </c>
      <c r="J173">
        <v>41877551020.407997</v>
      </c>
      <c r="K173">
        <v>-56.709052999999997</v>
      </c>
      <c r="L173">
        <v>-48.240833000000002</v>
      </c>
    </row>
    <row r="174" spans="2:12" x14ac:dyDescent="0.25">
      <c r="B174">
        <v>42275510204.082001</v>
      </c>
      <c r="C174">
        <v>-63.774044000000004</v>
      </c>
      <c r="D174">
        <v>-54.942718999999997</v>
      </c>
      <c r="J174">
        <v>42275510204.082001</v>
      </c>
      <c r="K174">
        <v>-61.420132000000002</v>
      </c>
      <c r="L174">
        <v>-53.142212000000001</v>
      </c>
    </row>
    <row r="175" spans="2:12" x14ac:dyDescent="0.25">
      <c r="B175">
        <v>42673469387.754997</v>
      </c>
      <c r="C175">
        <v>-57.041580000000003</v>
      </c>
      <c r="D175">
        <v>-50.278880999999998</v>
      </c>
      <c r="J175">
        <v>42673469387.754997</v>
      </c>
      <c r="K175">
        <v>-68.186171999999999</v>
      </c>
      <c r="L175">
        <v>-56.457458000000003</v>
      </c>
    </row>
    <row r="176" spans="2:12" x14ac:dyDescent="0.25">
      <c r="B176">
        <v>43071428571.429001</v>
      </c>
      <c r="C176">
        <v>-53.622253000000001</v>
      </c>
      <c r="D176">
        <v>-46.510531999999998</v>
      </c>
      <c r="J176">
        <v>43071428571.429001</v>
      </c>
      <c r="K176">
        <v>-66.415854999999993</v>
      </c>
      <c r="L176">
        <v>-59.321609000000002</v>
      </c>
    </row>
    <row r="177" spans="2:12" x14ac:dyDescent="0.25">
      <c r="B177">
        <v>43469387755.101997</v>
      </c>
      <c r="C177">
        <v>-52.773097999999997</v>
      </c>
      <c r="D177">
        <v>-44.935164999999998</v>
      </c>
      <c r="J177">
        <v>43469387755.101997</v>
      </c>
      <c r="K177">
        <v>-70.001014999999995</v>
      </c>
      <c r="L177">
        <v>-57.545380000000002</v>
      </c>
    </row>
    <row r="178" spans="2:12" x14ac:dyDescent="0.25">
      <c r="B178">
        <v>43867346938.776001</v>
      </c>
      <c r="C178">
        <v>-52.685935999999998</v>
      </c>
      <c r="D178">
        <v>-44.549961000000003</v>
      </c>
      <c r="J178">
        <v>43867346938.776001</v>
      </c>
      <c r="K178">
        <v>-62.818676000000004</v>
      </c>
      <c r="L178">
        <v>-56.254837000000002</v>
      </c>
    </row>
    <row r="179" spans="2:12" x14ac:dyDescent="0.25">
      <c r="B179">
        <v>44265306122.448997</v>
      </c>
      <c r="C179">
        <v>-52.890529999999998</v>
      </c>
      <c r="D179">
        <v>-44.696280999999999</v>
      </c>
      <c r="J179">
        <v>44265306122.448997</v>
      </c>
      <c r="K179">
        <v>-62.552478999999998</v>
      </c>
      <c r="L179">
        <v>-53.564903000000001</v>
      </c>
    </row>
    <row r="180" spans="2:12" x14ac:dyDescent="0.25">
      <c r="B180">
        <v>44663265306.122002</v>
      </c>
      <c r="C180">
        <v>-53.633986999999998</v>
      </c>
      <c r="D180">
        <v>-44.754199999999997</v>
      </c>
      <c r="J180">
        <v>44663265306.122002</v>
      </c>
      <c r="K180">
        <v>-61.869770000000003</v>
      </c>
      <c r="L180">
        <v>-52.674605999999997</v>
      </c>
    </row>
    <row r="181" spans="2:12" x14ac:dyDescent="0.25">
      <c r="B181">
        <v>45061224489.795998</v>
      </c>
      <c r="C181">
        <v>-53.311520000000002</v>
      </c>
      <c r="D181">
        <v>-44.227314</v>
      </c>
      <c r="J181">
        <v>45061224489.795998</v>
      </c>
      <c r="K181">
        <v>-60.120857000000001</v>
      </c>
      <c r="L181">
        <v>-53.300559999999997</v>
      </c>
    </row>
    <row r="182" spans="2:12" x14ac:dyDescent="0.25">
      <c r="B182">
        <v>45459183673.469002</v>
      </c>
      <c r="C182">
        <v>-51.811996000000001</v>
      </c>
      <c r="D182">
        <v>-43.308371999999999</v>
      </c>
      <c r="J182">
        <v>45459183673.469002</v>
      </c>
      <c r="K182">
        <v>-64.423064999999994</v>
      </c>
      <c r="L182">
        <v>-54.884289000000003</v>
      </c>
    </row>
    <row r="183" spans="2:12" x14ac:dyDescent="0.25">
      <c r="B183">
        <v>45857142857.142998</v>
      </c>
      <c r="C183">
        <v>-51.300617000000003</v>
      </c>
      <c r="D183">
        <v>-42.129753000000001</v>
      </c>
      <c r="J183">
        <v>45857142857.142998</v>
      </c>
      <c r="K183">
        <v>-66.563582999999994</v>
      </c>
      <c r="L183">
        <v>-55.389476999999999</v>
      </c>
    </row>
    <row r="184" spans="2:12" x14ac:dyDescent="0.25">
      <c r="B184">
        <v>46255102040.816002</v>
      </c>
      <c r="C184">
        <v>-50.190787999999998</v>
      </c>
      <c r="D184">
        <v>-41.220860000000002</v>
      </c>
      <c r="J184">
        <v>46255102040.816002</v>
      </c>
      <c r="K184">
        <v>-61.511271999999998</v>
      </c>
      <c r="L184">
        <v>-52.848953000000002</v>
      </c>
    </row>
    <row r="185" spans="2:12" x14ac:dyDescent="0.25">
      <c r="B185">
        <v>46653061224.489998</v>
      </c>
      <c r="C185">
        <v>-49.399932999999997</v>
      </c>
      <c r="D185">
        <v>-40.673527</v>
      </c>
      <c r="J185">
        <v>46653061224.489998</v>
      </c>
      <c r="K185">
        <v>-56.491549999999997</v>
      </c>
      <c r="L185">
        <v>-49.842300000000002</v>
      </c>
    </row>
    <row r="186" spans="2:12" x14ac:dyDescent="0.25">
      <c r="B186">
        <v>47051020408.163002</v>
      </c>
      <c r="C186">
        <v>-50.041840000000001</v>
      </c>
      <c r="D186">
        <v>-41.192172999999997</v>
      </c>
      <c r="J186">
        <v>47051020408.163002</v>
      </c>
      <c r="K186">
        <v>-57.263691000000001</v>
      </c>
      <c r="L186">
        <v>-51.659775000000003</v>
      </c>
    </row>
    <row r="187" spans="2:12" x14ac:dyDescent="0.25">
      <c r="B187">
        <v>47448979591.836998</v>
      </c>
      <c r="C187">
        <v>-52.072926000000002</v>
      </c>
      <c r="D187">
        <v>-42.781669999999998</v>
      </c>
      <c r="J187">
        <v>47448979591.836998</v>
      </c>
      <c r="K187">
        <v>-66.735564999999994</v>
      </c>
      <c r="L187">
        <v>-52.004196</v>
      </c>
    </row>
    <row r="188" spans="2:12" x14ac:dyDescent="0.25">
      <c r="B188">
        <v>47846938775.510002</v>
      </c>
      <c r="C188">
        <v>-54.417521999999998</v>
      </c>
      <c r="D188">
        <v>-44.597813000000002</v>
      </c>
      <c r="J188">
        <v>47846938775.510002</v>
      </c>
      <c r="K188">
        <v>-57.406170000000003</v>
      </c>
      <c r="L188">
        <v>-50.935825000000001</v>
      </c>
    </row>
    <row r="189" spans="2:12" x14ac:dyDescent="0.25">
      <c r="B189">
        <v>48244897959.183998</v>
      </c>
      <c r="C189">
        <v>-55.582272000000003</v>
      </c>
      <c r="D189">
        <v>-46.848835000000001</v>
      </c>
      <c r="J189">
        <v>48244897959.183998</v>
      </c>
      <c r="K189">
        <v>-53.966476</v>
      </c>
      <c r="L189">
        <v>-46.697163000000003</v>
      </c>
    </row>
    <row r="190" spans="2:12" x14ac:dyDescent="0.25">
      <c r="B190">
        <v>48642857142.857002</v>
      </c>
      <c r="C190">
        <v>-58.885680999999998</v>
      </c>
      <c r="D190">
        <v>-48.208495999999997</v>
      </c>
      <c r="J190">
        <v>48642857142.857002</v>
      </c>
      <c r="K190">
        <v>-53.933684999999997</v>
      </c>
      <c r="L190">
        <v>-44.999226</v>
      </c>
    </row>
    <row r="191" spans="2:12" x14ac:dyDescent="0.25">
      <c r="B191">
        <v>49040816326.530998</v>
      </c>
      <c r="C191">
        <v>-58.499473999999999</v>
      </c>
      <c r="D191">
        <v>-48.595654000000003</v>
      </c>
      <c r="J191">
        <v>49040816326.530998</v>
      </c>
      <c r="K191">
        <v>-52.231650999999999</v>
      </c>
      <c r="L191">
        <v>-44.612217000000001</v>
      </c>
    </row>
    <row r="192" spans="2:12" x14ac:dyDescent="0.25">
      <c r="B192">
        <v>49438775510.204002</v>
      </c>
      <c r="C192">
        <v>-56.696232000000002</v>
      </c>
      <c r="D192">
        <v>-48.068626000000002</v>
      </c>
      <c r="J192">
        <v>49438775510.204002</v>
      </c>
      <c r="K192">
        <v>-52.819533999999997</v>
      </c>
      <c r="L192">
        <v>-44.155399000000003</v>
      </c>
    </row>
    <row r="193" spans="2:12" x14ac:dyDescent="0.25">
      <c r="B193">
        <v>49836734693.877998</v>
      </c>
      <c r="C193">
        <v>-57.167427000000004</v>
      </c>
      <c r="D193">
        <v>-47.964207000000002</v>
      </c>
      <c r="J193">
        <v>49836734693.877998</v>
      </c>
      <c r="K193">
        <v>-52.766190000000002</v>
      </c>
      <c r="L193">
        <v>-44.102511999999997</v>
      </c>
    </row>
    <row r="194" spans="2:12" x14ac:dyDescent="0.25">
      <c r="B194">
        <v>50234693877.551003</v>
      </c>
      <c r="C194">
        <v>-58.007174999999997</v>
      </c>
      <c r="D194">
        <v>-48.895245000000003</v>
      </c>
      <c r="J194">
        <v>50234693877.551003</v>
      </c>
      <c r="K194">
        <v>-52.395175999999999</v>
      </c>
      <c r="L194">
        <v>-44.186501</v>
      </c>
    </row>
    <row r="195" spans="2:12" x14ac:dyDescent="0.25">
      <c r="B195">
        <v>50632653061.223999</v>
      </c>
      <c r="C195">
        <v>-59.293030000000002</v>
      </c>
      <c r="D195">
        <v>-50.436599999999999</v>
      </c>
      <c r="J195">
        <v>50632653061.223999</v>
      </c>
      <c r="K195">
        <v>-53.526313999999999</v>
      </c>
      <c r="L195">
        <v>-43.880341000000001</v>
      </c>
    </row>
    <row r="196" spans="2:12" x14ac:dyDescent="0.25">
      <c r="B196">
        <v>51030612244.898003</v>
      </c>
      <c r="C196">
        <v>-61.618392999999998</v>
      </c>
      <c r="D196">
        <v>-52.837555000000002</v>
      </c>
      <c r="J196">
        <v>51030612244.898003</v>
      </c>
      <c r="K196">
        <v>-52.329459999999997</v>
      </c>
      <c r="L196">
        <v>-43.501961000000001</v>
      </c>
    </row>
    <row r="197" spans="2:12" x14ac:dyDescent="0.25">
      <c r="B197">
        <v>51428571428.570999</v>
      </c>
      <c r="C197">
        <v>-65.050545</v>
      </c>
      <c r="D197">
        <v>-55.218944999999998</v>
      </c>
      <c r="J197">
        <v>51428571428.570999</v>
      </c>
      <c r="K197">
        <v>-51.976596999999998</v>
      </c>
      <c r="L197">
        <v>-43.048309000000003</v>
      </c>
    </row>
    <row r="198" spans="2:12" x14ac:dyDescent="0.25">
      <c r="B198">
        <v>51826530612.245003</v>
      </c>
      <c r="C198">
        <v>-66.352722</v>
      </c>
      <c r="D198">
        <v>-56.535415999999998</v>
      </c>
      <c r="J198">
        <v>51826530612.245003</v>
      </c>
      <c r="K198">
        <v>-53.044254000000002</v>
      </c>
      <c r="L198">
        <v>-43.494045</v>
      </c>
    </row>
    <row r="199" spans="2:12" x14ac:dyDescent="0.25">
      <c r="B199">
        <v>52224489795.917999</v>
      </c>
      <c r="C199">
        <v>-65.943573000000001</v>
      </c>
      <c r="D199">
        <v>-56.284477000000003</v>
      </c>
      <c r="J199">
        <v>52224489795.917999</v>
      </c>
      <c r="K199">
        <v>-54.994349999999997</v>
      </c>
      <c r="L199">
        <v>-44.256771000000001</v>
      </c>
    </row>
    <row r="200" spans="2:12" x14ac:dyDescent="0.25">
      <c r="B200">
        <v>52622448979.592003</v>
      </c>
      <c r="C200">
        <v>-64.326644999999999</v>
      </c>
      <c r="D200">
        <v>-56.702007000000002</v>
      </c>
      <c r="J200">
        <v>52622448979.592003</v>
      </c>
      <c r="K200">
        <v>-55.147060000000003</v>
      </c>
      <c r="L200">
        <v>-44.305050000000001</v>
      </c>
    </row>
    <row r="201" spans="2:12" x14ac:dyDescent="0.25">
      <c r="B201">
        <v>53020408163.264999</v>
      </c>
      <c r="C201">
        <v>-67.503983000000005</v>
      </c>
      <c r="D201">
        <v>-57.600548000000003</v>
      </c>
      <c r="J201">
        <v>53020408163.264999</v>
      </c>
      <c r="K201">
        <v>-53.926876</v>
      </c>
      <c r="L201">
        <v>-43.727069999999998</v>
      </c>
    </row>
    <row r="202" spans="2:12" x14ac:dyDescent="0.25">
      <c r="B202">
        <v>53418367346.939003</v>
      </c>
      <c r="C202">
        <v>-67.975288000000006</v>
      </c>
      <c r="D202">
        <v>-59.798203000000001</v>
      </c>
      <c r="J202">
        <v>53418367346.939003</v>
      </c>
      <c r="K202">
        <v>-53.466358</v>
      </c>
      <c r="L202">
        <v>-43.580292</v>
      </c>
    </row>
    <row r="203" spans="2:12" x14ac:dyDescent="0.25">
      <c r="B203">
        <v>53816326530.612</v>
      </c>
      <c r="C203">
        <v>-70.540672000000001</v>
      </c>
      <c r="D203">
        <v>-60.823563</v>
      </c>
      <c r="J203">
        <v>53816326530.612</v>
      </c>
      <c r="K203">
        <v>-55.186047000000002</v>
      </c>
      <c r="L203">
        <v>-44.323962999999999</v>
      </c>
    </row>
    <row r="204" spans="2:12" x14ac:dyDescent="0.25">
      <c r="B204">
        <v>54214285714.286003</v>
      </c>
      <c r="C204">
        <v>-70.260216</v>
      </c>
      <c r="D204">
        <v>-60.241295000000001</v>
      </c>
      <c r="J204">
        <v>54214285714.286003</v>
      </c>
      <c r="K204">
        <v>-56.581608000000003</v>
      </c>
      <c r="L204">
        <v>-46.162323000000001</v>
      </c>
    </row>
    <row r="205" spans="2:12" x14ac:dyDescent="0.25">
      <c r="B205">
        <v>54612244897.959</v>
      </c>
      <c r="C205">
        <v>-66.020911999999996</v>
      </c>
      <c r="D205">
        <v>-56.992485000000002</v>
      </c>
      <c r="J205">
        <v>54612244897.959</v>
      </c>
      <c r="K205">
        <v>-59.503883000000002</v>
      </c>
      <c r="L205">
        <v>-47.555346999999998</v>
      </c>
    </row>
    <row r="206" spans="2:12" x14ac:dyDescent="0.25">
      <c r="B206">
        <v>55010204081.633003</v>
      </c>
      <c r="C206">
        <v>-60.678134999999997</v>
      </c>
      <c r="D206">
        <v>-54.505913</v>
      </c>
      <c r="J206">
        <v>55010204081.633003</v>
      </c>
      <c r="K206">
        <v>-59.915267999999998</v>
      </c>
      <c r="L206">
        <v>-48.944167999999998</v>
      </c>
    </row>
    <row r="207" spans="2:12" x14ac:dyDescent="0.25">
      <c r="B207">
        <v>55408163265.306</v>
      </c>
      <c r="C207">
        <v>-62.763409000000003</v>
      </c>
      <c r="D207">
        <v>-53.220928000000001</v>
      </c>
      <c r="J207">
        <v>55408163265.306</v>
      </c>
      <c r="K207">
        <v>-61.316485999999998</v>
      </c>
      <c r="L207">
        <v>-53.025798999999999</v>
      </c>
    </row>
    <row r="208" spans="2:12" x14ac:dyDescent="0.25">
      <c r="B208">
        <v>55806122448.980003</v>
      </c>
      <c r="C208">
        <v>-62.175303999999997</v>
      </c>
      <c r="D208">
        <v>-52.834507000000002</v>
      </c>
      <c r="J208">
        <v>55806122448.980003</v>
      </c>
      <c r="K208">
        <v>-72.218757999999994</v>
      </c>
      <c r="L208">
        <v>-55.260513000000003</v>
      </c>
    </row>
    <row r="209" spans="2:12" x14ac:dyDescent="0.25">
      <c r="B209">
        <v>56204081632.653</v>
      </c>
      <c r="C209">
        <v>-59.806671000000001</v>
      </c>
      <c r="D209">
        <v>-51.765560000000001</v>
      </c>
      <c r="J209">
        <v>56204081632.653</v>
      </c>
      <c r="K209">
        <v>-67.100266000000005</v>
      </c>
      <c r="L209">
        <v>-57.422634000000002</v>
      </c>
    </row>
    <row r="210" spans="2:12" x14ac:dyDescent="0.25">
      <c r="B210">
        <v>56602040816.327003</v>
      </c>
      <c r="C210">
        <v>-60.042831</v>
      </c>
      <c r="D210">
        <v>-50.762272000000003</v>
      </c>
      <c r="J210">
        <v>56602040816.327003</v>
      </c>
      <c r="K210">
        <v>-68.243415999999996</v>
      </c>
      <c r="L210">
        <v>-53.997936000000003</v>
      </c>
    </row>
    <row r="211" spans="2:12" x14ac:dyDescent="0.25">
      <c r="B211">
        <v>57000000000</v>
      </c>
      <c r="C211">
        <v>-59.961585999999997</v>
      </c>
      <c r="D211">
        <v>-50.630645999999999</v>
      </c>
      <c r="J211">
        <v>57000000000</v>
      </c>
      <c r="K211">
        <v>-62.413322000000001</v>
      </c>
      <c r="L211">
        <v>-52.343369000000003</v>
      </c>
    </row>
    <row r="212" spans="2:12" x14ac:dyDescent="0.25">
      <c r="B212" t="s">
        <v>25</v>
      </c>
      <c r="J212" t="s">
        <v>25</v>
      </c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148"/>
  <sheetViews>
    <sheetView workbookViewId="0">
      <selection activeCell="D9" sqref="D9"/>
    </sheetView>
  </sheetViews>
  <sheetFormatPr defaultRowHeight="15" x14ac:dyDescent="0.25"/>
  <cols>
    <col min="1" max="1" width="13.7109375" style="40" customWidth="1"/>
    <col min="5" max="5" width="2" style="7" customWidth="1"/>
    <col min="6" max="6" width="16.28515625" style="6" bestFit="1" customWidth="1"/>
    <col min="7" max="7" width="25.28515625" style="6" bestFit="1" customWidth="1"/>
    <col min="8" max="8" width="9.28515625" bestFit="1" customWidth="1"/>
    <col min="9" max="9" width="13.7109375" style="40" customWidth="1"/>
    <col min="13" max="13" width="2" style="7" customWidth="1"/>
    <col min="14" max="14" width="16.28515625" style="6" bestFit="1" customWidth="1"/>
    <col min="15" max="15" width="25.28515625" style="6" bestFit="1" customWidth="1"/>
    <col min="16" max="16" width="9.28515625" bestFit="1" customWidth="1"/>
    <col min="17" max="17" width="2" style="7" customWidth="1"/>
  </cols>
  <sheetData>
    <row r="1" spans="1:17" x14ac:dyDescent="0.25">
      <c r="B1" t="s">
        <v>99</v>
      </c>
      <c r="E1" s="10"/>
      <c r="G1" s="41" t="s">
        <v>16</v>
      </c>
      <c r="J1" t="s">
        <v>99</v>
      </c>
      <c r="M1" s="10"/>
      <c r="O1" s="41" t="s">
        <v>17</v>
      </c>
      <c r="Q1" s="10"/>
    </row>
    <row r="2" spans="1:17" x14ac:dyDescent="0.25">
      <c r="A2" s="50" t="s">
        <v>117</v>
      </c>
      <c r="B2" t="s">
        <v>300</v>
      </c>
      <c r="C2" t="s">
        <v>275</v>
      </c>
      <c r="D2" t="s">
        <v>277</v>
      </c>
      <c r="E2" s="10"/>
      <c r="G2" s="84" t="s">
        <v>295</v>
      </c>
      <c r="I2" s="50" t="s">
        <v>113</v>
      </c>
      <c r="J2" t="s">
        <v>300</v>
      </c>
      <c r="K2" t="s">
        <v>275</v>
      </c>
      <c r="L2" t="s">
        <v>277</v>
      </c>
      <c r="M2" s="10"/>
      <c r="O2" s="84" t="s">
        <v>295</v>
      </c>
      <c r="Q2" s="10"/>
    </row>
    <row r="3" spans="1:17" x14ac:dyDescent="0.25">
      <c r="B3" t="s">
        <v>312</v>
      </c>
      <c r="C3" t="s">
        <v>313</v>
      </c>
      <c r="D3" t="s">
        <v>318</v>
      </c>
      <c r="E3" s="10"/>
      <c r="G3" s="13"/>
      <c r="J3" t="s">
        <v>312</v>
      </c>
      <c r="K3" t="s">
        <v>313</v>
      </c>
      <c r="L3" t="s">
        <v>319</v>
      </c>
      <c r="M3" s="10"/>
      <c r="O3" s="13"/>
      <c r="Q3" s="10"/>
    </row>
    <row r="4" spans="1:17" x14ac:dyDescent="0.25">
      <c r="B4" t="s">
        <v>103</v>
      </c>
      <c r="E4" s="10"/>
      <c r="G4" s="41" t="s">
        <v>24</v>
      </c>
      <c r="J4" t="s">
        <v>103</v>
      </c>
      <c r="M4" s="10"/>
      <c r="O4" s="41" t="s">
        <v>24</v>
      </c>
      <c r="Q4" s="10"/>
    </row>
    <row r="5" spans="1:17" x14ac:dyDescent="0.25">
      <c r="E5" s="10"/>
      <c r="F5" s="6" t="s">
        <v>22</v>
      </c>
      <c r="H5" s="6"/>
      <c r="M5" s="10"/>
      <c r="N5" s="6" t="s">
        <v>22</v>
      </c>
      <c r="P5" s="6"/>
      <c r="Q5" s="10"/>
    </row>
    <row r="6" spans="1:17" ht="15.75" x14ac:dyDescent="0.25">
      <c r="E6" s="10"/>
      <c r="F6" s="6" t="s">
        <v>23</v>
      </c>
      <c r="G6" s="6" t="str">
        <f t="shared" ref="G6:G25" si="0">D32</f>
        <v>1Rx0L dBc Log Mag(dB)</v>
      </c>
      <c r="H6" s="35">
        <v>1</v>
      </c>
      <c r="M6" s="10"/>
      <c r="N6" s="6" t="s">
        <v>23</v>
      </c>
      <c r="O6" s="6" t="str">
        <f t="shared" ref="O6:O25" si="1">L32</f>
        <v>1Rx0L dBc Log Mag(dB)</v>
      </c>
      <c r="P6" s="35">
        <v>1</v>
      </c>
      <c r="Q6" s="10"/>
    </row>
    <row r="7" spans="1:17" ht="15.75" x14ac:dyDescent="0.25">
      <c r="B7" t="s">
        <v>104</v>
      </c>
      <c r="E7" s="10"/>
      <c r="F7" s="6">
        <f t="shared" ref="F7:F25" si="2">B33/1000000000</f>
        <v>18</v>
      </c>
      <c r="G7" s="6">
        <f t="shared" si="0"/>
        <v>-27.613824999999999</v>
      </c>
      <c r="H7" s="36">
        <f>ABS(AVERAGE(G7:G25)-(H6-1)*5)</f>
        <v>34.591331842105262</v>
      </c>
      <c r="J7" t="s">
        <v>104</v>
      </c>
      <c r="M7" s="10"/>
      <c r="N7" s="6">
        <f t="shared" ref="N7:N25" si="3">J33/1000000000</f>
        <v>18</v>
      </c>
      <c r="O7" s="6">
        <f t="shared" si="1"/>
        <v>-22.866786999999999</v>
      </c>
      <c r="P7" s="36">
        <f>ABS(AVERAGE(O7:O25)-(P6-1)*5)</f>
        <v>22.676844263157896</v>
      </c>
      <c r="Q7" s="10"/>
    </row>
    <row r="8" spans="1:17" x14ac:dyDescent="0.25">
      <c r="B8" t="s">
        <v>23</v>
      </c>
      <c r="C8" t="s">
        <v>119</v>
      </c>
      <c r="E8" s="10"/>
      <c r="F8" s="6">
        <f t="shared" si="2"/>
        <v>20.166666666666998</v>
      </c>
      <c r="G8" s="6">
        <f t="shared" si="0"/>
        <v>-28.928250999999999</v>
      </c>
      <c r="H8" s="6"/>
      <c r="J8" t="s">
        <v>23</v>
      </c>
      <c r="K8" t="s">
        <v>119</v>
      </c>
      <c r="M8" s="10"/>
      <c r="N8" s="6">
        <f t="shared" si="3"/>
        <v>20.166666666666998</v>
      </c>
      <c r="O8" s="6">
        <f t="shared" si="1"/>
        <v>-25.199162999999999</v>
      </c>
      <c r="P8" s="6"/>
      <c r="Q8" s="10"/>
    </row>
    <row r="9" spans="1:17" x14ac:dyDescent="0.25">
      <c r="B9">
        <v>18000000000</v>
      </c>
      <c r="C9">
        <v>-7.8775139000000003</v>
      </c>
      <c r="E9" s="10"/>
      <c r="F9" s="6">
        <f t="shared" si="2"/>
        <v>22.333333333333002</v>
      </c>
      <c r="G9" s="6">
        <f t="shared" si="0"/>
        <v>-27.713367000000002</v>
      </c>
      <c r="H9" s="6"/>
      <c r="J9">
        <v>18000000000</v>
      </c>
      <c r="K9">
        <v>-11.321899999999999</v>
      </c>
      <c r="M9" s="10"/>
      <c r="N9" s="6">
        <f t="shared" si="3"/>
        <v>22.333333333333002</v>
      </c>
      <c r="O9" s="6">
        <f t="shared" si="1"/>
        <v>-25.220483999999999</v>
      </c>
      <c r="P9" s="6"/>
      <c r="Q9" s="10"/>
    </row>
    <row r="10" spans="1:17" x14ac:dyDescent="0.25">
      <c r="B10">
        <v>20166666666.667</v>
      </c>
      <c r="C10">
        <v>-6.7198615000000004</v>
      </c>
      <c r="E10" s="10"/>
      <c r="F10" s="6">
        <f t="shared" si="2"/>
        <v>24.5</v>
      </c>
      <c r="G10" s="6">
        <f t="shared" si="0"/>
        <v>-31.510971000000001</v>
      </c>
      <c r="H10" s="6"/>
      <c r="J10">
        <v>20166666666.667</v>
      </c>
      <c r="K10">
        <v>-8.2399711999999994</v>
      </c>
      <c r="M10" s="10"/>
      <c r="N10" s="6">
        <f t="shared" si="3"/>
        <v>24.5</v>
      </c>
      <c r="O10" s="6">
        <f t="shared" si="1"/>
        <v>-24.442298999999998</v>
      </c>
      <c r="P10" s="6"/>
      <c r="Q10" s="10"/>
    </row>
    <row r="11" spans="1:17" x14ac:dyDescent="0.25">
      <c r="B11">
        <v>22333333333.333</v>
      </c>
      <c r="C11">
        <v>-6.4758806</v>
      </c>
      <c r="E11" s="10"/>
      <c r="F11" s="6">
        <f t="shared" si="2"/>
        <v>26.666666666666998</v>
      </c>
      <c r="G11" s="6">
        <f t="shared" si="0"/>
        <v>-39.573138999999998</v>
      </c>
      <c r="H11" s="6"/>
      <c r="J11">
        <v>22333333333.333</v>
      </c>
      <c r="K11">
        <v>-7.0237369999999997</v>
      </c>
      <c r="M11" s="10"/>
      <c r="N11" s="6">
        <f t="shared" si="3"/>
        <v>26.666666666666998</v>
      </c>
      <c r="O11" s="6">
        <f t="shared" si="1"/>
        <v>-24.744926</v>
      </c>
      <c r="P11" s="6"/>
      <c r="Q11" s="10"/>
    </row>
    <row r="12" spans="1:17" x14ac:dyDescent="0.25">
      <c r="B12">
        <v>24500000000</v>
      </c>
      <c r="C12">
        <v>-6.8667955000000003</v>
      </c>
      <c r="E12" s="10"/>
      <c r="F12" s="6">
        <f t="shared" si="2"/>
        <v>28.833333333333002</v>
      </c>
      <c r="G12" s="6">
        <f t="shared" si="0"/>
        <v>-62.442267999999999</v>
      </c>
      <c r="H12" s="6"/>
      <c r="J12">
        <v>24500000000</v>
      </c>
      <c r="K12">
        <v>-6.8810573000000002</v>
      </c>
      <c r="M12" s="10"/>
      <c r="N12" s="6">
        <f t="shared" si="3"/>
        <v>28.833333333333002</v>
      </c>
      <c r="O12" s="6">
        <f t="shared" si="1"/>
        <v>-25.304511999999999</v>
      </c>
      <c r="P12" s="6"/>
      <c r="Q12" s="10"/>
    </row>
    <row r="13" spans="1:17" x14ac:dyDescent="0.25">
      <c r="B13">
        <v>26666666666.667</v>
      </c>
      <c r="C13">
        <v>-7.0619000999999999</v>
      </c>
      <c r="E13" s="10"/>
      <c r="F13" s="6">
        <f t="shared" si="2"/>
        <v>31</v>
      </c>
      <c r="G13" s="6">
        <f t="shared" si="0"/>
        <v>-44.830157999999997</v>
      </c>
      <c r="H13" s="6"/>
      <c r="J13">
        <v>26666666666.667</v>
      </c>
      <c r="K13">
        <v>-7.0786471000000004</v>
      </c>
      <c r="M13" s="10"/>
      <c r="N13" s="6">
        <f t="shared" si="3"/>
        <v>31</v>
      </c>
      <c r="O13" s="6">
        <f t="shared" si="1"/>
        <v>-32.087558999999999</v>
      </c>
      <c r="P13" s="6"/>
      <c r="Q13" s="10"/>
    </row>
    <row r="14" spans="1:17" x14ac:dyDescent="0.25">
      <c r="B14">
        <v>28833333333.333</v>
      </c>
      <c r="C14">
        <v>-7.7503858000000001</v>
      </c>
      <c r="E14" s="10"/>
      <c r="F14" s="6">
        <f t="shared" si="2"/>
        <v>33.166666666666998</v>
      </c>
      <c r="G14" s="6">
        <f t="shared" si="0"/>
        <v>-38.854816</v>
      </c>
      <c r="H14" s="6"/>
      <c r="J14">
        <v>28833333333.333</v>
      </c>
      <c r="K14">
        <v>-7.5046244</v>
      </c>
      <c r="M14" s="10"/>
      <c r="N14" s="6">
        <f t="shared" si="3"/>
        <v>33.166666666666998</v>
      </c>
      <c r="O14" s="6">
        <f t="shared" si="1"/>
        <v>-34.403229000000003</v>
      </c>
      <c r="P14" s="6"/>
      <c r="Q14" s="10"/>
    </row>
    <row r="15" spans="1:17" x14ac:dyDescent="0.25">
      <c r="B15">
        <v>31000000000</v>
      </c>
      <c r="C15">
        <v>-7.7767954000000001</v>
      </c>
      <c r="E15" s="10"/>
      <c r="F15" s="6">
        <f t="shared" si="2"/>
        <v>35.333333333333002</v>
      </c>
      <c r="G15" s="6">
        <f t="shared" si="0"/>
        <v>-35.663155000000003</v>
      </c>
      <c r="H15" s="6"/>
      <c r="J15">
        <v>31000000000</v>
      </c>
      <c r="K15">
        <v>-7.7300586999999998</v>
      </c>
      <c r="M15" s="10"/>
      <c r="N15" s="6">
        <f t="shared" si="3"/>
        <v>35.333333333333002</v>
      </c>
      <c r="O15" s="6">
        <f t="shared" si="1"/>
        <v>-29.579540000000001</v>
      </c>
      <c r="P15" s="6"/>
      <c r="Q15" s="10"/>
    </row>
    <row r="16" spans="1:17" x14ac:dyDescent="0.25">
      <c r="B16">
        <v>33166666666.667</v>
      </c>
      <c r="C16">
        <v>-7.8370398999999997</v>
      </c>
      <c r="E16" s="10"/>
      <c r="F16" s="6">
        <f t="shared" si="2"/>
        <v>37.5</v>
      </c>
      <c r="G16" s="6">
        <f t="shared" si="0"/>
        <v>-36.964148999999999</v>
      </c>
      <c r="H16" s="6"/>
      <c r="J16">
        <v>33166666666.667</v>
      </c>
      <c r="K16">
        <v>-8.0791988000000003</v>
      </c>
      <c r="M16" s="10"/>
      <c r="N16" s="6">
        <f t="shared" si="3"/>
        <v>37.5</v>
      </c>
      <c r="O16" s="6">
        <f t="shared" si="1"/>
        <v>-25.916981</v>
      </c>
      <c r="P16" s="6"/>
      <c r="Q16" s="10"/>
    </row>
    <row r="17" spans="2:17" x14ac:dyDescent="0.25">
      <c r="B17">
        <v>35333333333.333</v>
      </c>
      <c r="C17">
        <v>-8.2459878999999994</v>
      </c>
      <c r="E17" s="10"/>
      <c r="F17" s="6">
        <f t="shared" si="2"/>
        <v>39.666666666666998</v>
      </c>
      <c r="G17" s="6">
        <f t="shared" si="0"/>
        <v>-46.617305999999999</v>
      </c>
      <c r="H17" s="6"/>
      <c r="J17">
        <v>35333333333.333</v>
      </c>
      <c r="K17">
        <v>-7.5251697999999996</v>
      </c>
      <c r="M17" s="10"/>
      <c r="N17" s="6">
        <f t="shared" si="3"/>
        <v>39.666666666666998</v>
      </c>
      <c r="O17" s="6">
        <f t="shared" si="1"/>
        <v>-23.889538000000002</v>
      </c>
      <c r="P17" s="6"/>
      <c r="Q17" s="10"/>
    </row>
    <row r="18" spans="2:17" x14ac:dyDescent="0.25">
      <c r="B18">
        <v>37500000000</v>
      </c>
      <c r="C18">
        <v>-7.70648</v>
      </c>
      <c r="E18" s="10"/>
      <c r="F18" s="6">
        <f t="shared" si="2"/>
        <v>41.833333333333002</v>
      </c>
      <c r="G18" s="6">
        <f t="shared" si="0"/>
        <v>-32.616100000000003</v>
      </c>
      <c r="H18" s="6"/>
      <c r="J18">
        <v>37500000000</v>
      </c>
      <c r="K18">
        <v>-7.9932876000000004</v>
      </c>
      <c r="M18" s="10"/>
      <c r="N18" s="6">
        <f t="shared" si="3"/>
        <v>41.833333333333002</v>
      </c>
      <c r="O18" s="6">
        <f t="shared" si="1"/>
        <v>-21.506567</v>
      </c>
      <c r="P18" s="6"/>
      <c r="Q18" s="10"/>
    </row>
    <row r="19" spans="2:17" x14ac:dyDescent="0.25">
      <c r="B19">
        <v>39666666666.667</v>
      </c>
      <c r="C19">
        <v>-7.5861473000000004</v>
      </c>
      <c r="E19" s="10"/>
      <c r="F19" s="6">
        <f t="shared" si="2"/>
        <v>44</v>
      </c>
      <c r="G19" s="6">
        <f t="shared" si="0"/>
        <v>-36.354038000000003</v>
      </c>
      <c r="H19" s="6"/>
      <c r="J19">
        <v>39666666666.667</v>
      </c>
      <c r="K19">
        <v>-8.5973968999999997</v>
      </c>
      <c r="M19" s="10"/>
      <c r="N19" s="6">
        <f t="shared" si="3"/>
        <v>44</v>
      </c>
      <c r="O19" s="6">
        <f t="shared" si="1"/>
        <v>-19.637753</v>
      </c>
      <c r="P19" s="6"/>
      <c r="Q19" s="10"/>
    </row>
    <row r="20" spans="2:17" x14ac:dyDescent="0.25">
      <c r="B20">
        <v>41833333333.333</v>
      </c>
      <c r="C20">
        <v>-7.9492339999999997</v>
      </c>
      <c r="E20" s="10"/>
      <c r="F20" s="6">
        <f t="shared" si="2"/>
        <v>46.166666666666998</v>
      </c>
      <c r="G20" s="6">
        <f t="shared" si="0"/>
        <v>-36.902419999999999</v>
      </c>
      <c r="H20" s="6"/>
      <c r="J20">
        <v>41833333333.333</v>
      </c>
      <c r="K20">
        <v>-9.3133926000000002</v>
      </c>
      <c r="M20" s="10"/>
      <c r="N20" s="6">
        <f t="shared" si="3"/>
        <v>46.166666666666998</v>
      </c>
      <c r="O20" s="6">
        <f t="shared" si="1"/>
        <v>-18.885328000000001</v>
      </c>
      <c r="P20" s="6"/>
      <c r="Q20" s="10"/>
    </row>
    <row r="21" spans="2:17" x14ac:dyDescent="0.25">
      <c r="B21">
        <v>44000000000</v>
      </c>
      <c r="C21">
        <v>-8.3700142</v>
      </c>
      <c r="E21" s="10"/>
      <c r="F21" s="6">
        <f t="shared" si="2"/>
        <v>48.333333333333002</v>
      </c>
      <c r="G21" s="6">
        <f t="shared" si="0"/>
        <v>-36.690047999999997</v>
      </c>
      <c r="H21" s="6"/>
      <c r="J21">
        <v>44000000000</v>
      </c>
      <c r="K21">
        <v>-9.0512666999999993</v>
      </c>
      <c r="M21" s="10"/>
      <c r="N21" s="6">
        <f t="shared" si="3"/>
        <v>48.333333333333002</v>
      </c>
      <c r="O21" s="6">
        <f t="shared" si="1"/>
        <v>-17.182310000000001</v>
      </c>
      <c r="P21" s="6"/>
      <c r="Q21" s="10"/>
    </row>
    <row r="22" spans="2:17" x14ac:dyDescent="0.25">
      <c r="B22">
        <v>46166666666.667</v>
      </c>
      <c r="C22">
        <v>-8.8780975000000009</v>
      </c>
      <c r="E22" s="10"/>
      <c r="F22" s="6">
        <f t="shared" si="2"/>
        <v>50.5</v>
      </c>
      <c r="G22" s="6">
        <f t="shared" si="0"/>
        <v>-31.114277000000001</v>
      </c>
      <c r="H22" s="6"/>
      <c r="J22">
        <v>46166666666.667</v>
      </c>
      <c r="K22">
        <v>-8.8111505999999995</v>
      </c>
      <c r="M22" s="10"/>
      <c r="N22" s="6">
        <f t="shared" si="3"/>
        <v>50.5</v>
      </c>
      <c r="O22" s="6">
        <f t="shared" si="1"/>
        <v>-15.300903999999999</v>
      </c>
      <c r="P22" s="6"/>
      <c r="Q22" s="10"/>
    </row>
    <row r="23" spans="2:17" x14ac:dyDescent="0.25">
      <c r="B23">
        <v>48333333333.333</v>
      </c>
      <c r="C23">
        <v>-9.4307956999999991</v>
      </c>
      <c r="E23" s="10"/>
      <c r="F23" s="6">
        <f t="shared" si="2"/>
        <v>52.666666666666998</v>
      </c>
      <c r="G23" s="6">
        <f t="shared" si="0"/>
        <v>-27.095511999999999</v>
      </c>
      <c r="H23" s="6"/>
      <c r="J23">
        <v>48333333333.333</v>
      </c>
      <c r="K23">
        <v>-8.8187312999999996</v>
      </c>
      <c r="M23" s="10"/>
      <c r="N23" s="6">
        <f t="shared" si="3"/>
        <v>52.666666666666998</v>
      </c>
      <c r="O23" s="6">
        <f t="shared" si="1"/>
        <v>-11.709061999999999</v>
      </c>
      <c r="P23" s="6"/>
      <c r="Q23" s="10"/>
    </row>
    <row r="24" spans="2:17" x14ac:dyDescent="0.25">
      <c r="B24">
        <v>50500000000</v>
      </c>
      <c r="C24">
        <v>-9.5648499000000005</v>
      </c>
      <c r="E24" s="10"/>
      <c r="F24" s="6">
        <f t="shared" si="2"/>
        <v>54.833333333333002</v>
      </c>
      <c r="G24" s="6">
        <f t="shared" si="0"/>
        <v>-18.070226999999999</v>
      </c>
      <c r="H24" s="6"/>
      <c r="J24">
        <v>50500000000</v>
      </c>
      <c r="K24">
        <v>-9.2587357000000008</v>
      </c>
      <c r="M24" s="10"/>
      <c r="N24" s="6">
        <f t="shared" si="3"/>
        <v>54.833333333333002</v>
      </c>
      <c r="O24" s="6">
        <f t="shared" si="1"/>
        <v>-15.221724999999999</v>
      </c>
      <c r="P24" s="6"/>
      <c r="Q24" s="10"/>
    </row>
    <row r="25" spans="2:17" x14ac:dyDescent="0.25">
      <c r="B25">
        <v>52666666666.667</v>
      </c>
      <c r="C25">
        <v>-9.2266911999999994</v>
      </c>
      <c r="E25" s="10"/>
      <c r="F25" s="6">
        <f t="shared" si="2"/>
        <v>57</v>
      </c>
      <c r="G25" s="6">
        <f t="shared" si="0"/>
        <v>-17.681277999999999</v>
      </c>
      <c r="H25" s="6"/>
      <c r="J25">
        <v>52666666666.667</v>
      </c>
      <c r="K25">
        <v>-10.161061999999999</v>
      </c>
      <c r="M25" s="10"/>
      <c r="N25" s="6">
        <f t="shared" si="3"/>
        <v>57</v>
      </c>
      <c r="O25" s="6">
        <f t="shared" si="1"/>
        <v>-17.761374</v>
      </c>
      <c r="P25" s="6"/>
      <c r="Q25" s="10"/>
    </row>
    <row r="26" spans="2:17" x14ac:dyDescent="0.25">
      <c r="B26">
        <v>54833333333.333</v>
      </c>
      <c r="C26">
        <v>-9.0452566000000001</v>
      </c>
      <c r="E26" s="10"/>
      <c r="F26" s="6" t="s">
        <v>25</v>
      </c>
      <c r="H26" s="6"/>
      <c r="J26">
        <v>54833333333.333</v>
      </c>
      <c r="K26">
        <v>-11.310093</v>
      </c>
      <c r="M26" s="10"/>
      <c r="N26" s="6" t="s">
        <v>25</v>
      </c>
      <c r="P26" s="6"/>
      <c r="Q26" s="10"/>
    </row>
    <row r="27" spans="2:17" x14ac:dyDescent="0.25">
      <c r="B27">
        <v>57000000000</v>
      </c>
      <c r="C27">
        <v>-9.6784181999999994</v>
      </c>
      <c r="E27" s="10"/>
      <c r="H27" s="6"/>
      <c r="J27">
        <v>57000000000</v>
      </c>
      <c r="K27">
        <v>-12.049483</v>
      </c>
      <c r="M27" s="10"/>
      <c r="P27" s="6"/>
      <c r="Q27" s="10"/>
    </row>
    <row r="28" spans="2:17" x14ac:dyDescent="0.25">
      <c r="B28" t="s">
        <v>25</v>
      </c>
      <c r="E28" s="10"/>
      <c r="H28" s="6"/>
      <c r="J28" t="s">
        <v>25</v>
      </c>
      <c r="M28" s="10"/>
      <c r="P28" s="6"/>
      <c r="Q28" s="10"/>
    </row>
    <row r="29" spans="2:17" x14ac:dyDescent="0.25">
      <c r="E29" s="10"/>
      <c r="F29" s="6" t="s">
        <v>26</v>
      </c>
      <c r="H29" s="6"/>
      <c r="M29" s="10"/>
      <c r="N29" s="6" t="s">
        <v>26</v>
      </c>
      <c r="P29" s="6"/>
      <c r="Q29" s="10"/>
    </row>
    <row r="30" spans="2:17" ht="15.75" x14ac:dyDescent="0.25">
      <c r="E30" s="10"/>
      <c r="F30" s="6" t="s">
        <v>23</v>
      </c>
      <c r="G30" s="6" t="str">
        <f t="shared" ref="G30:G49" si="4">D56</f>
        <v>2Rx0L dBc Log Mag(dB)</v>
      </c>
      <c r="H30" s="35">
        <v>2</v>
      </c>
      <c r="M30" s="10"/>
      <c r="N30" s="6" t="s">
        <v>23</v>
      </c>
      <c r="O30" s="6" t="str">
        <f t="shared" ref="O30:O49" si="5">L56</f>
        <v>2Rx0L dBc Log Mag(dB)</v>
      </c>
      <c r="P30" s="35">
        <v>2</v>
      </c>
      <c r="Q30" s="10"/>
    </row>
    <row r="31" spans="2:17" ht="15.75" x14ac:dyDescent="0.25">
      <c r="B31" t="s">
        <v>22</v>
      </c>
      <c r="E31" s="10"/>
      <c r="F31" s="6">
        <f t="shared" ref="F31:F49" si="6">B57/1000000000</f>
        <v>36</v>
      </c>
      <c r="G31" s="6">
        <f t="shared" si="4"/>
        <v>-69.914321999999999</v>
      </c>
      <c r="H31" s="36">
        <f>ABS(AVERAGE(G31:G49)-(H30-1)*5)</f>
        <v>64.327537263157893</v>
      </c>
      <c r="J31" t="s">
        <v>22</v>
      </c>
      <c r="M31" s="10"/>
      <c r="N31" s="6">
        <f t="shared" ref="N31:N49" si="7">J57/1000000000</f>
        <v>36</v>
      </c>
      <c r="O31" s="6">
        <f t="shared" si="5"/>
        <v>-69.240111999999996</v>
      </c>
      <c r="P31" s="36">
        <f>ABS(AVERAGE(O31:O49)-(P30-1)*5)</f>
        <v>68.484623947368419</v>
      </c>
      <c r="Q31" s="10"/>
    </row>
    <row r="32" spans="2:17" x14ac:dyDescent="0.25">
      <c r="B32" t="s">
        <v>23</v>
      </c>
      <c r="C32" t="s">
        <v>248</v>
      </c>
      <c r="D32" t="s">
        <v>253</v>
      </c>
      <c r="E32" s="10"/>
      <c r="F32" s="6">
        <f t="shared" si="6"/>
        <v>37.166666666666998</v>
      </c>
      <c r="G32" s="6">
        <f t="shared" si="4"/>
        <v>-72.671295000000001</v>
      </c>
      <c r="H32" s="6"/>
      <c r="J32" t="s">
        <v>23</v>
      </c>
      <c r="K32" t="s">
        <v>248</v>
      </c>
      <c r="L32" t="s">
        <v>253</v>
      </c>
      <c r="M32" s="10"/>
      <c r="N32" s="6">
        <f t="shared" si="7"/>
        <v>37.166666666666998</v>
      </c>
      <c r="O32" s="6">
        <f t="shared" si="5"/>
        <v>-74.043526</v>
      </c>
      <c r="P32" s="6"/>
      <c r="Q32" s="10"/>
    </row>
    <row r="33" spans="2:17" x14ac:dyDescent="0.25">
      <c r="B33">
        <v>18000000000</v>
      </c>
      <c r="C33">
        <v>-35.491337000000001</v>
      </c>
      <c r="D33">
        <v>-27.613824999999999</v>
      </c>
      <c r="E33" s="10"/>
      <c r="F33" s="6">
        <f t="shared" si="6"/>
        <v>38.333333333333002</v>
      </c>
      <c r="G33" s="6">
        <f t="shared" si="4"/>
        <v>-69.424262999999996</v>
      </c>
      <c r="H33" s="6"/>
      <c r="J33">
        <v>18000000000</v>
      </c>
      <c r="K33">
        <v>-34.188685999999997</v>
      </c>
      <c r="L33">
        <v>-22.866786999999999</v>
      </c>
      <c r="M33" s="10"/>
      <c r="N33" s="6">
        <f t="shared" si="7"/>
        <v>38.333333333333002</v>
      </c>
      <c r="O33" s="6">
        <f t="shared" si="5"/>
        <v>-70.925194000000005</v>
      </c>
      <c r="P33" s="6"/>
      <c r="Q33" s="10"/>
    </row>
    <row r="34" spans="2:17" x14ac:dyDescent="0.25">
      <c r="B34">
        <v>20166666666.667</v>
      </c>
      <c r="C34">
        <v>-35.648113000000002</v>
      </c>
      <c r="D34">
        <v>-28.928250999999999</v>
      </c>
      <c r="E34" s="10"/>
      <c r="F34" s="6">
        <f t="shared" si="6"/>
        <v>39.5</v>
      </c>
      <c r="G34" s="6">
        <f t="shared" si="4"/>
        <v>-67.578377000000003</v>
      </c>
      <c r="H34" s="6"/>
      <c r="J34">
        <v>20166666666.667</v>
      </c>
      <c r="K34">
        <v>-33.439137000000002</v>
      </c>
      <c r="L34">
        <v>-25.199162999999999</v>
      </c>
      <c r="M34" s="10"/>
      <c r="N34" s="6">
        <f t="shared" si="7"/>
        <v>39.5</v>
      </c>
      <c r="O34" s="6">
        <f t="shared" si="5"/>
        <v>-69.789885999999996</v>
      </c>
      <c r="P34" s="6"/>
      <c r="Q34" s="10"/>
    </row>
    <row r="35" spans="2:17" x14ac:dyDescent="0.25">
      <c r="B35">
        <v>22333333333.333</v>
      </c>
      <c r="C35">
        <v>-34.189247000000002</v>
      </c>
      <c r="D35">
        <v>-27.713367000000002</v>
      </c>
      <c r="E35" s="10"/>
      <c r="F35" s="6">
        <f t="shared" si="6"/>
        <v>40.666666666666998</v>
      </c>
      <c r="G35" s="6">
        <f t="shared" si="4"/>
        <v>-67.482330000000005</v>
      </c>
      <c r="H35" s="6"/>
      <c r="J35">
        <v>22333333333.333</v>
      </c>
      <c r="K35">
        <v>-32.244221000000003</v>
      </c>
      <c r="L35">
        <v>-25.220483999999999</v>
      </c>
      <c r="M35" s="10"/>
      <c r="N35" s="6">
        <f t="shared" si="7"/>
        <v>40.666666666666998</v>
      </c>
      <c r="O35" s="6">
        <f t="shared" si="5"/>
        <v>-68.898750000000007</v>
      </c>
      <c r="P35" s="6"/>
      <c r="Q35" s="10"/>
    </row>
    <row r="36" spans="2:17" x14ac:dyDescent="0.25">
      <c r="B36">
        <v>24500000000</v>
      </c>
      <c r="C36">
        <v>-38.377766000000001</v>
      </c>
      <c r="D36">
        <v>-31.510971000000001</v>
      </c>
      <c r="E36" s="10"/>
      <c r="F36" s="6">
        <f t="shared" si="6"/>
        <v>41.833333333333002</v>
      </c>
      <c r="G36" s="6">
        <f t="shared" si="4"/>
        <v>-64.847472999999994</v>
      </c>
      <c r="H36" s="6"/>
      <c r="J36">
        <v>24500000000</v>
      </c>
      <c r="K36">
        <v>-31.323357000000001</v>
      </c>
      <c r="L36">
        <v>-24.442298999999998</v>
      </c>
      <c r="M36" s="10"/>
      <c r="N36" s="6">
        <f t="shared" si="7"/>
        <v>41.833333333333002</v>
      </c>
      <c r="O36" s="6">
        <f t="shared" si="5"/>
        <v>-68.053070000000005</v>
      </c>
      <c r="P36" s="6"/>
      <c r="Q36" s="10"/>
    </row>
    <row r="37" spans="2:17" x14ac:dyDescent="0.25">
      <c r="B37">
        <v>26666666666.667</v>
      </c>
      <c r="C37">
        <v>-46.635035999999999</v>
      </c>
      <c r="D37">
        <v>-39.573138999999998</v>
      </c>
      <c r="E37" s="10"/>
      <c r="F37" s="6">
        <f t="shared" si="6"/>
        <v>43</v>
      </c>
      <c r="G37" s="6">
        <f t="shared" si="4"/>
        <v>-63.622135</v>
      </c>
      <c r="H37" s="6"/>
      <c r="J37">
        <v>26666666666.667</v>
      </c>
      <c r="K37">
        <v>-31.823574000000001</v>
      </c>
      <c r="L37">
        <v>-24.744926</v>
      </c>
      <c r="M37" s="10"/>
      <c r="N37" s="6">
        <f t="shared" si="7"/>
        <v>43</v>
      </c>
      <c r="O37" s="6">
        <f t="shared" si="5"/>
        <v>-67.183548000000002</v>
      </c>
      <c r="P37" s="6"/>
      <c r="Q37" s="10"/>
    </row>
    <row r="38" spans="2:17" x14ac:dyDescent="0.25">
      <c r="B38">
        <v>28833333333.333</v>
      </c>
      <c r="C38">
        <v>-70.192656999999997</v>
      </c>
      <c r="D38">
        <v>-62.442267999999999</v>
      </c>
      <c r="E38" s="10"/>
      <c r="F38" s="6">
        <f t="shared" si="6"/>
        <v>44.166666666666998</v>
      </c>
      <c r="G38" s="6">
        <f t="shared" si="4"/>
        <v>-61.176578999999997</v>
      </c>
      <c r="H38" s="6"/>
      <c r="J38">
        <v>28833333333.333</v>
      </c>
      <c r="K38">
        <v>-32.809134999999998</v>
      </c>
      <c r="L38">
        <v>-25.304511999999999</v>
      </c>
      <c r="M38" s="10"/>
      <c r="N38" s="6">
        <f t="shared" si="7"/>
        <v>44.166666666666998</v>
      </c>
      <c r="O38" s="6">
        <f t="shared" si="5"/>
        <v>-66.862564000000006</v>
      </c>
      <c r="P38" s="6"/>
      <c r="Q38" s="10"/>
    </row>
    <row r="39" spans="2:17" x14ac:dyDescent="0.25">
      <c r="B39">
        <v>31000000000</v>
      </c>
      <c r="C39">
        <v>-52.606952999999997</v>
      </c>
      <c r="D39">
        <v>-44.830157999999997</v>
      </c>
      <c r="E39" s="10"/>
      <c r="F39" s="6">
        <f t="shared" si="6"/>
        <v>45.333333333333002</v>
      </c>
      <c r="G39" s="6">
        <f t="shared" si="4"/>
        <v>-58.822716</v>
      </c>
      <c r="H39" s="6"/>
      <c r="J39">
        <v>31000000000</v>
      </c>
      <c r="K39">
        <v>-39.817616000000001</v>
      </c>
      <c r="L39">
        <v>-32.087558999999999</v>
      </c>
      <c r="M39" s="10"/>
      <c r="N39" s="6">
        <f t="shared" si="7"/>
        <v>45.333333333333002</v>
      </c>
      <c r="O39" s="6">
        <f t="shared" si="5"/>
        <v>-65.362915000000001</v>
      </c>
      <c r="P39" s="6"/>
      <c r="Q39" s="10"/>
    </row>
    <row r="40" spans="2:17" x14ac:dyDescent="0.25">
      <c r="B40">
        <v>33166666666.667</v>
      </c>
      <c r="C40">
        <v>-46.691856000000001</v>
      </c>
      <c r="D40">
        <v>-38.854816</v>
      </c>
      <c r="E40" s="10"/>
      <c r="F40" s="6">
        <f t="shared" si="6"/>
        <v>46.5</v>
      </c>
      <c r="G40" s="6">
        <f t="shared" si="4"/>
        <v>-59.367728999999997</v>
      </c>
      <c r="H40" s="6"/>
      <c r="J40">
        <v>33166666666.667</v>
      </c>
      <c r="K40">
        <v>-42.482430000000001</v>
      </c>
      <c r="L40">
        <v>-34.403229000000003</v>
      </c>
      <c r="M40" s="10"/>
      <c r="N40" s="6">
        <f t="shared" si="7"/>
        <v>46.5</v>
      </c>
      <c r="O40" s="6">
        <f t="shared" si="5"/>
        <v>-66.738808000000006</v>
      </c>
      <c r="P40" s="6"/>
      <c r="Q40" s="10"/>
    </row>
    <row r="41" spans="2:17" x14ac:dyDescent="0.25">
      <c r="B41">
        <v>35333333333.333</v>
      </c>
      <c r="C41">
        <v>-43.909142000000003</v>
      </c>
      <c r="D41">
        <v>-35.663155000000003</v>
      </c>
      <c r="E41" s="10"/>
      <c r="F41" s="6">
        <f t="shared" si="6"/>
        <v>47.666666666666998</v>
      </c>
      <c r="G41" s="6">
        <f t="shared" si="4"/>
        <v>-59.119335</v>
      </c>
      <c r="H41" s="6"/>
      <c r="J41">
        <v>35333333333.333</v>
      </c>
      <c r="K41">
        <v>-37.104709999999997</v>
      </c>
      <c r="L41">
        <v>-29.579540000000001</v>
      </c>
      <c r="M41" s="10"/>
      <c r="N41" s="6">
        <f t="shared" si="7"/>
        <v>47.666666666666998</v>
      </c>
      <c r="O41" s="6">
        <f t="shared" si="5"/>
        <v>-64.283637999999996</v>
      </c>
      <c r="P41" s="6"/>
      <c r="Q41" s="10"/>
    </row>
    <row r="42" spans="2:17" x14ac:dyDescent="0.25">
      <c r="B42">
        <v>37500000000</v>
      </c>
      <c r="C42">
        <v>-44.670631</v>
      </c>
      <c r="D42">
        <v>-36.964148999999999</v>
      </c>
      <c r="E42" s="10"/>
      <c r="F42" s="6">
        <f t="shared" si="6"/>
        <v>48.833333333333002</v>
      </c>
      <c r="G42" s="6">
        <f t="shared" si="4"/>
        <v>-56.239311000000001</v>
      </c>
      <c r="H42" s="6"/>
      <c r="J42">
        <v>37500000000</v>
      </c>
      <c r="K42">
        <v>-33.910266999999997</v>
      </c>
      <c r="L42">
        <v>-25.916981</v>
      </c>
      <c r="M42" s="10"/>
      <c r="N42" s="6">
        <f t="shared" si="7"/>
        <v>48.833333333333002</v>
      </c>
      <c r="O42" s="6">
        <f t="shared" si="5"/>
        <v>-62.345165000000001</v>
      </c>
      <c r="P42" s="6"/>
      <c r="Q42" s="10"/>
    </row>
    <row r="43" spans="2:17" x14ac:dyDescent="0.25">
      <c r="B43">
        <v>39666666666.667</v>
      </c>
      <c r="C43">
        <v>-54.203448999999999</v>
      </c>
      <c r="D43">
        <v>-46.617305999999999</v>
      </c>
      <c r="E43" s="10"/>
      <c r="F43" s="6">
        <f t="shared" si="6"/>
        <v>50</v>
      </c>
      <c r="G43" s="6">
        <f t="shared" si="4"/>
        <v>-54.982658000000001</v>
      </c>
      <c r="H43" s="6"/>
      <c r="J43">
        <v>39666666666.667</v>
      </c>
      <c r="K43">
        <v>-32.486935000000003</v>
      </c>
      <c r="L43">
        <v>-23.889538000000002</v>
      </c>
      <c r="M43" s="10"/>
      <c r="N43" s="6">
        <f t="shared" si="7"/>
        <v>50</v>
      </c>
      <c r="O43" s="6">
        <f t="shared" si="5"/>
        <v>-60.259720000000002</v>
      </c>
      <c r="P43" s="6"/>
      <c r="Q43" s="10"/>
    </row>
    <row r="44" spans="2:17" x14ac:dyDescent="0.25">
      <c r="B44">
        <v>41833333333.333</v>
      </c>
      <c r="C44">
        <v>-40.565334</v>
      </c>
      <c r="D44">
        <v>-32.616100000000003</v>
      </c>
      <c r="E44" s="10"/>
      <c r="F44" s="6">
        <f t="shared" si="6"/>
        <v>51.166666666666998</v>
      </c>
      <c r="G44" s="6">
        <f t="shared" si="4"/>
        <v>-52.993403999999998</v>
      </c>
      <c r="H44" s="6"/>
      <c r="J44">
        <v>41833333333.333</v>
      </c>
      <c r="K44">
        <v>-30.819959999999998</v>
      </c>
      <c r="L44">
        <v>-21.506567</v>
      </c>
      <c r="M44" s="10"/>
      <c r="N44" s="6">
        <f t="shared" si="7"/>
        <v>51.166666666666998</v>
      </c>
      <c r="O44" s="6">
        <f t="shared" si="5"/>
        <v>-56.890616999999999</v>
      </c>
      <c r="P44" s="6"/>
      <c r="Q44" s="10"/>
    </row>
    <row r="45" spans="2:17" x14ac:dyDescent="0.25">
      <c r="B45">
        <v>44000000000</v>
      </c>
      <c r="C45">
        <v>-44.724052</v>
      </c>
      <c r="D45">
        <v>-36.354038000000003</v>
      </c>
      <c r="E45" s="10"/>
      <c r="F45" s="6">
        <f t="shared" si="6"/>
        <v>52.333333333333002</v>
      </c>
      <c r="G45" s="6">
        <f t="shared" si="4"/>
        <v>-51.055576000000002</v>
      </c>
      <c r="H45" s="6"/>
      <c r="J45">
        <v>44000000000</v>
      </c>
      <c r="K45">
        <v>-28.689019999999999</v>
      </c>
      <c r="L45">
        <v>-19.637753</v>
      </c>
      <c r="M45" s="10"/>
      <c r="N45" s="6">
        <f t="shared" si="7"/>
        <v>52.333333333333002</v>
      </c>
      <c r="O45" s="6">
        <f t="shared" si="5"/>
        <v>-54.697566999999999</v>
      </c>
      <c r="P45" s="6"/>
      <c r="Q45" s="10"/>
    </row>
    <row r="46" spans="2:17" x14ac:dyDescent="0.25">
      <c r="B46">
        <v>46166666666.667</v>
      </c>
      <c r="C46">
        <v>-45.780518000000001</v>
      </c>
      <c r="D46">
        <v>-36.902419999999999</v>
      </c>
      <c r="E46" s="10"/>
      <c r="F46" s="6">
        <f t="shared" si="6"/>
        <v>53.5</v>
      </c>
      <c r="G46" s="6">
        <f t="shared" si="4"/>
        <v>-47.630367</v>
      </c>
      <c r="H46" s="6"/>
      <c r="J46">
        <v>46166666666.667</v>
      </c>
      <c r="K46">
        <v>-27.696477999999999</v>
      </c>
      <c r="L46">
        <v>-18.885328000000001</v>
      </c>
      <c r="M46" s="10"/>
      <c r="N46" s="6">
        <f t="shared" si="7"/>
        <v>53.5</v>
      </c>
      <c r="O46" s="6">
        <f t="shared" si="5"/>
        <v>-51.632438999999998</v>
      </c>
      <c r="P46" s="6"/>
      <c r="Q46" s="10"/>
    </row>
    <row r="47" spans="2:17" x14ac:dyDescent="0.25">
      <c r="B47">
        <v>48333333333.333</v>
      </c>
      <c r="C47">
        <v>-46.120842000000003</v>
      </c>
      <c r="D47">
        <v>-36.690047999999997</v>
      </c>
      <c r="E47" s="10"/>
      <c r="F47" s="6">
        <f t="shared" si="6"/>
        <v>54.666666666666998</v>
      </c>
      <c r="G47" s="6">
        <f t="shared" si="4"/>
        <v>-49.954483000000003</v>
      </c>
      <c r="H47" s="6"/>
      <c r="J47">
        <v>48333333333.333</v>
      </c>
      <c r="K47">
        <v>-26.001041000000001</v>
      </c>
      <c r="L47">
        <v>-17.182310000000001</v>
      </c>
      <c r="M47" s="10"/>
      <c r="N47" s="6">
        <f t="shared" si="7"/>
        <v>54.666666666666998</v>
      </c>
      <c r="O47" s="6">
        <f t="shared" si="5"/>
        <v>-50.505512000000003</v>
      </c>
      <c r="P47" s="6"/>
      <c r="Q47" s="10"/>
    </row>
    <row r="48" spans="2:17" x14ac:dyDescent="0.25">
      <c r="B48">
        <v>50500000000</v>
      </c>
      <c r="C48">
        <v>-40.679127000000001</v>
      </c>
      <c r="D48">
        <v>-31.114277000000001</v>
      </c>
      <c r="E48" s="10"/>
      <c r="F48" s="6">
        <f t="shared" si="6"/>
        <v>55.833333333333002</v>
      </c>
      <c r="G48" s="6">
        <f t="shared" si="4"/>
        <v>-50.560409999999997</v>
      </c>
      <c r="H48" s="6"/>
      <c r="J48">
        <v>50500000000</v>
      </c>
      <c r="K48">
        <v>-24.559639000000001</v>
      </c>
      <c r="L48">
        <v>-15.300903999999999</v>
      </c>
      <c r="M48" s="10"/>
      <c r="N48" s="6">
        <f t="shared" si="7"/>
        <v>55.833333333333002</v>
      </c>
      <c r="O48" s="6">
        <f t="shared" si="5"/>
        <v>-59.942833</v>
      </c>
      <c r="P48" s="6"/>
      <c r="Q48" s="10"/>
    </row>
    <row r="49" spans="2:17" x14ac:dyDescent="0.25">
      <c r="B49">
        <v>52666666666.667</v>
      </c>
      <c r="C49">
        <v>-36.322204999999997</v>
      </c>
      <c r="D49">
        <v>-27.095511999999999</v>
      </c>
      <c r="E49" s="10"/>
      <c r="F49" s="6">
        <f t="shared" si="6"/>
        <v>57</v>
      </c>
      <c r="G49" s="6">
        <f t="shared" si="4"/>
        <v>-49.780445</v>
      </c>
      <c r="H49" s="6"/>
      <c r="J49">
        <v>52666666666.667</v>
      </c>
      <c r="K49">
        <v>-21.870125000000002</v>
      </c>
      <c r="L49">
        <v>-11.709061999999999</v>
      </c>
      <c r="M49" s="10"/>
      <c r="N49" s="6">
        <f t="shared" si="7"/>
        <v>57</v>
      </c>
      <c r="O49" s="6">
        <f t="shared" si="5"/>
        <v>-58.551991000000001</v>
      </c>
      <c r="P49" s="6"/>
      <c r="Q49" s="10"/>
    </row>
    <row r="50" spans="2:17" x14ac:dyDescent="0.25">
      <c r="B50">
        <v>54833333333.333</v>
      </c>
      <c r="C50">
        <v>-27.115482</v>
      </c>
      <c r="D50">
        <v>-18.070226999999999</v>
      </c>
      <c r="E50" s="10"/>
      <c r="F50" s="6" t="s">
        <v>25</v>
      </c>
      <c r="H50" s="6"/>
      <c r="J50">
        <v>54833333333.333</v>
      </c>
      <c r="K50">
        <v>-26.531818000000001</v>
      </c>
      <c r="L50">
        <v>-15.221724999999999</v>
      </c>
      <c r="M50" s="10"/>
      <c r="N50" s="6" t="s">
        <v>25</v>
      </c>
      <c r="P50" s="6"/>
      <c r="Q50" s="10"/>
    </row>
    <row r="51" spans="2:17" x14ac:dyDescent="0.25">
      <c r="B51">
        <v>57000000000</v>
      </c>
      <c r="C51">
        <v>-27.359697000000001</v>
      </c>
      <c r="D51">
        <v>-17.681277999999999</v>
      </c>
      <c r="E51" s="10"/>
      <c r="H51" s="6"/>
      <c r="J51">
        <v>57000000000</v>
      </c>
      <c r="K51">
        <v>-29.810856000000001</v>
      </c>
      <c r="L51">
        <v>-17.761374</v>
      </c>
      <c r="M51" s="10"/>
      <c r="P51" s="6"/>
      <c r="Q51" s="10"/>
    </row>
    <row r="52" spans="2:17" x14ac:dyDescent="0.25">
      <c r="B52" t="s">
        <v>25</v>
      </c>
      <c r="E52" s="8"/>
      <c r="H52" s="6"/>
      <c r="J52" t="s">
        <v>25</v>
      </c>
      <c r="M52" s="8"/>
      <c r="P52" s="6"/>
      <c r="Q52" s="8"/>
    </row>
    <row r="53" spans="2:17" x14ac:dyDescent="0.25">
      <c r="E53" s="8"/>
      <c r="F53" s="6" t="s">
        <v>27</v>
      </c>
      <c r="H53" s="6"/>
      <c r="M53" s="8"/>
      <c r="N53" s="6" t="s">
        <v>27</v>
      </c>
      <c r="P53" s="6"/>
      <c r="Q53" s="8"/>
    </row>
    <row r="54" spans="2:17" ht="15.75" x14ac:dyDescent="0.25">
      <c r="E54" s="8"/>
      <c r="F54" s="6" t="s">
        <v>23</v>
      </c>
      <c r="G54" s="6" t="str">
        <f>D80</f>
        <v>3Rx0L dBc Log Mag(dB)</v>
      </c>
      <c r="H54" s="35">
        <v>3</v>
      </c>
      <c r="M54" s="8"/>
      <c r="N54" s="6" t="s">
        <v>23</v>
      </c>
      <c r="O54" s="6" t="str">
        <f>L80</f>
        <v>3Rx0L dBc Log Mag(dB)</v>
      </c>
      <c r="P54" s="35">
        <v>3</v>
      </c>
      <c r="Q54" s="8"/>
    </row>
    <row r="55" spans="2:17" ht="15.75" x14ac:dyDescent="0.25">
      <c r="B55" t="s">
        <v>26</v>
      </c>
      <c r="E55" s="8"/>
      <c r="F55" s="6">
        <f>B81/1000000000</f>
        <v>54</v>
      </c>
      <c r="G55" s="6">
        <f>D81</f>
        <v>-67.120041000000001</v>
      </c>
      <c r="H55" s="36">
        <f>ABS(AVERAGE(G55:G73)-(H54-1)*10)</f>
        <v>79.545748368421059</v>
      </c>
      <c r="J55" t="s">
        <v>26</v>
      </c>
      <c r="M55" s="8"/>
      <c r="N55" s="6">
        <f>J81/1000000000</f>
        <v>54</v>
      </c>
      <c r="O55" s="6">
        <f>L81</f>
        <v>-57.379626999999999</v>
      </c>
      <c r="P55" s="36">
        <f>ABS(AVERAGE(O55:O73)-(P54-1)*10)</f>
        <v>81.896937315789472</v>
      </c>
      <c r="Q55" s="8"/>
    </row>
    <row r="56" spans="2:17" x14ac:dyDescent="0.25">
      <c r="B56" t="s">
        <v>23</v>
      </c>
      <c r="C56" t="s">
        <v>249</v>
      </c>
      <c r="D56" t="s">
        <v>254</v>
      </c>
      <c r="E56" s="8"/>
      <c r="F56" s="6">
        <v>19805555555.556</v>
      </c>
      <c r="G56" s="86">
        <f t="shared" ref="G56:G73" si="8">D82</f>
        <v>-67.184357000000006</v>
      </c>
      <c r="H56" s="6"/>
      <c r="J56" t="s">
        <v>23</v>
      </c>
      <c r="K56" t="s">
        <v>249</v>
      </c>
      <c r="L56" t="s">
        <v>254</v>
      </c>
      <c r="M56" s="8"/>
      <c r="N56" s="6">
        <v>19805555555.556</v>
      </c>
      <c r="O56" s="86">
        <f t="shared" ref="O56:O73" si="9">L82</f>
        <v>-60.018894000000003</v>
      </c>
      <c r="P56" s="6"/>
      <c r="Q56" s="8"/>
    </row>
    <row r="57" spans="2:17" x14ac:dyDescent="0.25">
      <c r="B57">
        <v>36000000000</v>
      </c>
      <c r="C57">
        <v>-77.791831999999999</v>
      </c>
      <c r="D57">
        <v>-69.914321999999999</v>
      </c>
      <c r="E57" s="8"/>
      <c r="F57" s="6">
        <v>20111111111.111</v>
      </c>
      <c r="G57" s="86">
        <f t="shared" si="8"/>
        <v>-66.668648000000005</v>
      </c>
      <c r="H57" s="6"/>
      <c r="J57">
        <v>36000000000</v>
      </c>
      <c r="K57">
        <v>-80.562011999999996</v>
      </c>
      <c r="L57">
        <v>-69.240111999999996</v>
      </c>
      <c r="M57" s="8"/>
      <c r="N57" s="6">
        <v>20111111111.111</v>
      </c>
      <c r="O57" s="86">
        <f t="shared" si="9"/>
        <v>-61.219940000000001</v>
      </c>
      <c r="P57" s="6"/>
      <c r="Q57" s="8"/>
    </row>
    <row r="58" spans="2:17" x14ac:dyDescent="0.25">
      <c r="B58">
        <v>37166666666.667</v>
      </c>
      <c r="C58">
        <v>-79.391159000000002</v>
      </c>
      <c r="D58">
        <v>-72.671295000000001</v>
      </c>
      <c r="E58" s="8"/>
      <c r="F58" s="6">
        <v>20416666666.667</v>
      </c>
      <c r="G58" s="86">
        <f t="shared" si="8"/>
        <v>-65.636062999999993</v>
      </c>
      <c r="H58" s="6"/>
      <c r="J58">
        <v>37166666666.667</v>
      </c>
      <c r="K58">
        <v>-82.283493000000007</v>
      </c>
      <c r="L58">
        <v>-74.043526</v>
      </c>
      <c r="M58" s="8"/>
      <c r="N58" s="6">
        <v>20416666666.667</v>
      </c>
      <c r="O58" s="86">
        <f t="shared" si="9"/>
        <v>-62.239510000000003</v>
      </c>
      <c r="P58" s="6"/>
      <c r="Q58" s="8"/>
    </row>
    <row r="59" spans="2:17" x14ac:dyDescent="0.25">
      <c r="B59">
        <v>38333333333.333</v>
      </c>
      <c r="C59">
        <v>-75.900138999999996</v>
      </c>
      <c r="D59">
        <v>-69.424262999999996</v>
      </c>
      <c r="E59" s="8"/>
      <c r="F59" s="6">
        <v>20722222222.222</v>
      </c>
      <c r="G59" s="86">
        <f t="shared" si="8"/>
        <v>-62.163902</v>
      </c>
      <c r="H59" s="6"/>
      <c r="J59">
        <v>38333333333.333</v>
      </c>
      <c r="K59">
        <v>-77.948929000000007</v>
      </c>
      <c r="L59">
        <v>-70.925194000000005</v>
      </c>
      <c r="M59" s="8"/>
      <c r="N59" s="6">
        <v>20722222222.222</v>
      </c>
      <c r="O59" s="86">
        <f t="shared" si="9"/>
        <v>-60.526878000000004</v>
      </c>
      <c r="P59" s="6"/>
      <c r="Q59" s="8"/>
    </row>
    <row r="60" spans="2:17" x14ac:dyDescent="0.25">
      <c r="B60">
        <v>39500000000</v>
      </c>
      <c r="C60">
        <v>-74.445175000000006</v>
      </c>
      <c r="D60">
        <v>-67.578377000000003</v>
      </c>
      <c r="E60" s="8"/>
      <c r="F60" s="6">
        <v>21027777777.778</v>
      </c>
      <c r="G60" s="86">
        <f t="shared" si="8"/>
        <v>-62.206398</v>
      </c>
      <c r="H60" s="6"/>
      <c r="J60">
        <v>39500000000</v>
      </c>
      <c r="K60">
        <v>-76.670944000000006</v>
      </c>
      <c r="L60">
        <v>-69.789885999999996</v>
      </c>
      <c r="M60" s="8"/>
      <c r="N60" s="6">
        <v>21027777777.778</v>
      </c>
      <c r="O60" s="86">
        <f t="shared" si="9"/>
        <v>-62.251472</v>
      </c>
      <c r="P60" s="6"/>
      <c r="Q60" s="8"/>
    </row>
    <row r="61" spans="2:17" x14ac:dyDescent="0.25">
      <c r="B61">
        <v>40666666666.667</v>
      </c>
      <c r="C61">
        <v>-74.544228000000004</v>
      </c>
      <c r="D61">
        <v>-67.482330000000005</v>
      </c>
      <c r="E61" s="8"/>
      <c r="F61" s="6">
        <v>21333333333.333</v>
      </c>
      <c r="G61" s="86">
        <f t="shared" si="8"/>
        <v>-60.360599999999998</v>
      </c>
      <c r="H61" s="6"/>
      <c r="J61">
        <v>40666666666.667</v>
      </c>
      <c r="K61">
        <v>-75.977394000000004</v>
      </c>
      <c r="L61">
        <v>-68.898750000000007</v>
      </c>
      <c r="M61" s="8"/>
      <c r="N61" s="6">
        <v>21333333333.333</v>
      </c>
      <c r="O61" s="86">
        <f t="shared" si="9"/>
        <v>-61.386477999999997</v>
      </c>
      <c r="P61" s="6"/>
      <c r="Q61" s="8"/>
    </row>
    <row r="62" spans="2:17" x14ac:dyDescent="0.25">
      <c r="B62">
        <v>41833333333.333</v>
      </c>
      <c r="C62">
        <v>-72.597854999999996</v>
      </c>
      <c r="D62">
        <v>-64.847472999999994</v>
      </c>
      <c r="E62" s="8"/>
      <c r="F62" s="6">
        <v>21638888888.889</v>
      </c>
      <c r="G62" s="86">
        <f t="shared" si="8"/>
        <v>-60.288792000000001</v>
      </c>
      <c r="H62" s="6"/>
      <c r="J62">
        <v>41833333333.333</v>
      </c>
      <c r="K62">
        <v>-75.557693</v>
      </c>
      <c r="L62">
        <v>-68.053070000000005</v>
      </c>
      <c r="M62" s="8"/>
      <c r="N62" s="6">
        <v>21638888888.889</v>
      </c>
      <c r="O62" s="86">
        <f t="shared" si="9"/>
        <v>-62.623745</v>
      </c>
      <c r="P62" s="6"/>
      <c r="Q62" s="8"/>
    </row>
    <row r="63" spans="2:17" x14ac:dyDescent="0.25">
      <c r="B63">
        <v>43000000000</v>
      </c>
      <c r="C63">
        <v>-71.398933</v>
      </c>
      <c r="D63">
        <v>-63.622135</v>
      </c>
      <c r="E63" s="8"/>
      <c r="F63" s="6">
        <v>21944444444.444</v>
      </c>
      <c r="G63" s="86">
        <f t="shared" si="8"/>
        <v>-57.960953000000003</v>
      </c>
      <c r="H63" s="6"/>
      <c r="J63">
        <v>43000000000</v>
      </c>
      <c r="K63">
        <v>-74.913605000000004</v>
      </c>
      <c r="L63">
        <v>-67.183548000000002</v>
      </c>
      <c r="M63" s="8"/>
      <c r="N63" s="6">
        <v>21944444444.444</v>
      </c>
      <c r="O63" s="86">
        <f t="shared" si="9"/>
        <v>-61.585307999999998</v>
      </c>
      <c r="P63" s="6"/>
      <c r="Q63" s="8"/>
    </row>
    <row r="64" spans="2:17" x14ac:dyDescent="0.25">
      <c r="B64">
        <v>44166666666.667</v>
      </c>
      <c r="C64">
        <v>-69.013617999999994</v>
      </c>
      <c r="D64">
        <v>-61.176578999999997</v>
      </c>
      <c r="E64" s="8"/>
      <c r="F64" s="6">
        <v>22250000000</v>
      </c>
      <c r="G64" s="86">
        <f t="shared" si="8"/>
        <v>-59.508873000000001</v>
      </c>
      <c r="H64" s="6"/>
      <c r="J64">
        <v>44166666666.667</v>
      </c>
      <c r="K64">
        <v>-74.941765000000004</v>
      </c>
      <c r="L64">
        <v>-66.862564000000006</v>
      </c>
      <c r="M64" s="8"/>
      <c r="N64" s="6">
        <v>22250000000</v>
      </c>
      <c r="O64" s="86">
        <f t="shared" si="9"/>
        <v>-63.651997000000001</v>
      </c>
      <c r="P64" s="6"/>
      <c r="Q64" s="8"/>
    </row>
    <row r="65" spans="2:17" x14ac:dyDescent="0.25">
      <c r="B65">
        <v>45333333333.333</v>
      </c>
      <c r="C65">
        <v>-67.068702999999999</v>
      </c>
      <c r="D65">
        <v>-58.822716</v>
      </c>
      <c r="E65" s="8"/>
      <c r="F65" s="6">
        <v>22555555555.556</v>
      </c>
      <c r="G65" s="86">
        <f t="shared" si="8"/>
        <v>-57.522632999999999</v>
      </c>
      <c r="H65" s="6"/>
      <c r="J65">
        <v>45333333333.333</v>
      </c>
      <c r="K65">
        <v>-72.888084000000006</v>
      </c>
      <c r="L65">
        <v>-65.362915000000001</v>
      </c>
      <c r="M65" s="8"/>
      <c r="N65" s="6">
        <v>22555555555.556</v>
      </c>
      <c r="O65" s="86">
        <f t="shared" si="9"/>
        <v>-61.671264999999998</v>
      </c>
      <c r="P65" s="6"/>
      <c r="Q65" s="8"/>
    </row>
    <row r="66" spans="2:17" x14ac:dyDescent="0.25">
      <c r="B66">
        <v>46500000000</v>
      </c>
      <c r="C66">
        <v>-67.074211000000005</v>
      </c>
      <c r="D66">
        <v>-59.367728999999997</v>
      </c>
      <c r="E66" s="8"/>
      <c r="F66" s="6">
        <v>22861111111.111</v>
      </c>
      <c r="G66" s="86">
        <f t="shared" si="8"/>
        <v>-57.714046000000003</v>
      </c>
      <c r="H66" s="6"/>
      <c r="J66">
        <v>46500000000</v>
      </c>
      <c r="K66">
        <v>-74.732101</v>
      </c>
      <c r="L66">
        <v>-66.738808000000006</v>
      </c>
      <c r="M66" s="8"/>
      <c r="N66" s="6">
        <v>22861111111.111</v>
      </c>
      <c r="O66" s="86">
        <f t="shared" si="9"/>
        <v>-62.969250000000002</v>
      </c>
      <c r="P66" s="6"/>
      <c r="Q66" s="8"/>
    </row>
    <row r="67" spans="2:17" x14ac:dyDescent="0.25">
      <c r="B67">
        <v>47666666666.667</v>
      </c>
      <c r="C67">
        <v>-66.705482000000003</v>
      </c>
      <c r="D67">
        <v>-59.119335</v>
      </c>
      <c r="E67" s="8"/>
      <c r="F67" s="6">
        <v>23166666666.667</v>
      </c>
      <c r="G67" s="86">
        <f t="shared" si="8"/>
        <v>-55.820770000000003</v>
      </c>
      <c r="H67" s="6"/>
      <c r="J67">
        <v>47666666666.667</v>
      </c>
      <c r="K67">
        <v>-72.881034999999997</v>
      </c>
      <c r="L67">
        <v>-64.283637999999996</v>
      </c>
      <c r="M67" s="8"/>
      <c r="N67" s="6">
        <v>23166666666.667</v>
      </c>
      <c r="O67" s="86">
        <f t="shared" si="9"/>
        <v>-62.647243000000003</v>
      </c>
      <c r="P67" s="6"/>
      <c r="Q67" s="8"/>
    </row>
    <row r="68" spans="2:17" x14ac:dyDescent="0.25">
      <c r="B68">
        <v>48833333333.333</v>
      </c>
      <c r="C68">
        <v>-64.188545000000005</v>
      </c>
      <c r="D68">
        <v>-56.239311000000001</v>
      </c>
      <c r="E68" s="8"/>
      <c r="F68" s="6">
        <v>23472222222.222</v>
      </c>
      <c r="G68" s="86">
        <f t="shared" si="8"/>
        <v>-56.072861000000003</v>
      </c>
      <c r="H68" s="6"/>
      <c r="J68">
        <v>48833333333.333</v>
      </c>
      <c r="K68">
        <v>-71.658553999999995</v>
      </c>
      <c r="L68">
        <v>-62.345165000000001</v>
      </c>
      <c r="M68" s="8"/>
      <c r="N68" s="6">
        <v>23472222222.222</v>
      </c>
      <c r="O68" s="86">
        <f t="shared" si="9"/>
        <v>-63.035778000000001</v>
      </c>
      <c r="P68" s="6"/>
      <c r="Q68" s="8"/>
    </row>
    <row r="69" spans="2:17" x14ac:dyDescent="0.25">
      <c r="B69">
        <v>50000000000</v>
      </c>
      <c r="C69">
        <v>-63.352673000000003</v>
      </c>
      <c r="D69">
        <v>-54.982658000000001</v>
      </c>
      <c r="E69" s="8"/>
      <c r="F69" s="6">
        <v>23777777777.778</v>
      </c>
      <c r="G69" s="86">
        <f t="shared" si="8"/>
        <v>-54.16357</v>
      </c>
      <c r="H69" s="6"/>
      <c r="J69">
        <v>50000000000</v>
      </c>
      <c r="K69">
        <v>-69.310989000000006</v>
      </c>
      <c r="L69">
        <v>-60.259720000000002</v>
      </c>
      <c r="M69" s="8"/>
      <c r="N69" s="6">
        <v>23777777777.778</v>
      </c>
      <c r="O69" s="86">
        <f t="shared" si="9"/>
        <v>-62.616427999999999</v>
      </c>
      <c r="P69" s="6"/>
      <c r="Q69" s="8"/>
    </row>
    <row r="70" spans="2:17" x14ac:dyDescent="0.25">
      <c r="B70">
        <v>51166666666.667</v>
      </c>
      <c r="C70">
        <v>-61.871502</v>
      </c>
      <c r="D70">
        <v>-52.993403999999998</v>
      </c>
      <c r="E70" s="8"/>
      <c r="F70" s="6">
        <v>24083333333.333</v>
      </c>
      <c r="G70" s="86">
        <f t="shared" si="8"/>
        <v>-55.401004999999998</v>
      </c>
      <c r="H70" s="6"/>
      <c r="J70">
        <v>51166666666.667</v>
      </c>
      <c r="K70">
        <v>-65.701767000000004</v>
      </c>
      <c r="L70">
        <v>-56.890616999999999</v>
      </c>
      <c r="M70" s="8"/>
      <c r="N70" s="6">
        <v>24083333333.333</v>
      </c>
      <c r="O70" s="86">
        <f t="shared" si="9"/>
        <v>-62.910023000000002</v>
      </c>
      <c r="P70" s="6"/>
      <c r="Q70" s="8"/>
    </row>
    <row r="71" spans="2:17" x14ac:dyDescent="0.25">
      <c r="B71">
        <v>52333333333.333</v>
      </c>
      <c r="C71">
        <v>-60.486373999999998</v>
      </c>
      <c r="D71">
        <v>-51.055576000000002</v>
      </c>
      <c r="E71" s="8"/>
      <c r="F71" s="6">
        <v>24388888888.889</v>
      </c>
      <c r="G71" s="86">
        <f t="shared" si="8"/>
        <v>-54.162284999999997</v>
      </c>
      <c r="H71" s="6"/>
      <c r="J71">
        <v>52333333333.333</v>
      </c>
      <c r="K71">
        <v>-63.516300000000001</v>
      </c>
      <c r="L71">
        <v>-54.697566999999999</v>
      </c>
      <c r="M71" s="8"/>
      <c r="N71" s="6">
        <v>24388888888.889</v>
      </c>
      <c r="O71" s="86">
        <f t="shared" si="9"/>
        <v>-62.493049999999997</v>
      </c>
      <c r="P71" s="6"/>
      <c r="Q71" s="8"/>
    </row>
    <row r="72" spans="2:17" x14ac:dyDescent="0.25">
      <c r="B72">
        <v>53500000000</v>
      </c>
      <c r="C72">
        <v>-57.195217</v>
      </c>
      <c r="D72">
        <v>-47.630367</v>
      </c>
      <c r="E72" s="8"/>
      <c r="F72" s="6">
        <v>24694444444.444</v>
      </c>
      <c r="G72" s="86">
        <f t="shared" si="8"/>
        <v>-56.995251000000003</v>
      </c>
      <c r="H72" s="6"/>
      <c r="J72">
        <v>53500000000</v>
      </c>
      <c r="K72">
        <v>-60.891173999999999</v>
      </c>
      <c r="L72">
        <v>-51.632438999999998</v>
      </c>
      <c r="M72" s="8"/>
      <c r="N72" s="6">
        <v>24694444444.444</v>
      </c>
      <c r="O72" s="86">
        <f t="shared" si="9"/>
        <v>-62.538853000000003</v>
      </c>
      <c r="P72" s="6"/>
      <c r="Q72" s="8"/>
    </row>
    <row r="73" spans="2:17" x14ac:dyDescent="0.25">
      <c r="B73">
        <v>54666666666.667</v>
      </c>
      <c r="C73">
        <v>-59.181175000000003</v>
      </c>
      <c r="D73">
        <v>-49.954483000000003</v>
      </c>
      <c r="E73" s="8"/>
      <c r="F73" s="6">
        <v>25000000000</v>
      </c>
      <c r="G73" s="86">
        <f t="shared" si="8"/>
        <v>-54.418171000000001</v>
      </c>
      <c r="H73" s="6"/>
      <c r="J73">
        <v>54666666666.667</v>
      </c>
      <c r="K73">
        <v>-60.666575999999999</v>
      </c>
      <c r="L73">
        <v>-50.505512000000003</v>
      </c>
      <c r="M73" s="8"/>
      <c r="N73" s="6">
        <v>25000000000</v>
      </c>
      <c r="O73" s="86">
        <f t="shared" si="9"/>
        <v>-62.276069999999997</v>
      </c>
      <c r="P73" s="6"/>
      <c r="Q73" s="8"/>
    </row>
    <row r="74" spans="2:17" x14ac:dyDescent="0.25">
      <c r="B74">
        <v>55833333333.333</v>
      </c>
      <c r="C74">
        <v>-59.605663</v>
      </c>
      <c r="D74">
        <v>-50.560409999999997</v>
      </c>
      <c r="E74" s="8"/>
      <c r="F74" s="6" t="s">
        <v>25</v>
      </c>
      <c r="H74" s="6"/>
      <c r="J74">
        <v>55833333333.333</v>
      </c>
      <c r="K74">
        <v>-71.252921999999998</v>
      </c>
      <c r="L74">
        <v>-59.942833</v>
      </c>
      <c r="M74" s="8"/>
      <c r="N74" s="6" t="s">
        <v>25</v>
      </c>
      <c r="P74" s="6"/>
      <c r="Q74" s="8"/>
    </row>
    <row r="75" spans="2:17" x14ac:dyDescent="0.25">
      <c r="B75">
        <v>57000000000</v>
      </c>
      <c r="C75">
        <v>-59.458862000000003</v>
      </c>
      <c r="D75">
        <v>-49.780445</v>
      </c>
      <c r="H75" s="6"/>
      <c r="J75">
        <v>57000000000</v>
      </c>
      <c r="K75">
        <v>-70.601471000000004</v>
      </c>
      <c r="L75">
        <v>-58.551991000000001</v>
      </c>
      <c r="P75" s="6"/>
    </row>
    <row r="76" spans="2:17" x14ac:dyDescent="0.25">
      <c r="B76" t="s">
        <v>25</v>
      </c>
      <c r="H76" s="6"/>
      <c r="J76" t="s">
        <v>25</v>
      </c>
      <c r="P76" s="6"/>
    </row>
    <row r="77" spans="2:17" x14ac:dyDescent="0.25">
      <c r="F77" s="6" t="s">
        <v>28</v>
      </c>
      <c r="H77" s="6"/>
      <c r="N77" s="6" t="s">
        <v>28</v>
      </c>
      <c r="P77" s="6"/>
    </row>
    <row r="78" spans="2:17" ht="15.75" x14ac:dyDescent="0.25">
      <c r="F78" s="6" t="s">
        <v>23</v>
      </c>
      <c r="G78" s="6" t="str">
        <f t="shared" ref="G78:G97" si="10">D104</f>
        <v>N/A 4Rx0L dBc Log Mag(dB)</v>
      </c>
      <c r="H78" s="35">
        <v>4</v>
      </c>
      <c r="N78" s="6" t="s">
        <v>23</v>
      </c>
      <c r="O78" s="6" t="str">
        <f t="shared" ref="O78:O97" si="11">L104</f>
        <v>N/A 4Rx0L dBc Log Mag(dB)</v>
      </c>
      <c r="P78" s="35">
        <v>4</v>
      </c>
    </row>
    <row r="79" spans="2:17" ht="15.75" x14ac:dyDescent="0.25">
      <c r="B79" t="s">
        <v>27</v>
      </c>
      <c r="F79" s="6">
        <f t="shared" ref="F79:F97" si="12">B105/1000000000</f>
        <v>65</v>
      </c>
      <c r="G79" s="6">
        <f t="shared" si="10"/>
        <v>-68.525527999999994</v>
      </c>
      <c r="H79" s="36">
        <f>ABS(AVERAGE(G79:G97)-(H78-1)*10)</f>
        <v>97.696904684210523</v>
      </c>
      <c r="J79" t="s">
        <v>27</v>
      </c>
      <c r="N79" s="6">
        <f t="shared" ref="N79:N97" si="13">J105/1000000000</f>
        <v>65</v>
      </c>
      <c r="O79" s="6">
        <f t="shared" si="11"/>
        <v>-77.469498000000002</v>
      </c>
      <c r="P79" s="36">
        <f>ABS(AVERAGE(O79:O97)-(P78-1)*10)</f>
        <v>111.86859647368422</v>
      </c>
    </row>
    <row r="80" spans="2:17" x14ac:dyDescent="0.25">
      <c r="B80" t="s">
        <v>23</v>
      </c>
      <c r="C80" t="s">
        <v>250</v>
      </c>
      <c r="D80" t="s">
        <v>255</v>
      </c>
      <c r="F80" s="6">
        <f t="shared" si="12"/>
        <v>65</v>
      </c>
      <c r="G80" s="6">
        <f t="shared" si="10"/>
        <v>-69.716362000000004</v>
      </c>
      <c r="H80" s="6"/>
      <c r="J80" t="s">
        <v>23</v>
      </c>
      <c r="K80" t="s">
        <v>250</v>
      </c>
      <c r="L80" t="s">
        <v>255</v>
      </c>
      <c r="N80" s="6">
        <f t="shared" si="13"/>
        <v>65</v>
      </c>
      <c r="O80" s="6">
        <f t="shared" si="11"/>
        <v>-82.953850000000003</v>
      </c>
      <c r="P80" s="6"/>
    </row>
    <row r="81" spans="2:16" x14ac:dyDescent="0.25">
      <c r="B81">
        <v>54000000000</v>
      </c>
      <c r="C81">
        <v>-74.997551000000001</v>
      </c>
      <c r="D81">
        <v>-67.120041000000001</v>
      </c>
      <c r="F81" s="6">
        <f t="shared" si="12"/>
        <v>65</v>
      </c>
      <c r="G81" s="6">
        <f t="shared" si="10"/>
        <v>-69.021827999999999</v>
      </c>
      <c r="H81" s="6"/>
      <c r="J81">
        <v>54000000000</v>
      </c>
      <c r="K81">
        <v>-68.701530000000005</v>
      </c>
      <c r="L81">
        <v>-57.379626999999999</v>
      </c>
      <c r="N81" s="6">
        <f t="shared" si="13"/>
        <v>65</v>
      </c>
      <c r="O81" s="6">
        <f t="shared" si="11"/>
        <v>-83.480468999999999</v>
      </c>
      <c r="P81" s="6"/>
    </row>
    <row r="82" spans="2:16" x14ac:dyDescent="0.25">
      <c r="B82">
        <v>54166666666.667</v>
      </c>
      <c r="C82">
        <v>-73.904221000000007</v>
      </c>
      <c r="D82">
        <v>-67.184357000000006</v>
      </c>
      <c r="F82" s="6">
        <f t="shared" si="12"/>
        <v>65</v>
      </c>
      <c r="G82" s="6">
        <f t="shared" si="10"/>
        <v>-68.697479000000001</v>
      </c>
      <c r="H82" s="6"/>
      <c r="J82">
        <v>54166666666.667</v>
      </c>
      <c r="K82">
        <v>-68.258865</v>
      </c>
      <c r="L82">
        <v>-60.018894000000003</v>
      </c>
      <c r="N82" s="6">
        <f t="shared" si="13"/>
        <v>65</v>
      </c>
      <c r="O82" s="6">
        <f t="shared" si="11"/>
        <v>-80.340537999999995</v>
      </c>
      <c r="P82" s="6"/>
    </row>
    <row r="83" spans="2:16" x14ac:dyDescent="0.25">
      <c r="B83">
        <v>54333333333.333</v>
      </c>
      <c r="C83">
        <v>-73.144524000000004</v>
      </c>
      <c r="D83">
        <v>-66.668648000000005</v>
      </c>
      <c r="F83" s="6">
        <f t="shared" si="12"/>
        <v>65</v>
      </c>
      <c r="G83" s="6">
        <f t="shared" si="10"/>
        <v>-68.260116999999994</v>
      </c>
      <c r="H83" s="6"/>
      <c r="J83">
        <v>54333333333.333</v>
      </c>
      <c r="K83">
        <v>-68.243674999999996</v>
      </c>
      <c r="L83">
        <v>-61.219940000000001</v>
      </c>
      <c r="N83" s="6">
        <f t="shared" si="13"/>
        <v>65</v>
      </c>
      <c r="O83" s="6">
        <f t="shared" si="11"/>
        <v>-85.599593999999996</v>
      </c>
      <c r="P83" s="6"/>
    </row>
    <row r="84" spans="2:16" x14ac:dyDescent="0.25">
      <c r="B84">
        <v>54500000000</v>
      </c>
      <c r="C84">
        <v>-72.502860999999996</v>
      </c>
      <c r="D84">
        <v>-65.636062999999993</v>
      </c>
      <c r="F84" s="6">
        <f t="shared" si="12"/>
        <v>65</v>
      </c>
      <c r="G84" s="6">
        <f t="shared" si="10"/>
        <v>-68.684134999999998</v>
      </c>
      <c r="H84" s="6"/>
      <c r="J84">
        <v>54500000000</v>
      </c>
      <c r="K84">
        <v>-69.120566999999994</v>
      </c>
      <c r="L84">
        <v>-62.239510000000003</v>
      </c>
      <c r="N84" s="6">
        <f t="shared" si="13"/>
        <v>65</v>
      </c>
      <c r="O84" s="6">
        <f t="shared" si="11"/>
        <v>-83.753105000000005</v>
      </c>
      <c r="P84" s="6"/>
    </row>
    <row r="85" spans="2:16" x14ac:dyDescent="0.25">
      <c r="B85">
        <v>54666666666.667</v>
      </c>
      <c r="C85">
        <v>-69.225800000000007</v>
      </c>
      <c r="D85">
        <v>-62.163902</v>
      </c>
      <c r="F85" s="6">
        <f t="shared" si="12"/>
        <v>65</v>
      </c>
      <c r="G85" s="6">
        <f t="shared" si="10"/>
        <v>-67.964371</v>
      </c>
      <c r="H85" s="6"/>
      <c r="J85">
        <v>54666666666.667</v>
      </c>
      <c r="K85">
        <v>-67.605521999999993</v>
      </c>
      <c r="L85">
        <v>-60.526878000000004</v>
      </c>
      <c r="N85" s="6">
        <f t="shared" si="13"/>
        <v>65</v>
      </c>
      <c r="O85" s="6">
        <f t="shared" si="11"/>
        <v>-82.168166999999997</v>
      </c>
      <c r="P85" s="6"/>
    </row>
    <row r="86" spans="2:16" x14ac:dyDescent="0.25">
      <c r="B86">
        <v>54833333333.333</v>
      </c>
      <c r="C86">
        <v>-69.956787000000006</v>
      </c>
      <c r="D86">
        <v>-62.206398</v>
      </c>
      <c r="F86" s="6">
        <f t="shared" si="12"/>
        <v>65</v>
      </c>
      <c r="G86" s="6">
        <f t="shared" si="10"/>
        <v>-67.857864000000006</v>
      </c>
      <c r="H86" s="6"/>
      <c r="J86">
        <v>54833333333.333</v>
      </c>
      <c r="K86">
        <v>-69.756095999999999</v>
      </c>
      <c r="L86">
        <v>-62.251472</v>
      </c>
      <c r="N86" s="6">
        <f t="shared" si="13"/>
        <v>65</v>
      </c>
      <c r="O86" s="6">
        <f t="shared" si="11"/>
        <v>-83.859825000000001</v>
      </c>
      <c r="P86" s="6"/>
    </row>
    <row r="87" spans="2:16" x14ac:dyDescent="0.25">
      <c r="B87">
        <v>55000000000</v>
      </c>
      <c r="C87">
        <v>-68.137398000000005</v>
      </c>
      <c r="D87">
        <v>-60.360599999999998</v>
      </c>
      <c r="F87" s="6">
        <f t="shared" si="12"/>
        <v>65</v>
      </c>
      <c r="G87" s="6">
        <f t="shared" si="10"/>
        <v>-67.142792</v>
      </c>
      <c r="H87" s="6"/>
      <c r="J87">
        <v>55000000000</v>
      </c>
      <c r="K87">
        <v>-69.116539000000003</v>
      </c>
      <c r="L87">
        <v>-61.386477999999997</v>
      </c>
      <c r="N87" s="6">
        <f t="shared" si="13"/>
        <v>65</v>
      </c>
      <c r="O87" s="6">
        <f t="shared" si="11"/>
        <v>-87.291092000000006</v>
      </c>
      <c r="P87" s="6"/>
    </row>
    <row r="88" spans="2:16" x14ac:dyDescent="0.25">
      <c r="B88">
        <v>55166666666.667</v>
      </c>
      <c r="C88">
        <v>-68.125832000000003</v>
      </c>
      <c r="D88">
        <v>-60.288792000000001</v>
      </c>
      <c r="F88" s="6">
        <f t="shared" si="12"/>
        <v>65</v>
      </c>
      <c r="G88" s="6">
        <f t="shared" si="10"/>
        <v>-67.535544999999999</v>
      </c>
      <c r="H88" s="6"/>
      <c r="J88">
        <v>55166666666.667</v>
      </c>
      <c r="K88">
        <v>-70.702941999999993</v>
      </c>
      <c r="L88">
        <v>-62.623745</v>
      </c>
      <c r="N88" s="6">
        <f t="shared" si="13"/>
        <v>65</v>
      </c>
      <c r="O88" s="6">
        <f t="shared" si="11"/>
        <v>-87.319327999999999</v>
      </c>
      <c r="P88" s="6"/>
    </row>
    <row r="89" spans="2:16" x14ac:dyDescent="0.25">
      <c r="B89">
        <v>55333333333.333</v>
      </c>
      <c r="C89">
        <v>-66.206940000000003</v>
      </c>
      <c r="D89">
        <v>-57.960953000000003</v>
      </c>
      <c r="F89" s="6">
        <f t="shared" si="12"/>
        <v>65</v>
      </c>
      <c r="G89" s="6">
        <f t="shared" si="10"/>
        <v>-68.237433999999993</v>
      </c>
      <c r="H89" s="6"/>
      <c r="J89">
        <v>55333333333.333</v>
      </c>
      <c r="K89">
        <v>-69.110480999999993</v>
      </c>
      <c r="L89">
        <v>-61.585307999999998</v>
      </c>
      <c r="N89" s="6">
        <f t="shared" si="13"/>
        <v>65</v>
      </c>
      <c r="O89" s="6">
        <f t="shared" si="11"/>
        <v>-81.109451000000007</v>
      </c>
      <c r="P89" s="6"/>
    </row>
    <row r="90" spans="2:16" x14ac:dyDescent="0.25">
      <c r="B90">
        <v>55500000000</v>
      </c>
      <c r="C90">
        <v>-67.215355000000002</v>
      </c>
      <c r="D90">
        <v>-59.508873000000001</v>
      </c>
      <c r="F90" s="6">
        <f t="shared" si="12"/>
        <v>65</v>
      </c>
      <c r="G90" s="6">
        <f t="shared" si="10"/>
        <v>-67.263244999999998</v>
      </c>
      <c r="H90" s="6"/>
      <c r="J90">
        <v>55500000000</v>
      </c>
      <c r="K90">
        <v>-71.645286999999996</v>
      </c>
      <c r="L90">
        <v>-63.651997000000001</v>
      </c>
      <c r="N90" s="6">
        <f t="shared" si="13"/>
        <v>65</v>
      </c>
      <c r="O90" s="6">
        <f t="shared" si="11"/>
        <v>-80.147987000000001</v>
      </c>
      <c r="P90" s="6"/>
    </row>
    <row r="91" spans="2:16" x14ac:dyDescent="0.25">
      <c r="B91">
        <v>55666666666.667</v>
      </c>
      <c r="C91">
        <v>-65.108779999999996</v>
      </c>
      <c r="D91">
        <v>-57.522632999999999</v>
      </c>
      <c r="F91" s="6">
        <f t="shared" si="12"/>
        <v>65</v>
      </c>
      <c r="G91" s="6">
        <f t="shared" si="10"/>
        <v>-66.975723000000002</v>
      </c>
      <c r="H91" s="6"/>
      <c r="J91">
        <v>55666666666.667</v>
      </c>
      <c r="K91">
        <v>-70.268660999999994</v>
      </c>
      <c r="L91">
        <v>-61.671264999999998</v>
      </c>
      <c r="N91" s="6">
        <f t="shared" si="13"/>
        <v>65</v>
      </c>
      <c r="O91" s="6">
        <f t="shared" si="11"/>
        <v>-78.374458000000004</v>
      </c>
      <c r="P91" s="6"/>
    </row>
    <row r="92" spans="2:16" x14ac:dyDescent="0.25">
      <c r="B92">
        <v>55833333333.333</v>
      </c>
      <c r="C92">
        <v>-65.663276999999994</v>
      </c>
      <c r="D92">
        <v>-57.714046000000003</v>
      </c>
      <c r="F92" s="6">
        <f t="shared" si="12"/>
        <v>65</v>
      </c>
      <c r="G92" s="6">
        <f t="shared" si="10"/>
        <v>-67.880523999999994</v>
      </c>
      <c r="H92" s="6"/>
      <c r="J92">
        <v>55833333333.333</v>
      </c>
      <c r="K92">
        <v>-72.282646</v>
      </c>
      <c r="L92">
        <v>-62.969250000000002</v>
      </c>
      <c r="N92" s="6">
        <f t="shared" si="13"/>
        <v>65</v>
      </c>
      <c r="O92" s="6">
        <f t="shared" si="11"/>
        <v>-79.633376999999996</v>
      </c>
      <c r="P92" s="6"/>
    </row>
    <row r="93" spans="2:16" x14ac:dyDescent="0.25">
      <c r="B93">
        <v>56000000000</v>
      </c>
      <c r="C93">
        <v>-64.190781000000001</v>
      </c>
      <c r="D93">
        <v>-55.820770000000003</v>
      </c>
      <c r="F93" s="6">
        <f t="shared" si="12"/>
        <v>65</v>
      </c>
      <c r="G93" s="6">
        <f t="shared" si="10"/>
        <v>-66.791068999999993</v>
      </c>
      <c r="H93" s="6"/>
      <c r="J93">
        <v>56000000000</v>
      </c>
      <c r="K93">
        <v>-71.698509000000001</v>
      </c>
      <c r="L93">
        <v>-62.647243000000003</v>
      </c>
      <c r="N93" s="6">
        <f t="shared" si="13"/>
        <v>65</v>
      </c>
      <c r="O93" s="6">
        <f t="shared" si="11"/>
        <v>-79.748801999999998</v>
      </c>
      <c r="P93" s="6"/>
    </row>
    <row r="94" spans="2:16" x14ac:dyDescent="0.25">
      <c r="B94">
        <v>56166666666.667</v>
      </c>
      <c r="C94">
        <v>-64.950958</v>
      </c>
      <c r="D94">
        <v>-56.072861000000003</v>
      </c>
      <c r="F94" s="6">
        <f t="shared" si="12"/>
        <v>65</v>
      </c>
      <c r="G94" s="6">
        <f t="shared" si="10"/>
        <v>-66.013535000000005</v>
      </c>
      <c r="H94" s="6"/>
      <c r="J94">
        <v>56166666666.667</v>
      </c>
      <c r="K94">
        <v>-71.846930999999998</v>
      </c>
      <c r="L94">
        <v>-63.035778000000001</v>
      </c>
      <c r="N94" s="6">
        <f t="shared" si="13"/>
        <v>65</v>
      </c>
      <c r="O94" s="6">
        <f t="shared" si="11"/>
        <v>-80.987296999999998</v>
      </c>
      <c r="P94" s="6"/>
    </row>
    <row r="95" spans="2:16" x14ac:dyDescent="0.25">
      <c r="B95">
        <v>56333333333.333</v>
      </c>
      <c r="C95">
        <v>-63.594363999999999</v>
      </c>
      <c r="D95">
        <v>-54.16357</v>
      </c>
      <c r="F95" s="6">
        <f t="shared" si="12"/>
        <v>65</v>
      </c>
      <c r="G95" s="6">
        <f t="shared" si="10"/>
        <v>-66.341660000000005</v>
      </c>
      <c r="H95" s="6"/>
      <c r="J95">
        <v>56333333333.333</v>
      </c>
      <c r="K95">
        <v>-71.435158000000001</v>
      </c>
      <c r="L95">
        <v>-62.616427999999999</v>
      </c>
      <c r="N95" s="6">
        <f t="shared" si="13"/>
        <v>65</v>
      </c>
      <c r="O95" s="6">
        <f t="shared" si="11"/>
        <v>-80.198593000000002</v>
      </c>
      <c r="P95" s="6"/>
    </row>
    <row r="96" spans="2:16" x14ac:dyDescent="0.25">
      <c r="B96">
        <v>56500000000</v>
      </c>
      <c r="C96">
        <v>-64.965851000000001</v>
      </c>
      <c r="D96">
        <v>-55.401004999999998</v>
      </c>
      <c r="F96" s="6">
        <f t="shared" si="12"/>
        <v>65</v>
      </c>
      <c r="G96" s="6">
        <f t="shared" si="10"/>
        <v>-66.981171000000003</v>
      </c>
      <c r="H96" s="6"/>
      <c r="J96">
        <v>56500000000</v>
      </c>
      <c r="K96">
        <v>-72.168755000000004</v>
      </c>
      <c r="L96">
        <v>-62.910023000000002</v>
      </c>
      <c r="N96" s="6">
        <f t="shared" si="13"/>
        <v>65</v>
      </c>
      <c r="O96" s="6">
        <f t="shared" si="11"/>
        <v>-82.201210000000003</v>
      </c>
      <c r="P96" s="6"/>
    </row>
    <row r="97" spans="2:16" x14ac:dyDescent="0.25">
      <c r="B97">
        <v>56666666666.667</v>
      </c>
      <c r="C97">
        <v>-63.388976999999997</v>
      </c>
      <c r="D97">
        <v>-54.162284999999997</v>
      </c>
      <c r="F97" s="6">
        <f t="shared" si="12"/>
        <v>65</v>
      </c>
      <c r="G97" s="6">
        <f t="shared" si="10"/>
        <v>-66.350807000000003</v>
      </c>
      <c r="H97" s="6"/>
      <c r="J97">
        <v>56666666666.667</v>
      </c>
      <c r="K97">
        <v>-72.654114000000007</v>
      </c>
      <c r="L97">
        <v>-62.493049999999997</v>
      </c>
      <c r="N97" s="6">
        <f t="shared" si="13"/>
        <v>65</v>
      </c>
      <c r="O97" s="6">
        <f t="shared" si="11"/>
        <v>-78.866692</v>
      </c>
      <c r="P97" s="6"/>
    </row>
    <row r="98" spans="2:16" x14ac:dyDescent="0.25">
      <c r="B98">
        <v>56833333333.333</v>
      </c>
      <c r="C98">
        <v>-66.040503999999999</v>
      </c>
      <c r="D98">
        <v>-56.995251000000003</v>
      </c>
      <c r="F98" s="6" t="s">
        <v>25</v>
      </c>
      <c r="H98" s="6"/>
      <c r="J98">
        <v>56833333333.333</v>
      </c>
      <c r="K98">
        <v>-73.848945999999998</v>
      </c>
      <c r="L98">
        <v>-62.538853000000003</v>
      </c>
      <c r="N98" s="6" t="s">
        <v>25</v>
      </c>
      <c r="P98" s="6"/>
    </row>
    <row r="99" spans="2:16" x14ac:dyDescent="0.25">
      <c r="B99">
        <v>57000000000</v>
      </c>
      <c r="C99">
        <v>-64.096587999999997</v>
      </c>
      <c r="D99">
        <v>-54.418171000000001</v>
      </c>
      <c r="H99" s="6"/>
      <c r="J99">
        <v>57000000000</v>
      </c>
      <c r="K99">
        <v>-74.325553999999997</v>
      </c>
      <c r="L99">
        <v>-62.276069999999997</v>
      </c>
      <c r="P99" s="6"/>
    </row>
    <row r="100" spans="2:16" x14ac:dyDescent="0.25">
      <c r="B100" t="s">
        <v>25</v>
      </c>
      <c r="H100" s="6"/>
      <c r="J100" t="s">
        <v>25</v>
      </c>
      <c r="P100" s="6"/>
    </row>
    <row r="101" spans="2:16" x14ac:dyDescent="0.25">
      <c r="F101" s="6" t="s">
        <v>29</v>
      </c>
      <c r="H101" s="6"/>
      <c r="N101" s="6" t="s">
        <v>29</v>
      </c>
      <c r="P101" s="6"/>
    </row>
    <row r="102" spans="2:16" ht="15.75" x14ac:dyDescent="0.25">
      <c r="F102" s="6" t="s">
        <v>23</v>
      </c>
      <c r="G102" s="6" t="str">
        <f t="shared" ref="G102:G121" si="14">D128</f>
        <v>N/A Log Mag(dB)</v>
      </c>
      <c r="H102" s="35">
        <v>5</v>
      </c>
      <c r="N102" s="6" t="s">
        <v>23</v>
      </c>
      <c r="O102" s="6" t="str">
        <f t="shared" ref="O102:O121" si="15">L128</f>
        <v>N/A Log Mag(dB)</v>
      </c>
      <c r="P102" s="35">
        <v>5</v>
      </c>
    </row>
    <row r="103" spans="2:16" ht="15.75" x14ac:dyDescent="0.25">
      <c r="B103" t="s">
        <v>28</v>
      </c>
      <c r="F103" s="6">
        <f t="shared" ref="F103:F121" si="16">B129/1000000000</f>
        <v>67</v>
      </c>
      <c r="G103" s="6">
        <f t="shared" si="14"/>
        <v>-83.154869000000005</v>
      </c>
      <c r="H103" s="36">
        <f>ABS(AVERAGE(G103:G121)-(H102-1)*10)</f>
        <v>121.83651384210526</v>
      </c>
      <c r="J103" t="s">
        <v>28</v>
      </c>
      <c r="N103" s="6">
        <f t="shared" ref="N103:N121" si="17">J129/1000000000</f>
        <v>67</v>
      </c>
      <c r="O103" s="6">
        <f t="shared" si="15"/>
        <v>-104.44262999999999</v>
      </c>
      <c r="P103" s="36">
        <f>ABS(AVERAGE(O103:O121)-(P102-1)*10)</f>
        <v>140.0890879473684</v>
      </c>
    </row>
    <row r="104" spans="2:16" x14ac:dyDescent="0.25">
      <c r="B104" t="s">
        <v>23</v>
      </c>
      <c r="C104" t="s">
        <v>251</v>
      </c>
      <c r="D104" t="s">
        <v>293</v>
      </c>
      <c r="F104" s="6">
        <f t="shared" si="16"/>
        <v>67</v>
      </c>
      <c r="G104" s="6">
        <f t="shared" si="14"/>
        <v>-84.115844999999993</v>
      </c>
      <c r="J104" t="s">
        <v>23</v>
      </c>
      <c r="K104" t="s">
        <v>251</v>
      </c>
      <c r="L104" t="s">
        <v>293</v>
      </c>
      <c r="N104" s="6">
        <f t="shared" si="17"/>
        <v>67</v>
      </c>
      <c r="O104" s="6">
        <f t="shared" si="15"/>
        <v>-97.098517999999999</v>
      </c>
    </row>
    <row r="105" spans="2:16" x14ac:dyDescent="0.25">
      <c r="B105">
        <v>65000000000</v>
      </c>
      <c r="C105">
        <v>-76.403046000000003</v>
      </c>
      <c r="D105">
        <v>-68.525527999999994</v>
      </c>
      <c r="F105" s="6">
        <f t="shared" si="16"/>
        <v>67</v>
      </c>
      <c r="G105" s="6">
        <f t="shared" si="14"/>
        <v>-83.863274000000004</v>
      </c>
      <c r="J105">
        <v>65000000000</v>
      </c>
      <c r="K105">
        <v>-88.791397000000003</v>
      </c>
      <c r="L105">
        <v>-77.469498000000002</v>
      </c>
      <c r="N105" s="6">
        <f t="shared" si="17"/>
        <v>67</v>
      </c>
      <c r="O105" s="6">
        <f t="shared" si="15"/>
        <v>-96.639076000000003</v>
      </c>
    </row>
    <row r="106" spans="2:16" x14ac:dyDescent="0.25">
      <c r="B106">
        <v>65000000000</v>
      </c>
      <c r="C106">
        <v>-76.436217999999997</v>
      </c>
      <c r="D106">
        <v>-69.716362000000004</v>
      </c>
      <c r="F106" s="6">
        <f t="shared" si="16"/>
        <v>67</v>
      </c>
      <c r="G106" s="6">
        <f t="shared" si="14"/>
        <v>-81.973777999999996</v>
      </c>
      <c r="J106">
        <v>65000000000</v>
      </c>
      <c r="K106">
        <v>-91.193825000000004</v>
      </c>
      <c r="L106">
        <v>-82.953850000000003</v>
      </c>
      <c r="N106" s="6">
        <f t="shared" si="17"/>
        <v>67</v>
      </c>
      <c r="O106" s="6">
        <f t="shared" si="15"/>
        <v>-113.93581</v>
      </c>
    </row>
    <row r="107" spans="2:16" x14ac:dyDescent="0.25">
      <c r="B107">
        <v>65000000000</v>
      </c>
      <c r="C107">
        <v>-75.497710999999995</v>
      </c>
      <c r="D107">
        <v>-69.021827999999999</v>
      </c>
      <c r="F107" s="6">
        <f t="shared" si="16"/>
        <v>67</v>
      </c>
      <c r="G107" s="6">
        <f t="shared" si="14"/>
        <v>-83.190597999999994</v>
      </c>
      <c r="J107">
        <v>65000000000</v>
      </c>
      <c r="K107">
        <v>-90.504210999999998</v>
      </c>
      <c r="L107">
        <v>-83.480468999999999</v>
      </c>
      <c r="N107" s="6">
        <f t="shared" si="17"/>
        <v>67</v>
      </c>
      <c r="O107" s="6">
        <f t="shared" si="15"/>
        <v>-102.46858</v>
      </c>
    </row>
    <row r="108" spans="2:16" x14ac:dyDescent="0.25">
      <c r="B108">
        <v>65000000000</v>
      </c>
      <c r="C108">
        <v>-75.564278000000002</v>
      </c>
      <c r="D108">
        <v>-68.697479000000001</v>
      </c>
      <c r="F108" s="6">
        <f t="shared" si="16"/>
        <v>67</v>
      </c>
      <c r="G108" s="6">
        <f t="shared" si="14"/>
        <v>-83.583595000000003</v>
      </c>
      <c r="J108">
        <v>65000000000</v>
      </c>
      <c r="K108">
        <v>-87.221596000000005</v>
      </c>
      <c r="L108">
        <v>-80.340537999999995</v>
      </c>
      <c r="N108" s="6">
        <f t="shared" si="17"/>
        <v>67</v>
      </c>
      <c r="O108" s="6">
        <f t="shared" si="15"/>
        <v>-96.573340999999999</v>
      </c>
    </row>
    <row r="109" spans="2:16" x14ac:dyDescent="0.25">
      <c r="B109">
        <v>65000000000</v>
      </c>
      <c r="C109">
        <v>-75.322013999999996</v>
      </c>
      <c r="D109">
        <v>-68.260116999999994</v>
      </c>
      <c r="F109" s="6">
        <f t="shared" si="16"/>
        <v>67</v>
      </c>
      <c r="G109" s="6">
        <f t="shared" si="14"/>
        <v>-81.441467000000003</v>
      </c>
      <c r="J109">
        <v>65000000000</v>
      </c>
      <c r="K109">
        <v>-92.678246000000001</v>
      </c>
      <c r="L109">
        <v>-85.599593999999996</v>
      </c>
      <c r="N109" s="6">
        <f t="shared" si="17"/>
        <v>67</v>
      </c>
      <c r="O109" s="6">
        <f t="shared" si="15"/>
        <v>-100.97275999999999</v>
      </c>
    </row>
    <row r="110" spans="2:16" x14ac:dyDescent="0.25">
      <c r="B110">
        <v>65000000000</v>
      </c>
      <c r="C110">
        <v>-76.434517</v>
      </c>
      <c r="D110">
        <v>-68.684134999999998</v>
      </c>
      <c r="F110" s="6">
        <f t="shared" si="16"/>
        <v>67</v>
      </c>
      <c r="G110" s="6">
        <f t="shared" si="14"/>
        <v>-81.742653000000004</v>
      </c>
      <c r="J110">
        <v>65000000000</v>
      </c>
      <c r="K110">
        <v>-91.257728999999998</v>
      </c>
      <c r="L110">
        <v>-83.753105000000005</v>
      </c>
      <c r="N110" s="6">
        <f t="shared" si="17"/>
        <v>67</v>
      </c>
      <c r="O110" s="6">
        <f t="shared" si="15"/>
        <v>-101.22935</v>
      </c>
    </row>
    <row r="111" spans="2:16" x14ac:dyDescent="0.25">
      <c r="B111">
        <v>65000000000</v>
      </c>
      <c r="C111">
        <v>-75.741164999999995</v>
      </c>
      <c r="D111">
        <v>-67.964371</v>
      </c>
      <c r="F111" s="6">
        <f t="shared" si="16"/>
        <v>67</v>
      </c>
      <c r="G111" s="6">
        <f t="shared" si="14"/>
        <v>-81.309066999999999</v>
      </c>
      <c r="J111">
        <v>65000000000</v>
      </c>
      <c r="K111">
        <v>-89.898223999999999</v>
      </c>
      <c r="L111">
        <v>-82.168166999999997</v>
      </c>
      <c r="N111" s="6">
        <f t="shared" si="17"/>
        <v>67</v>
      </c>
      <c r="O111" s="6">
        <f t="shared" si="15"/>
        <v>-97.811249000000004</v>
      </c>
    </row>
    <row r="112" spans="2:16" x14ac:dyDescent="0.25">
      <c r="B112">
        <v>65000000000</v>
      </c>
      <c r="C112">
        <v>-75.694901000000002</v>
      </c>
      <c r="D112">
        <v>-67.857864000000006</v>
      </c>
      <c r="F112" s="6">
        <f t="shared" si="16"/>
        <v>67</v>
      </c>
      <c r="G112" s="6">
        <f t="shared" si="14"/>
        <v>-81.796218999999994</v>
      </c>
      <c r="J112">
        <v>65000000000</v>
      </c>
      <c r="K112">
        <v>-91.939025999999998</v>
      </c>
      <c r="L112">
        <v>-83.859825000000001</v>
      </c>
      <c r="N112" s="6">
        <f t="shared" si="17"/>
        <v>67</v>
      </c>
      <c r="O112" s="6">
        <f t="shared" si="15"/>
        <v>-104.56235</v>
      </c>
    </row>
    <row r="113" spans="2:15" x14ac:dyDescent="0.25">
      <c r="B113">
        <v>65000000000</v>
      </c>
      <c r="C113">
        <v>-75.388779</v>
      </c>
      <c r="D113">
        <v>-67.142792</v>
      </c>
      <c r="F113" s="6">
        <f t="shared" si="16"/>
        <v>67</v>
      </c>
      <c r="G113" s="6">
        <f t="shared" si="14"/>
        <v>-83.594977999999998</v>
      </c>
      <c r="J113">
        <v>65000000000</v>
      </c>
      <c r="K113">
        <v>-94.816260999999997</v>
      </c>
      <c r="L113">
        <v>-87.291092000000006</v>
      </c>
      <c r="N113" s="6">
        <f t="shared" si="17"/>
        <v>67</v>
      </c>
      <c r="O113" s="6">
        <f t="shared" si="15"/>
        <v>-99.521338999999998</v>
      </c>
    </row>
    <row r="114" spans="2:15" x14ac:dyDescent="0.25">
      <c r="B114">
        <v>65000000000</v>
      </c>
      <c r="C114">
        <v>-75.242026999999993</v>
      </c>
      <c r="D114">
        <v>-67.535544999999999</v>
      </c>
      <c r="F114" s="6">
        <f t="shared" si="16"/>
        <v>67</v>
      </c>
      <c r="G114" s="6">
        <f t="shared" si="14"/>
        <v>-82.401214999999993</v>
      </c>
      <c r="J114">
        <v>65000000000</v>
      </c>
      <c r="K114">
        <v>-95.312613999999996</v>
      </c>
      <c r="L114">
        <v>-87.319327999999999</v>
      </c>
      <c r="N114" s="6">
        <f t="shared" si="17"/>
        <v>67</v>
      </c>
      <c r="O114" s="6">
        <f t="shared" si="15"/>
        <v>-101.77974</v>
      </c>
    </row>
    <row r="115" spans="2:15" x14ac:dyDescent="0.25">
      <c r="B115">
        <v>65000000000</v>
      </c>
      <c r="C115">
        <v>-75.823586000000006</v>
      </c>
      <c r="D115">
        <v>-68.237433999999993</v>
      </c>
      <c r="F115" s="6">
        <f t="shared" si="16"/>
        <v>67</v>
      </c>
      <c r="G115" s="6">
        <f t="shared" si="14"/>
        <v>-80.892364999999998</v>
      </c>
      <c r="J115">
        <v>65000000000</v>
      </c>
      <c r="K115">
        <v>-89.706847999999994</v>
      </c>
      <c r="L115">
        <v>-81.109451000000007</v>
      </c>
      <c r="N115" s="6">
        <f t="shared" si="17"/>
        <v>67</v>
      </c>
      <c r="O115" s="6">
        <f t="shared" si="15"/>
        <v>-99.083243999999993</v>
      </c>
    </row>
    <row r="116" spans="2:15" x14ac:dyDescent="0.25">
      <c r="B116">
        <v>65000000000</v>
      </c>
      <c r="C116">
        <v>-75.212479000000002</v>
      </c>
      <c r="D116">
        <v>-67.263244999999998</v>
      </c>
      <c r="F116" s="6">
        <f t="shared" si="16"/>
        <v>67</v>
      </c>
      <c r="G116" s="6">
        <f t="shared" si="14"/>
        <v>-80.836135999999996</v>
      </c>
      <c r="J116">
        <v>65000000000</v>
      </c>
      <c r="K116">
        <v>-89.461380000000005</v>
      </c>
      <c r="L116">
        <v>-80.147987000000001</v>
      </c>
      <c r="N116" s="6">
        <f t="shared" si="17"/>
        <v>67</v>
      </c>
      <c r="O116" s="6">
        <f t="shared" si="15"/>
        <v>-93.456322</v>
      </c>
    </row>
    <row r="117" spans="2:15" x14ac:dyDescent="0.25">
      <c r="B117">
        <v>65000000000</v>
      </c>
      <c r="C117">
        <v>-75.345733999999993</v>
      </c>
      <c r="D117">
        <v>-66.975723000000002</v>
      </c>
      <c r="F117" s="6">
        <f t="shared" si="16"/>
        <v>67</v>
      </c>
      <c r="G117" s="6">
        <f t="shared" si="14"/>
        <v>-80.041527000000002</v>
      </c>
      <c r="J117">
        <v>65000000000</v>
      </c>
      <c r="K117">
        <v>-87.425728000000007</v>
      </c>
      <c r="L117">
        <v>-78.374458000000004</v>
      </c>
      <c r="N117" s="6">
        <f t="shared" si="17"/>
        <v>67</v>
      </c>
      <c r="O117" s="6">
        <f t="shared" si="15"/>
        <v>-103.10001</v>
      </c>
    </row>
    <row r="118" spans="2:15" x14ac:dyDescent="0.25">
      <c r="B118">
        <v>65000000000</v>
      </c>
      <c r="C118">
        <v>-76.758621000000005</v>
      </c>
      <c r="D118">
        <v>-67.880523999999994</v>
      </c>
      <c r="F118" s="6">
        <f t="shared" si="16"/>
        <v>67</v>
      </c>
      <c r="G118" s="6">
        <f t="shared" si="14"/>
        <v>-79.205482000000003</v>
      </c>
      <c r="J118">
        <v>65000000000</v>
      </c>
      <c r="K118">
        <v>-88.444526999999994</v>
      </c>
      <c r="L118">
        <v>-79.633376999999996</v>
      </c>
      <c r="N118" s="6">
        <f t="shared" si="17"/>
        <v>67</v>
      </c>
      <c r="O118" s="6">
        <f t="shared" si="15"/>
        <v>-100.08932</v>
      </c>
    </row>
    <row r="119" spans="2:15" x14ac:dyDescent="0.25">
      <c r="B119">
        <v>65000000000</v>
      </c>
      <c r="C119">
        <v>-76.221862999999999</v>
      </c>
      <c r="D119">
        <v>-66.791068999999993</v>
      </c>
      <c r="F119" s="6">
        <f t="shared" si="16"/>
        <v>67</v>
      </c>
      <c r="G119" s="6">
        <f t="shared" si="14"/>
        <v>-79.558700999999999</v>
      </c>
      <c r="J119">
        <v>65000000000</v>
      </c>
      <c r="K119">
        <v>-88.567535000000007</v>
      </c>
      <c r="L119">
        <v>-79.748801999999998</v>
      </c>
      <c r="N119" s="6">
        <f t="shared" si="17"/>
        <v>67</v>
      </c>
      <c r="O119" s="6">
        <f t="shared" si="15"/>
        <v>-100.71122</v>
      </c>
    </row>
    <row r="120" spans="2:15" x14ac:dyDescent="0.25">
      <c r="B120">
        <v>65000000000</v>
      </c>
      <c r="C120">
        <v>-75.578384</v>
      </c>
      <c r="D120">
        <v>-66.013535000000005</v>
      </c>
      <c r="F120" s="6">
        <f t="shared" si="16"/>
        <v>67</v>
      </c>
      <c r="G120" s="6">
        <f t="shared" si="14"/>
        <v>-80.531234999999995</v>
      </c>
      <c r="J120">
        <v>65000000000</v>
      </c>
      <c r="K120">
        <v>-90.246032999999997</v>
      </c>
      <c r="L120">
        <v>-80.987296999999998</v>
      </c>
      <c r="N120" s="6">
        <f t="shared" si="17"/>
        <v>67</v>
      </c>
      <c r="O120" s="6">
        <f t="shared" si="15"/>
        <v>-96.186843999999994</v>
      </c>
    </row>
    <row r="121" spans="2:15" x14ac:dyDescent="0.25">
      <c r="B121">
        <v>65000000000</v>
      </c>
      <c r="C121">
        <v>-75.568352000000004</v>
      </c>
      <c r="D121">
        <v>-66.341660000000005</v>
      </c>
      <c r="F121" s="6">
        <f t="shared" si="16"/>
        <v>67</v>
      </c>
      <c r="G121" s="6">
        <f t="shared" si="14"/>
        <v>-81.660758999999999</v>
      </c>
      <c r="J121">
        <v>65000000000</v>
      </c>
      <c r="K121">
        <v>-90.359656999999999</v>
      </c>
      <c r="L121">
        <v>-80.198593000000002</v>
      </c>
      <c r="N121" s="6">
        <f t="shared" si="17"/>
        <v>67</v>
      </c>
      <c r="O121" s="6">
        <f t="shared" si="15"/>
        <v>-92.030968000000001</v>
      </c>
    </row>
    <row r="122" spans="2:15" x14ac:dyDescent="0.25">
      <c r="B122">
        <v>65000000000</v>
      </c>
      <c r="C122">
        <v>-76.026427999999996</v>
      </c>
      <c r="D122">
        <v>-66.981171000000003</v>
      </c>
      <c r="F122" s="6" t="s">
        <v>25</v>
      </c>
      <c r="J122">
        <v>65000000000</v>
      </c>
      <c r="K122">
        <v>-93.511307000000002</v>
      </c>
      <c r="L122">
        <v>-82.201210000000003</v>
      </c>
      <c r="N122" s="6" t="s">
        <v>25</v>
      </c>
    </row>
    <row r="123" spans="2:15" x14ac:dyDescent="0.25">
      <c r="B123">
        <v>65000000000</v>
      </c>
      <c r="C123">
        <v>-76.029221000000007</v>
      </c>
      <c r="D123">
        <v>-66.350807000000003</v>
      </c>
      <c r="J123">
        <v>65000000000</v>
      </c>
      <c r="K123">
        <v>-90.916175999999993</v>
      </c>
      <c r="L123">
        <v>-78.866692</v>
      </c>
    </row>
    <row r="124" spans="2:15" x14ac:dyDescent="0.25">
      <c r="B124" t="s">
        <v>25</v>
      </c>
      <c r="J124" t="s">
        <v>25</v>
      </c>
    </row>
    <row r="127" spans="2:15" x14ac:dyDescent="0.25">
      <c r="B127" t="s">
        <v>29</v>
      </c>
      <c r="J127" t="s">
        <v>29</v>
      </c>
    </row>
    <row r="128" spans="2:15" x14ac:dyDescent="0.25">
      <c r="B128" t="s">
        <v>23</v>
      </c>
      <c r="C128" t="s">
        <v>252</v>
      </c>
      <c r="D128" t="s">
        <v>294</v>
      </c>
      <c r="J128" t="s">
        <v>23</v>
      </c>
      <c r="K128" t="s">
        <v>252</v>
      </c>
      <c r="L128" t="s">
        <v>294</v>
      </c>
    </row>
    <row r="129" spans="2:12" x14ac:dyDescent="0.25">
      <c r="B129">
        <v>67000000000</v>
      </c>
      <c r="C129">
        <v>-91.032387</v>
      </c>
      <c r="D129">
        <v>-83.154869000000005</v>
      </c>
      <c r="J129">
        <v>67000000000</v>
      </c>
      <c r="K129">
        <v>-115.76452999999999</v>
      </c>
      <c r="L129">
        <v>-104.44262999999999</v>
      </c>
    </row>
    <row r="130" spans="2:12" x14ac:dyDescent="0.25">
      <c r="B130">
        <v>67000000000</v>
      </c>
      <c r="C130">
        <v>-90.835708999999994</v>
      </c>
      <c r="D130">
        <v>-84.115844999999993</v>
      </c>
      <c r="J130">
        <v>67000000000</v>
      </c>
      <c r="K130">
        <v>-105.33848999999999</v>
      </c>
      <c r="L130">
        <v>-97.098517999999999</v>
      </c>
    </row>
    <row r="131" spans="2:12" x14ac:dyDescent="0.25">
      <c r="B131">
        <v>67000000000</v>
      </c>
      <c r="C131">
        <v>-90.339157</v>
      </c>
      <c r="D131">
        <v>-83.863274000000004</v>
      </c>
      <c r="J131">
        <v>67000000000</v>
      </c>
      <c r="K131">
        <v>-103.66280999999999</v>
      </c>
      <c r="L131">
        <v>-96.639076000000003</v>
      </c>
    </row>
    <row r="132" spans="2:12" x14ac:dyDescent="0.25">
      <c r="B132">
        <v>67000000000</v>
      </c>
      <c r="C132">
        <v>-88.840575999999999</v>
      </c>
      <c r="D132">
        <v>-81.973777999999996</v>
      </c>
      <c r="J132">
        <v>67000000000</v>
      </c>
      <c r="K132">
        <v>-120.81686000000001</v>
      </c>
      <c r="L132">
        <v>-113.93581</v>
      </c>
    </row>
    <row r="133" spans="2:12" x14ac:dyDescent="0.25">
      <c r="B133">
        <v>67000000000</v>
      </c>
      <c r="C133">
        <v>-90.252494999999996</v>
      </c>
      <c r="D133">
        <v>-83.190597999999994</v>
      </c>
      <c r="J133">
        <v>67000000000</v>
      </c>
      <c r="K133">
        <v>-109.54723</v>
      </c>
      <c r="L133">
        <v>-102.46858</v>
      </c>
    </row>
    <row r="134" spans="2:12" x14ac:dyDescent="0.25">
      <c r="B134">
        <v>67000000000</v>
      </c>
      <c r="C134">
        <v>-91.333977000000004</v>
      </c>
      <c r="D134">
        <v>-83.583595000000003</v>
      </c>
      <c r="J134">
        <v>67000000000</v>
      </c>
      <c r="K134">
        <v>-104.07796</v>
      </c>
      <c r="L134">
        <v>-96.573340999999999</v>
      </c>
    </row>
    <row r="135" spans="2:12" x14ac:dyDescent="0.25">
      <c r="B135">
        <v>67000000000</v>
      </c>
      <c r="C135">
        <v>-89.218261999999996</v>
      </c>
      <c r="D135">
        <v>-81.441467000000003</v>
      </c>
      <c r="J135">
        <v>67000000000</v>
      </c>
      <c r="K135">
        <v>-108.70281</v>
      </c>
      <c r="L135">
        <v>-100.97275999999999</v>
      </c>
    </row>
    <row r="136" spans="2:12" x14ac:dyDescent="0.25">
      <c r="B136">
        <v>67000000000</v>
      </c>
      <c r="C136">
        <v>-89.579689000000002</v>
      </c>
      <c r="D136">
        <v>-81.742653000000004</v>
      </c>
      <c r="J136">
        <v>67000000000</v>
      </c>
      <c r="K136">
        <v>-109.30855</v>
      </c>
      <c r="L136">
        <v>-101.22935</v>
      </c>
    </row>
    <row r="137" spans="2:12" x14ac:dyDescent="0.25">
      <c r="B137">
        <v>67000000000</v>
      </c>
      <c r="C137">
        <v>-89.555060999999995</v>
      </c>
      <c r="D137">
        <v>-81.309066999999999</v>
      </c>
      <c r="J137">
        <v>67000000000</v>
      </c>
      <c r="K137">
        <v>-105.33642</v>
      </c>
      <c r="L137">
        <v>-97.811249000000004</v>
      </c>
    </row>
    <row r="138" spans="2:12" x14ac:dyDescent="0.25">
      <c r="B138">
        <v>67000000000</v>
      </c>
      <c r="C138">
        <v>-89.502701000000002</v>
      </c>
      <c r="D138">
        <v>-81.796218999999994</v>
      </c>
      <c r="J138">
        <v>67000000000</v>
      </c>
      <c r="K138">
        <v>-112.55564</v>
      </c>
      <c r="L138">
        <v>-104.56235</v>
      </c>
    </row>
    <row r="139" spans="2:12" x14ac:dyDescent="0.25">
      <c r="B139">
        <v>67000000000</v>
      </c>
      <c r="C139">
        <v>-91.181128999999999</v>
      </c>
      <c r="D139">
        <v>-83.594977999999998</v>
      </c>
      <c r="J139">
        <v>67000000000</v>
      </c>
      <c r="K139">
        <v>-108.11874</v>
      </c>
      <c r="L139">
        <v>-99.521338999999998</v>
      </c>
    </row>
    <row r="140" spans="2:12" x14ac:dyDescent="0.25">
      <c r="B140">
        <v>67000000000</v>
      </c>
      <c r="C140">
        <v>-90.350448999999998</v>
      </c>
      <c r="D140">
        <v>-82.401214999999993</v>
      </c>
      <c r="J140">
        <v>67000000000</v>
      </c>
      <c r="K140">
        <v>-111.09313</v>
      </c>
      <c r="L140">
        <v>-101.77974</v>
      </c>
    </row>
    <row r="141" spans="2:12" x14ac:dyDescent="0.25">
      <c r="B141">
        <v>67000000000</v>
      </c>
      <c r="C141">
        <v>-89.262375000000006</v>
      </c>
      <c r="D141">
        <v>-80.892364999999998</v>
      </c>
      <c r="J141">
        <v>67000000000</v>
      </c>
      <c r="K141">
        <v>-108.13451000000001</v>
      </c>
      <c r="L141">
        <v>-99.083243999999993</v>
      </c>
    </row>
    <row r="142" spans="2:12" x14ac:dyDescent="0.25">
      <c r="B142">
        <v>67000000000</v>
      </c>
      <c r="C142">
        <v>-89.714232999999993</v>
      </c>
      <c r="D142">
        <v>-80.836135999999996</v>
      </c>
      <c r="J142">
        <v>67000000000</v>
      </c>
      <c r="K142">
        <v>-102.26747</v>
      </c>
      <c r="L142">
        <v>-93.456322</v>
      </c>
    </row>
    <row r="143" spans="2:12" x14ac:dyDescent="0.25">
      <c r="B143">
        <v>67000000000</v>
      </c>
      <c r="C143">
        <v>-89.472320999999994</v>
      </c>
      <c r="D143">
        <v>-80.041527000000002</v>
      </c>
      <c r="J143">
        <v>67000000000</v>
      </c>
      <c r="K143">
        <v>-111.91875</v>
      </c>
      <c r="L143">
        <v>-103.10001</v>
      </c>
    </row>
    <row r="144" spans="2:12" x14ac:dyDescent="0.25">
      <c r="B144">
        <v>67000000000</v>
      </c>
      <c r="C144">
        <v>-88.770331999999996</v>
      </c>
      <c r="D144">
        <v>-79.205482000000003</v>
      </c>
      <c r="J144">
        <v>67000000000</v>
      </c>
      <c r="K144">
        <v>-109.34805</v>
      </c>
      <c r="L144">
        <v>-100.08932</v>
      </c>
    </row>
    <row r="145" spans="2:12" x14ac:dyDescent="0.25">
      <c r="B145">
        <v>67000000000</v>
      </c>
      <c r="C145">
        <v>-88.785392999999999</v>
      </c>
      <c r="D145">
        <v>-79.558700999999999</v>
      </c>
      <c r="J145">
        <v>67000000000</v>
      </c>
      <c r="K145">
        <v>-110.87228</v>
      </c>
      <c r="L145">
        <v>-100.71122</v>
      </c>
    </row>
    <row r="146" spans="2:12" x14ac:dyDescent="0.25">
      <c r="B146">
        <v>67000000000</v>
      </c>
      <c r="C146">
        <v>-89.576492000000002</v>
      </c>
      <c r="D146">
        <v>-80.531234999999995</v>
      </c>
      <c r="J146">
        <v>67000000000</v>
      </c>
      <c r="K146">
        <v>-107.49694</v>
      </c>
      <c r="L146">
        <v>-96.186843999999994</v>
      </c>
    </row>
    <row r="147" spans="2:12" x14ac:dyDescent="0.25">
      <c r="B147">
        <v>67000000000</v>
      </c>
      <c r="C147">
        <v>-91.339179999999999</v>
      </c>
      <c r="D147">
        <v>-81.660758999999999</v>
      </c>
      <c r="J147">
        <v>67000000000</v>
      </c>
      <c r="K147">
        <v>-104.08045</v>
      </c>
      <c r="L147">
        <v>-92.030968000000001</v>
      </c>
    </row>
    <row r="148" spans="2:12" x14ac:dyDescent="0.25">
      <c r="B148" t="s">
        <v>25</v>
      </c>
      <c r="J148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604"/>
  <sheetViews>
    <sheetView workbookViewId="0">
      <selection activeCell="F8" sqref="F8"/>
    </sheetView>
  </sheetViews>
  <sheetFormatPr defaultRowHeight="15" x14ac:dyDescent="0.25"/>
  <cols>
    <col min="1" max="1" width="13.7109375" style="40" customWidth="1"/>
    <col min="5" max="5" width="2" style="7" customWidth="1"/>
    <col min="6" max="6" width="17.42578125" style="6" bestFit="1" customWidth="1"/>
    <col min="7" max="7" width="25.28515625" style="6" bestFit="1" customWidth="1"/>
    <col min="8" max="8" width="9.28515625" style="6" bestFit="1" customWidth="1"/>
    <col min="9" max="9" width="13.7109375" style="40" customWidth="1"/>
    <col min="13" max="13" width="2" style="7" customWidth="1"/>
    <col min="14" max="14" width="17.42578125" style="6" bestFit="1" customWidth="1"/>
    <col min="15" max="15" width="25.28515625" style="6" bestFit="1" customWidth="1"/>
    <col min="16" max="16" width="9.28515625" style="88" customWidth="1"/>
    <col min="17" max="17" width="2" style="7" customWidth="1"/>
  </cols>
  <sheetData>
    <row r="1" spans="1:17" x14ac:dyDescent="0.25">
      <c r="B1" t="s">
        <v>99</v>
      </c>
      <c r="E1" s="10"/>
      <c r="G1" s="6" t="s">
        <v>16</v>
      </c>
      <c r="J1" t="s">
        <v>99</v>
      </c>
      <c r="M1" s="10"/>
      <c r="O1" s="6" t="s">
        <v>17</v>
      </c>
      <c r="Q1" s="10"/>
    </row>
    <row r="2" spans="1:17" x14ac:dyDescent="0.25">
      <c r="A2" s="50" t="s">
        <v>117</v>
      </c>
      <c r="B2" t="s">
        <v>300</v>
      </c>
      <c r="C2" t="s">
        <v>275</v>
      </c>
      <c r="D2" t="s">
        <v>277</v>
      </c>
      <c r="E2" s="10"/>
      <c r="F2" s="15"/>
      <c r="G2" s="84" t="s">
        <v>295</v>
      </c>
      <c r="I2" s="50" t="s">
        <v>113</v>
      </c>
      <c r="J2" t="s">
        <v>300</v>
      </c>
      <c r="K2" t="s">
        <v>275</v>
      </c>
      <c r="L2" t="s">
        <v>277</v>
      </c>
      <c r="M2" s="10"/>
      <c r="N2" s="15"/>
      <c r="O2" s="84" t="s">
        <v>295</v>
      </c>
      <c r="Q2" s="10"/>
    </row>
    <row r="3" spans="1:17" x14ac:dyDescent="0.25">
      <c r="B3" t="s">
        <v>312</v>
      </c>
      <c r="C3" t="s">
        <v>313</v>
      </c>
      <c r="D3" t="s">
        <v>320</v>
      </c>
      <c r="E3" s="10"/>
      <c r="F3" s="15"/>
      <c r="G3" s="13"/>
      <c r="J3" t="s">
        <v>312</v>
      </c>
      <c r="K3" t="s">
        <v>313</v>
      </c>
      <c r="L3" t="s">
        <v>321</v>
      </c>
      <c r="M3" s="10"/>
      <c r="N3" s="15"/>
      <c r="O3" s="13"/>
      <c r="Q3" s="10"/>
    </row>
    <row r="4" spans="1:17" x14ac:dyDescent="0.25">
      <c r="B4" t="s">
        <v>103</v>
      </c>
      <c r="E4" s="10"/>
      <c r="G4" s="41" t="s">
        <v>24</v>
      </c>
      <c r="J4" t="s">
        <v>103</v>
      </c>
      <c r="M4" s="10"/>
      <c r="O4" s="41" t="s">
        <v>24</v>
      </c>
      <c r="Q4" s="10"/>
    </row>
    <row r="5" spans="1:17" x14ac:dyDescent="0.25">
      <c r="E5" s="10"/>
      <c r="F5" s="6" t="s">
        <v>22</v>
      </c>
      <c r="M5" s="10"/>
      <c r="N5" s="6" t="s">
        <v>22</v>
      </c>
      <c r="Q5" s="10"/>
    </row>
    <row r="6" spans="1:17" ht="15.75" x14ac:dyDescent="0.25">
      <c r="E6" s="10"/>
      <c r="F6" s="6" t="s">
        <v>23</v>
      </c>
      <c r="G6" s="6" t="str">
        <f t="shared" ref="G6:G25" si="0">D32</f>
        <v>1Rx2L dBc Log Mag(dB)</v>
      </c>
      <c r="H6" s="35">
        <v>1</v>
      </c>
      <c r="M6" s="10"/>
      <c r="N6" s="6" t="s">
        <v>23</v>
      </c>
      <c r="O6" s="6" t="str">
        <f t="shared" ref="O6:O25" si="1">L32</f>
        <v>1Rx2L dBc Log Mag(dB)</v>
      </c>
      <c r="P6" s="35">
        <v>1</v>
      </c>
      <c r="Q6" s="10"/>
    </row>
    <row r="7" spans="1:17" ht="15.75" x14ac:dyDescent="0.25">
      <c r="B7" t="s">
        <v>104</v>
      </c>
      <c r="E7" s="10"/>
      <c r="F7" s="6">
        <f t="shared" ref="F7:F25" si="2">B33/1000000000</f>
        <v>30.989000000000001</v>
      </c>
      <c r="G7" s="6">
        <f t="shared" si="0"/>
        <v>-27.376894</v>
      </c>
      <c r="H7" s="36">
        <f>ABS(AVERAGE(G7:G25)-(H6-1)*5)</f>
        <v>26.465596789473686</v>
      </c>
      <c r="J7" t="s">
        <v>104</v>
      </c>
      <c r="M7" s="10"/>
      <c r="N7" s="6">
        <f t="shared" ref="N7:N25" si="3">J33/1000000000</f>
        <v>30.989000000000001</v>
      </c>
      <c r="O7" s="6">
        <f t="shared" si="1"/>
        <v>-35.918475999999998</v>
      </c>
      <c r="P7" s="36">
        <f>ABS(AVERAGE(O7:O25)-(P6-1)*5)</f>
        <v>34.510312157894731</v>
      </c>
      <c r="Q7" s="10"/>
    </row>
    <row r="8" spans="1:17" x14ac:dyDescent="0.25">
      <c r="B8" t="s">
        <v>23</v>
      </c>
      <c r="C8" t="s">
        <v>119</v>
      </c>
      <c r="E8" s="10"/>
      <c r="F8" s="6">
        <f t="shared" si="2"/>
        <v>32.434055555556</v>
      </c>
      <c r="G8" s="6">
        <f t="shared" si="0"/>
        <v>-28.932388</v>
      </c>
      <c r="J8" t="s">
        <v>23</v>
      </c>
      <c r="K8" t="s">
        <v>119</v>
      </c>
      <c r="M8" s="10"/>
      <c r="N8" s="6">
        <f t="shared" si="3"/>
        <v>32.434055555556</v>
      </c>
      <c r="O8" s="6">
        <f t="shared" si="1"/>
        <v>-37.269424000000001</v>
      </c>
      <c r="Q8" s="10"/>
    </row>
    <row r="9" spans="1:17" x14ac:dyDescent="0.25">
      <c r="B9">
        <v>18091000000</v>
      </c>
      <c r="C9">
        <v>-6.9414968000000004</v>
      </c>
      <c r="E9" s="10"/>
      <c r="F9" s="6">
        <f t="shared" si="2"/>
        <v>33.879111111111001</v>
      </c>
      <c r="G9" s="6">
        <f t="shared" si="0"/>
        <v>-27.538212000000001</v>
      </c>
      <c r="J9">
        <v>18091000000</v>
      </c>
      <c r="K9">
        <v>-11.057228</v>
      </c>
      <c r="M9" s="10"/>
      <c r="N9" s="6">
        <f t="shared" si="3"/>
        <v>33.879111111111001</v>
      </c>
      <c r="O9" s="6">
        <f t="shared" si="1"/>
        <v>-37.690105000000003</v>
      </c>
      <c r="Q9" s="10"/>
    </row>
    <row r="10" spans="1:17" x14ac:dyDescent="0.25">
      <c r="B10">
        <v>20252611111.111</v>
      </c>
      <c r="C10">
        <v>-6.1802663999999998</v>
      </c>
      <c r="E10" s="10"/>
      <c r="F10" s="6">
        <f t="shared" si="2"/>
        <v>35.324166666666997</v>
      </c>
      <c r="G10" s="6">
        <f t="shared" si="0"/>
        <v>-27.361474999999999</v>
      </c>
      <c r="J10">
        <v>20252611111.111</v>
      </c>
      <c r="K10">
        <v>-7.8242763999999996</v>
      </c>
      <c r="M10" s="10"/>
      <c r="N10" s="6">
        <f t="shared" si="3"/>
        <v>35.324166666666997</v>
      </c>
      <c r="O10" s="6">
        <f t="shared" si="1"/>
        <v>-42.770682999999998</v>
      </c>
      <c r="Q10" s="10"/>
    </row>
    <row r="11" spans="1:17" x14ac:dyDescent="0.25">
      <c r="B11">
        <v>22414222222.222</v>
      </c>
      <c r="C11">
        <v>-6.2209877999999996</v>
      </c>
      <c r="E11" s="10"/>
      <c r="F11" s="6">
        <f t="shared" si="2"/>
        <v>36.769222222221998</v>
      </c>
      <c r="G11" s="6">
        <f t="shared" si="0"/>
        <v>-26.588659</v>
      </c>
      <c r="J11">
        <v>22414222222.222</v>
      </c>
      <c r="K11">
        <v>-6.6421561000000002</v>
      </c>
      <c r="M11" s="10"/>
      <c r="N11" s="6">
        <f t="shared" si="3"/>
        <v>36.769222222221998</v>
      </c>
      <c r="O11" s="6">
        <f t="shared" si="1"/>
        <v>-41.425018000000001</v>
      </c>
      <c r="Q11" s="10"/>
    </row>
    <row r="12" spans="1:17" x14ac:dyDescent="0.25">
      <c r="B12">
        <v>24575833333.333</v>
      </c>
      <c r="C12">
        <v>-6.5343318000000004</v>
      </c>
      <c r="E12" s="10"/>
      <c r="F12" s="6">
        <f t="shared" si="2"/>
        <v>38.214277777778001</v>
      </c>
      <c r="G12" s="6">
        <f t="shared" si="0"/>
        <v>-26.566154000000001</v>
      </c>
      <c r="J12">
        <v>24575833333.333</v>
      </c>
      <c r="K12">
        <v>-6.6475105000000001</v>
      </c>
      <c r="M12" s="10"/>
      <c r="N12" s="6">
        <f t="shared" si="3"/>
        <v>38.214277777778001</v>
      </c>
      <c r="O12" s="6">
        <f t="shared" si="1"/>
        <v>-36.875129999999999</v>
      </c>
      <c r="Q12" s="10"/>
    </row>
    <row r="13" spans="1:17" x14ac:dyDescent="0.25">
      <c r="B13">
        <v>26737444444.444</v>
      </c>
      <c r="C13">
        <v>-6.9009571000000003</v>
      </c>
      <c r="E13" s="10"/>
      <c r="F13" s="6">
        <f t="shared" si="2"/>
        <v>39.659333333333002</v>
      </c>
      <c r="G13" s="6">
        <f t="shared" si="0"/>
        <v>-26.256630000000001</v>
      </c>
      <c r="J13">
        <v>26737444444.444</v>
      </c>
      <c r="K13">
        <v>-6.9434208999999996</v>
      </c>
      <c r="M13" s="10"/>
      <c r="N13" s="6">
        <f t="shared" si="3"/>
        <v>39.659333333333002</v>
      </c>
      <c r="O13" s="6">
        <f t="shared" si="1"/>
        <v>-34.782898000000003</v>
      </c>
      <c r="Q13" s="10"/>
    </row>
    <row r="14" spans="1:17" x14ac:dyDescent="0.25">
      <c r="B14">
        <v>28899055555.556</v>
      </c>
      <c r="C14">
        <v>-7.5376710999999998</v>
      </c>
      <c r="E14" s="10"/>
      <c r="F14" s="6">
        <f t="shared" si="2"/>
        <v>41.104388888888998</v>
      </c>
      <c r="G14" s="6">
        <f t="shared" si="0"/>
        <v>-27.506457999999999</v>
      </c>
      <c r="J14">
        <v>28899055555.556</v>
      </c>
      <c r="K14">
        <v>-7.2638806999999996</v>
      </c>
      <c r="M14" s="10"/>
      <c r="N14" s="6">
        <f t="shared" si="3"/>
        <v>41.104388888888998</v>
      </c>
      <c r="O14" s="6">
        <f t="shared" si="1"/>
        <v>-31.396646</v>
      </c>
      <c r="Q14" s="10"/>
    </row>
    <row r="15" spans="1:17" x14ac:dyDescent="0.25">
      <c r="B15">
        <v>31060666666.667</v>
      </c>
      <c r="C15">
        <v>-7.6371216999999998</v>
      </c>
      <c r="E15" s="10"/>
      <c r="F15" s="6">
        <f t="shared" si="2"/>
        <v>42.549444444443999</v>
      </c>
      <c r="G15" s="6">
        <f t="shared" si="0"/>
        <v>-28.584178999999999</v>
      </c>
      <c r="J15">
        <v>31060666666.667</v>
      </c>
      <c r="K15">
        <v>-7.5731411</v>
      </c>
      <c r="M15" s="10"/>
      <c r="N15" s="6">
        <f t="shared" si="3"/>
        <v>42.549444444443999</v>
      </c>
      <c r="O15" s="6">
        <f t="shared" si="1"/>
        <v>-31.759304</v>
      </c>
      <c r="Q15" s="10"/>
    </row>
    <row r="16" spans="1:17" x14ac:dyDescent="0.25">
      <c r="B16">
        <v>33222277777.778</v>
      </c>
      <c r="C16">
        <v>-7.8211912999999997</v>
      </c>
      <c r="E16" s="10"/>
      <c r="F16" s="6">
        <f t="shared" si="2"/>
        <v>43.994500000000002</v>
      </c>
      <c r="G16" s="6">
        <f t="shared" si="0"/>
        <v>-28.758376999999999</v>
      </c>
      <c r="J16">
        <v>33222277777.778</v>
      </c>
      <c r="K16">
        <v>-8.0774983999999996</v>
      </c>
      <c r="M16" s="10"/>
      <c r="N16" s="6">
        <f t="shared" si="3"/>
        <v>43.994500000000002</v>
      </c>
      <c r="O16" s="6">
        <f t="shared" si="1"/>
        <v>-33.090671999999998</v>
      </c>
      <c r="Q16" s="10"/>
    </row>
    <row r="17" spans="2:17" x14ac:dyDescent="0.25">
      <c r="B17">
        <v>35383888888.889</v>
      </c>
      <c r="C17">
        <v>-8.1401710999999999</v>
      </c>
      <c r="E17" s="10"/>
      <c r="F17" s="6">
        <f t="shared" si="2"/>
        <v>45.439555555555998</v>
      </c>
      <c r="G17" s="6">
        <f t="shared" si="0"/>
        <v>-29.330604999999998</v>
      </c>
      <c r="J17">
        <v>35383888888.889</v>
      </c>
      <c r="K17">
        <v>-7.3849610999999999</v>
      </c>
      <c r="M17" s="10"/>
      <c r="N17" s="6">
        <f t="shared" si="3"/>
        <v>45.439555555555998</v>
      </c>
      <c r="O17" s="6">
        <f t="shared" si="1"/>
        <v>-29.234317999999998</v>
      </c>
      <c r="Q17" s="10"/>
    </row>
    <row r="18" spans="2:17" x14ac:dyDescent="0.25">
      <c r="B18">
        <v>37545500000</v>
      </c>
      <c r="C18">
        <v>-7.5286426999999998</v>
      </c>
      <c r="E18" s="10"/>
      <c r="F18" s="6">
        <f t="shared" si="2"/>
        <v>46.884611111110999</v>
      </c>
      <c r="G18" s="6">
        <f t="shared" si="0"/>
        <v>-27.914583</v>
      </c>
      <c r="J18">
        <v>37545500000</v>
      </c>
      <c r="K18">
        <v>-7.7532643999999999</v>
      </c>
      <c r="M18" s="10"/>
      <c r="N18" s="6">
        <f t="shared" si="3"/>
        <v>46.884611111110999</v>
      </c>
      <c r="O18" s="6">
        <f t="shared" si="1"/>
        <v>-27.886284</v>
      </c>
      <c r="Q18" s="10"/>
    </row>
    <row r="19" spans="2:17" x14ac:dyDescent="0.25">
      <c r="B19">
        <v>39707111111.111</v>
      </c>
      <c r="C19">
        <v>-7.3103537999999997</v>
      </c>
      <c r="E19" s="10"/>
      <c r="F19" s="6">
        <f t="shared" si="2"/>
        <v>48.329666666667002</v>
      </c>
      <c r="G19" s="6">
        <f t="shared" si="0"/>
        <v>-27.385303</v>
      </c>
      <c r="J19">
        <v>39707111111.111</v>
      </c>
      <c r="K19">
        <v>-8.4341621</v>
      </c>
      <c r="M19" s="10"/>
      <c r="N19" s="6">
        <f t="shared" si="3"/>
        <v>48.329666666667002</v>
      </c>
      <c r="O19" s="6">
        <f t="shared" si="1"/>
        <v>-29.412175999999999</v>
      </c>
      <c r="Q19" s="10"/>
    </row>
    <row r="20" spans="2:17" x14ac:dyDescent="0.25">
      <c r="B20">
        <v>41868722222.222</v>
      </c>
      <c r="C20">
        <v>-7.7528658000000004</v>
      </c>
      <c r="E20" s="10"/>
      <c r="F20" s="6">
        <f t="shared" si="2"/>
        <v>49.774722222222003</v>
      </c>
      <c r="G20" s="6">
        <f t="shared" si="0"/>
        <v>-26.339860999999999</v>
      </c>
      <c r="J20">
        <v>41868722222.222</v>
      </c>
      <c r="K20">
        <v>-9.1138401000000009</v>
      </c>
      <c r="M20" s="10"/>
      <c r="N20" s="6">
        <f t="shared" si="3"/>
        <v>49.774722222222003</v>
      </c>
      <c r="O20" s="6">
        <f t="shared" si="1"/>
        <v>-28.111882999999999</v>
      </c>
      <c r="Q20" s="10"/>
    </row>
    <row r="21" spans="2:17" x14ac:dyDescent="0.25">
      <c r="B21">
        <v>44030333333.333</v>
      </c>
      <c r="C21">
        <v>-8.1440411000000008</v>
      </c>
      <c r="E21" s="10"/>
      <c r="F21" s="6">
        <f t="shared" si="2"/>
        <v>51.219777777777999</v>
      </c>
      <c r="G21" s="6">
        <f t="shared" si="0"/>
        <v>-25.689115999999999</v>
      </c>
      <c r="J21">
        <v>44030333333.333</v>
      </c>
      <c r="K21">
        <v>-8.7796830999999997</v>
      </c>
      <c r="M21" s="10"/>
      <c r="N21" s="6">
        <f t="shared" si="3"/>
        <v>51.219777777777999</v>
      </c>
      <c r="O21" s="6">
        <f t="shared" si="1"/>
        <v>-34.223990999999998</v>
      </c>
      <c r="Q21" s="10"/>
    </row>
    <row r="22" spans="2:17" x14ac:dyDescent="0.25">
      <c r="B22">
        <v>46191944444.444</v>
      </c>
      <c r="C22">
        <v>-8.6471376000000006</v>
      </c>
      <c r="E22" s="10"/>
      <c r="F22" s="6">
        <f t="shared" si="2"/>
        <v>52.664833333333</v>
      </c>
      <c r="G22" s="6">
        <f t="shared" si="0"/>
        <v>-23.132138999999999</v>
      </c>
      <c r="J22">
        <v>46191944444.444</v>
      </c>
      <c r="K22">
        <v>-8.5336780999999995</v>
      </c>
      <c r="M22" s="10"/>
      <c r="N22" s="6">
        <f t="shared" si="3"/>
        <v>52.664833333333</v>
      </c>
      <c r="O22" s="6">
        <f t="shared" si="1"/>
        <v>-36.558017999999997</v>
      </c>
      <c r="Q22" s="10"/>
    </row>
    <row r="23" spans="2:17" x14ac:dyDescent="0.25">
      <c r="B23">
        <v>48353555555.556</v>
      </c>
      <c r="C23">
        <v>-9.2307509999999997</v>
      </c>
      <c r="E23" s="10"/>
      <c r="F23" s="6">
        <f t="shared" si="2"/>
        <v>54.109888888889003</v>
      </c>
      <c r="G23" s="6">
        <f t="shared" si="0"/>
        <v>-22.150400000000001</v>
      </c>
      <c r="J23">
        <v>48353555555.556</v>
      </c>
      <c r="K23">
        <v>-8.4709310999999996</v>
      </c>
      <c r="M23" s="10"/>
      <c r="N23" s="6">
        <f t="shared" si="3"/>
        <v>54.109888888889003</v>
      </c>
      <c r="O23" s="6">
        <f t="shared" si="1"/>
        <v>-36.299697999999999</v>
      </c>
      <c r="Q23" s="10"/>
    </row>
    <row r="24" spans="2:17" x14ac:dyDescent="0.25">
      <c r="B24">
        <v>50515166666.667</v>
      </c>
      <c r="C24">
        <v>-9.2623186000000004</v>
      </c>
      <c r="E24" s="10"/>
      <c r="F24" s="6">
        <f t="shared" si="2"/>
        <v>55.554944444443997</v>
      </c>
      <c r="G24" s="6">
        <f t="shared" si="0"/>
        <v>-22.184273000000001</v>
      </c>
      <c r="J24">
        <v>50515166666.667</v>
      </c>
      <c r="K24">
        <v>-8.9586591999999996</v>
      </c>
      <c r="M24" s="10"/>
      <c r="N24" s="6">
        <f t="shared" si="3"/>
        <v>55.554944444443997</v>
      </c>
      <c r="O24" s="6">
        <f t="shared" si="1"/>
        <v>-37.513325000000002</v>
      </c>
      <c r="Q24" s="10"/>
    </row>
    <row r="25" spans="2:17" x14ac:dyDescent="0.25">
      <c r="B25">
        <v>52676777777.778</v>
      </c>
      <c r="C25">
        <v>-8.9382114000000001</v>
      </c>
      <c r="E25" s="10"/>
      <c r="F25" s="6">
        <f t="shared" si="2"/>
        <v>57</v>
      </c>
      <c r="G25" s="6">
        <f t="shared" si="0"/>
        <v>-23.250633000000001</v>
      </c>
      <c r="J25">
        <v>52676777777.778</v>
      </c>
      <c r="K25">
        <v>-9.9167050999999997</v>
      </c>
      <c r="M25" s="10"/>
      <c r="N25" s="6">
        <f t="shared" si="3"/>
        <v>57</v>
      </c>
      <c r="O25" s="6">
        <f t="shared" si="1"/>
        <v>-33.477882000000001</v>
      </c>
      <c r="Q25" s="10"/>
    </row>
    <row r="26" spans="2:17" x14ac:dyDescent="0.25">
      <c r="B26">
        <v>54838388888.889</v>
      </c>
      <c r="C26">
        <v>-8.7858706000000009</v>
      </c>
      <c r="E26" s="10"/>
      <c r="F26" s="6" t="s">
        <v>25</v>
      </c>
      <c r="J26">
        <v>54838388888.889</v>
      </c>
      <c r="K26">
        <v>-11.157545000000001</v>
      </c>
      <c r="M26" s="10"/>
      <c r="N26" s="6" t="s">
        <v>25</v>
      </c>
      <c r="Q26" s="10"/>
    </row>
    <row r="27" spans="2:17" x14ac:dyDescent="0.25">
      <c r="B27">
        <v>57000000000</v>
      </c>
      <c r="C27">
        <v>-9.3508367999999997</v>
      </c>
      <c r="E27" s="10"/>
      <c r="J27">
        <v>57000000000</v>
      </c>
      <c r="K27">
        <v>-11.922378</v>
      </c>
      <c r="M27" s="10"/>
      <c r="Q27" s="10"/>
    </row>
    <row r="28" spans="2:17" x14ac:dyDescent="0.25">
      <c r="B28" t="s">
        <v>25</v>
      </c>
      <c r="E28" s="10"/>
      <c r="J28" t="s">
        <v>25</v>
      </c>
      <c r="M28" s="10"/>
      <c r="Q28" s="10"/>
    </row>
    <row r="29" spans="2:17" x14ac:dyDescent="0.25">
      <c r="E29" s="10"/>
      <c r="F29" s="6" t="s">
        <v>26</v>
      </c>
      <c r="M29" s="10"/>
      <c r="N29" s="6" t="s">
        <v>26</v>
      </c>
      <c r="Q29" s="10"/>
    </row>
    <row r="30" spans="2:17" ht="15.75" x14ac:dyDescent="0.25">
      <c r="E30" s="10"/>
      <c r="F30" s="6" t="s">
        <v>23</v>
      </c>
      <c r="G30" s="6" t="str">
        <f t="shared" ref="G30:G49" si="4">D56</f>
        <v>1Rx3L dBc Log Mag(dB)</v>
      </c>
      <c r="H30" s="35">
        <v>1</v>
      </c>
      <c r="M30" s="10"/>
      <c r="N30" s="6" t="s">
        <v>23</v>
      </c>
      <c r="O30" s="6" t="str">
        <f t="shared" ref="O30:O49" si="5">L56</f>
        <v>1Rx3L dBc Log Mag(dB)</v>
      </c>
      <c r="P30" s="35">
        <v>1</v>
      </c>
      <c r="Q30" s="10"/>
    </row>
    <row r="31" spans="2:17" ht="15.75" x14ac:dyDescent="0.25">
      <c r="B31" t="s">
        <v>22</v>
      </c>
      <c r="E31" s="10"/>
      <c r="F31" s="6">
        <f t="shared" ref="F31:F49" si="6">B57/1000000000</f>
        <v>47.988999999999997</v>
      </c>
      <c r="G31" s="6">
        <f t="shared" si="4"/>
        <v>-9.4493264999999997</v>
      </c>
      <c r="H31" s="36">
        <f>ABS(AVERAGE(G31:G49)-(H30-1)*5)</f>
        <v>11.083859068421051</v>
      </c>
      <c r="J31" t="s">
        <v>22</v>
      </c>
      <c r="M31" s="10"/>
      <c r="N31" s="6">
        <f t="shared" ref="N31:N49" si="7">J57/1000000000</f>
        <v>47.988999999999997</v>
      </c>
      <c r="O31" s="6">
        <f t="shared" si="5"/>
        <v>-3.9417026000000002</v>
      </c>
      <c r="P31" s="36">
        <f>ABS(AVERAGE(O31:O49)-(P30-1)*5)</f>
        <v>9.468901289473683</v>
      </c>
      <c r="Q31" s="10"/>
    </row>
    <row r="32" spans="2:17" x14ac:dyDescent="0.25">
      <c r="B32" t="s">
        <v>23</v>
      </c>
      <c r="C32" t="s">
        <v>129</v>
      </c>
      <c r="D32" t="s">
        <v>35</v>
      </c>
      <c r="E32" s="10"/>
      <c r="F32" s="6">
        <f t="shared" si="6"/>
        <v>48.489611111111003</v>
      </c>
      <c r="G32" s="6">
        <f t="shared" si="4"/>
        <v>-11.255269999999999</v>
      </c>
      <c r="J32" t="s">
        <v>23</v>
      </c>
      <c r="K32" t="s">
        <v>129</v>
      </c>
      <c r="L32" t="s">
        <v>35</v>
      </c>
      <c r="M32" s="10"/>
      <c r="N32" s="6">
        <f t="shared" si="7"/>
        <v>48.489611111111003</v>
      </c>
      <c r="O32" s="6">
        <f t="shared" si="5"/>
        <v>-7.7728495999999998</v>
      </c>
      <c r="Q32" s="10"/>
    </row>
    <row r="33" spans="2:17" x14ac:dyDescent="0.25">
      <c r="B33">
        <v>30989000000</v>
      </c>
      <c r="C33">
        <v>-34.318390000000001</v>
      </c>
      <c r="D33">
        <v>-27.376894</v>
      </c>
      <c r="E33" s="10"/>
      <c r="F33" s="6">
        <f t="shared" si="6"/>
        <v>48.990222222222002</v>
      </c>
      <c r="G33" s="6">
        <f t="shared" si="4"/>
        <v>-12.028036999999999</v>
      </c>
      <c r="J33">
        <v>30989000000</v>
      </c>
      <c r="K33">
        <v>-46.975704</v>
      </c>
      <c r="L33">
        <v>-35.918475999999998</v>
      </c>
      <c r="M33" s="10"/>
      <c r="N33" s="6">
        <f t="shared" si="7"/>
        <v>48.990222222222002</v>
      </c>
      <c r="O33" s="6">
        <f t="shared" si="5"/>
        <v>-9.0399350999999992</v>
      </c>
      <c r="Q33" s="10"/>
    </row>
    <row r="34" spans="2:17" x14ac:dyDescent="0.25">
      <c r="B34">
        <v>32434055555.556</v>
      </c>
      <c r="C34">
        <v>-35.112656000000001</v>
      </c>
      <c r="D34">
        <v>-28.932388</v>
      </c>
      <c r="E34" s="10"/>
      <c r="F34" s="6">
        <f t="shared" si="6"/>
        <v>49.490833333333001</v>
      </c>
      <c r="G34" s="6">
        <f t="shared" si="4"/>
        <v>-12.002978000000001</v>
      </c>
      <c r="J34">
        <v>32434055555.556</v>
      </c>
      <c r="K34">
        <v>-45.093699999999998</v>
      </c>
      <c r="L34">
        <v>-37.269424000000001</v>
      </c>
      <c r="M34" s="10"/>
      <c r="N34" s="6">
        <f t="shared" si="7"/>
        <v>49.490833333333001</v>
      </c>
      <c r="O34" s="6">
        <f t="shared" si="5"/>
        <v>-9.4172458999999993</v>
      </c>
      <c r="Q34" s="10"/>
    </row>
    <row r="35" spans="2:17" x14ac:dyDescent="0.25">
      <c r="B35">
        <v>33879111111.111</v>
      </c>
      <c r="C35">
        <v>-33.759197</v>
      </c>
      <c r="D35">
        <v>-27.538212000000001</v>
      </c>
      <c r="E35" s="10"/>
      <c r="F35" s="6">
        <f t="shared" si="6"/>
        <v>49.991444444443999</v>
      </c>
      <c r="G35" s="6">
        <f t="shared" si="4"/>
        <v>-11.627976</v>
      </c>
      <c r="J35">
        <v>33879111111.111</v>
      </c>
      <c r="K35">
        <v>-44.332264000000002</v>
      </c>
      <c r="L35">
        <v>-37.690105000000003</v>
      </c>
      <c r="M35" s="10"/>
      <c r="N35" s="6">
        <f t="shared" si="7"/>
        <v>49.991444444443999</v>
      </c>
      <c r="O35" s="6">
        <f t="shared" si="5"/>
        <v>-9.2428550999999999</v>
      </c>
      <c r="Q35" s="10"/>
    </row>
    <row r="36" spans="2:17" x14ac:dyDescent="0.25">
      <c r="B36">
        <v>35324166666.667</v>
      </c>
      <c r="C36">
        <v>-33.895805000000003</v>
      </c>
      <c r="D36">
        <v>-27.361474999999999</v>
      </c>
      <c r="E36" s="10"/>
      <c r="F36" s="6">
        <f t="shared" si="6"/>
        <v>50.492055555556</v>
      </c>
      <c r="G36" s="6">
        <f t="shared" si="4"/>
        <v>-11.565016</v>
      </c>
      <c r="J36">
        <v>35324166666.667</v>
      </c>
      <c r="K36">
        <v>-49.418194</v>
      </c>
      <c r="L36">
        <v>-42.770682999999998</v>
      </c>
      <c r="M36" s="10"/>
      <c r="N36" s="6">
        <f t="shared" si="7"/>
        <v>50.492055555556</v>
      </c>
      <c r="O36" s="6">
        <f t="shared" si="5"/>
        <v>-9.3824758999999993</v>
      </c>
      <c r="Q36" s="10"/>
    </row>
    <row r="37" spans="2:17" x14ac:dyDescent="0.25">
      <c r="B37">
        <v>36769222222.222</v>
      </c>
      <c r="C37">
        <v>-33.489615999999998</v>
      </c>
      <c r="D37">
        <v>-26.588659</v>
      </c>
      <c r="E37" s="10"/>
      <c r="F37" s="6">
        <f t="shared" si="6"/>
        <v>50.992666666666999</v>
      </c>
      <c r="G37" s="6">
        <f t="shared" si="4"/>
        <v>-11.09108</v>
      </c>
      <c r="J37">
        <v>36769222222.222</v>
      </c>
      <c r="K37">
        <v>-48.368439000000002</v>
      </c>
      <c r="L37">
        <v>-41.425018000000001</v>
      </c>
      <c r="M37" s="10"/>
      <c r="N37" s="6">
        <f t="shared" si="7"/>
        <v>50.992666666666999</v>
      </c>
      <c r="O37" s="6">
        <f t="shared" si="5"/>
        <v>-9.0874080999999993</v>
      </c>
      <c r="Q37" s="10"/>
    </row>
    <row r="38" spans="2:17" x14ac:dyDescent="0.25">
      <c r="B38">
        <v>38214277777.778</v>
      </c>
      <c r="C38">
        <v>-34.103825000000001</v>
      </c>
      <c r="D38">
        <v>-26.566154000000001</v>
      </c>
      <c r="E38" s="10"/>
      <c r="F38" s="6">
        <f t="shared" si="6"/>
        <v>51.493277777777998</v>
      </c>
      <c r="G38" s="6">
        <f t="shared" si="4"/>
        <v>-11.017512999999999</v>
      </c>
      <c r="J38">
        <v>38214277777.778</v>
      </c>
      <c r="K38">
        <v>-44.139011000000004</v>
      </c>
      <c r="L38">
        <v>-36.875129999999999</v>
      </c>
      <c r="M38" s="10"/>
      <c r="N38" s="6">
        <f t="shared" si="7"/>
        <v>51.493277777777998</v>
      </c>
      <c r="O38" s="6">
        <f t="shared" si="5"/>
        <v>-8.8159141999999999</v>
      </c>
      <c r="Q38" s="10"/>
    </row>
    <row r="39" spans="2:17" x14ac:dyDescent="0.25">
      <c r="B39">
        <v>39659333333.333</v>
      </c>
      <c r="C39">
        <v>-33.893749</v>
      </c>
      <c r="D39">
        <v>-26.256630000000001</v>
      </c>
      <c r="E39" s="10"/>
      <c r="F39" s="6">
        <f t="shared" si="6"/>
        <v>51.993888888889003</v>
      </c>
      <c r="G39" s="6">
        <f t="shared" si="4"/>
        <v>-10.658144</v>
      </c>
      <c r="J39">
        <v>39659333333.333</v>
      </c>
      <c r="K39">
        <v>-42.356037000000001</v>
      </c>
      <c r="L39">
        <v>-34.782898000000003</v>
      </c>
      <c r="M39" s="10"/>
      <c r="N39" s="6">
        <f t="shared" si="7"/>
        <v>51.993888888889003</v>
      </c>
      <c r="O39" s="6">
        <f t="shared" si="5"/>
        <v>-9.7459831000000001</v>
      </c>
      <c r="Q39" s="10"/>
    </row>
    <row r="40" spans="2:17" x14ac:dyDescent="0.25">
      <c r="B40">
        <v>41104388888.889</v>
      </c>
      <c r="C40">
        <v>-35.327648000000003</v>
      </c>
      <c r="D40">
        <v>-27.506457999999999</v>
      </c>
      <c r="E40" s="10"/>
      <c r="F40" s="6">
        <f t="shared" si="6"/>
        <v>52.494500000000002</v>
      </c>
      <c r="G40" s="6">
        <f t="shared" si="4"/>
        <v>-10.587287</v>
      </c>
      <c r="J40">
        <v>41104388888.889</v>
      </c>
      <c r="K40">
        <v>-39.474144000000003</v>
      </c>
      <c r="L40">
        <v>-31.396646</v>
      </c>
      <c r="M40" s="10"/>
      <c r="N40" s="6">
        <f t="shared" si="7"/>
        <v>52.494500000000002</v>
      </c>
      <c r="O40" s="6">
        <f t="shared" si="5"/>
        <v>-9.1292076000000009</v>
      </c>
      <c r="Q40" s="10"/>
    </row>
    <row r="41" spans="2:17" x14ac:dyDescent="0.25">
      <c r="B41">
        <v>42549444444.444</v>
      </c>
      <c r="C41">
        <v>-36.724350000000001</v>
      </c>
      <c r="D41">
        <v>-28.584178999999999</v>
      </c>
      <c r="E41" s="10"/>
      <c r="F41" s="6">
        <f t="shared" si="6"/>
        <v>52.995111111111001</v>
      </c>
      <c r="G41" s="6">
        <f t="shared" si="4"/>
        <v>-11.711193</v>
      </c>
      <c r="J41">
        <v>42549444444.444</v>
      </c>
      <c r="K41">
        <v>-39.144264</v>
      </c>
      <c r="L41">
        <v>-31.759304</v>
      </c>
      <c r="M41" s="10"/>
      <c r="N41" s="6">
        <f t="shared" si="7"/>
        <v>52.995111111111001</v>
      </c>
      <c r="O41" s="6">
        <f t="shared" si="5"/>
        <v>-9.4587974999999993</v>
      </c>
      <c r="Q41" s="10"/>
    </row>
    <row r="42" spans="2:17" x14ac:dyDescent="0.25">
      <c r="B42">
        <v>43994500000</v>
      </c>
      <c r="C42">
        <v>-36.287018000000003</v>
      </c>
      <c r="D42">
        <v>-28.758376999999999</v>
      </c>
      <c r="E42" s="10"/>
      <c r="F42" s="6">
        <f t="shared" si="6"/>
        <v>53.495722222222</v>
      </c>
      <c r="G42" s="6">
        <f t="shared" si="4"/>
        <v>-11.089001</v>
      </c>
      <c r="J42">
        <v>43994500000</v>
      </c>
      <c r="K42">
        <v>-40.843936999999997</v>
      </c>
      <c r="L42">
        <v>-33.090671999999998</v>
      </c>
      <c r="M42" s="10"/>
      <c r="N42" s="6">
        <f t="shared" si="7"/>
        <v>53.495722222222</v>
      </c>
      <c r="O42" s="6">
        <f t="shared" si="5"/>
        <v>-9.2421827000000008</v>
      </c>
      <c r="Q42" s="10"/>
    </row>
    <row r="43" spans="2:17" x14ac:dyDescent="0.25">
      <c r="B43">
        <v>45439555555.556</v>
      </c>
      <c r="C43">
        <v>-36.640957</v>
      </c>
      <c r="D43">
        <v>-29.330604999999998</v>
      </c>
      <c r="E43" s="10"/>
      <c r="F43" s="6">
        <f t="shared" si="6"/>
        <v>53.996333333332998</v>
      </c>
      <c r="G43" s="6">
        <f t="shared" si="4"/>
        <v>-10.878411</v>
      </c>
      <c r="J43">
        <v>45439555555.556</v>
      </c>
      <c r="K43">
        <v>-37.668480000000002</v>
      </c>
      <c r="L43">
        <v>-29.234317999999998</v>
      </c>
      <c r="M43" s="10"/>
      <c r="N43" s="6">
        <f t="shared" si="7"/>
        <v>53.996333333332998</v>
      </c>
      <c r="O43" s="6">
        <f t="shared" si="5"/>
        <v>-9.9480801000000003</v>
      </c>
      <c r="Q43" s="10"/>
    </row>
    <row r="44" spans="2:17" x14ac:dyDescent="0.25">
      <c r="B44">
        <v>46884611111.111</v>
      </c>
      <c r="C44">
        <v>-35.667450000000002</v>
      </c>
      <c r="D44">
        <v>-27.914583</v>
      </c>
      <c r="E44" s="10"/>
      <c r="F44" s="6">
        <f t="shared" si="6"/>
        <v>54.496944444443997</v>
      </c>
      <c r="G44" s="6">
        <f t="shared" si="4"/>
        <v>-10.414332999999999</v>
      </c>
      <c r="J44">
        <v>46884611111.111</v>
      </c>
      <c r="K44">
        <v>-37.000121999999998</v>
      </c>
      <c r="L44">
        <v>-27.886284</v>
      </c>
      <c r="M44" s="10"/>
      <c r="N44" s="6">
        <f t="shared" si="7"/>
        <v>54.496944444443997</v>
      </c>
      <c r="O44" s="6">
        <f t="shared" si="5"/>
        <v>-10.628569000000001</v>
      </c>
      <c r="Q44" s="10"/>
    </row>
    <row r="45" spans="2:17" x14ac:dyDescent="0.25">
      <c r="B45">
        <v>48329666666.667</v>
      </c>
      <c r="C45">
        <v>-35.529345999999997</v>
      </c>
      <c r="D45">
        <v>-27.385303</v>
      </c>
      <c r="E45" s="10"/>
      <c r="F45" s="6">
        <f t="shared" si="6"/>
        <v>54.997555555555998</v>
      </c>
      <c r="G45" s="6">
        <f t="shared" si="4"/>
        <v>-9.9432278000000007</v>
      </c>
      <c r="J45">
        <v>48329666666.667</v>
      </c>
      <c r="K45">
        <v>-38.191859999999998</v>
      </c>
      <c r="L45">
        <v>-29.412175999999999</v>
      </c>
      <c r="M45" s="10"/>
      <c r="N45" s="6">
        <f t="shared" si="7"/>
        <v>54.997555555555998</v>
      </c>
      <c r="O45" s="6">
        <f t="shared" si="5"/>
        <v>-11.293913</v>
      </c>
      <c r="Q45" s="10"/>
    </row>
    <row r="46" spans="2:17" x14ac:dyDescent="0.25">
      <c r="B46">
        <v>49774722222.222</v>
      </c>
      <c r="C46">
        <v>-34.987000000000002</v>
      </c>
      <c r="D46">
        <v>-26.339860999999999</v>
      </c>
      <c r="E46" s="10"/>
      <c r="F46" s="6">
        <f t="shared" si="6"/>
        <v>55.498166666666997</v>
      </c>
      <c r="G46" s="6">
        <f t="shared" si="4"/>
        <v>-10.308237999999999</v>
      </c>
      <c r="J46">
        <v>49774722222.222</v>
      </c>
      <c r="K46">
        <v>-36.645561000000001</v>
      </c>
      <c r="L46">
        <v>-28.111882999999999</v>
      </c>
      <c r="M46" s="10"/>
      <c r="N46" s="6">
        <f t="shared" si="7"/>
        <v>55.498166666666997</v>
      </c>
      <c r="O46" s="6">
        <f t="shared" si="5"/>
        <v>-11.197246</v>
      </c>
      <c r="Q46" s="10"/>
    </row>
    <row r="47" spans="2:17" x14ac:dyDescent="0.25">
      <c r="B47">
        <v>51219777777.778</v>
      </c>
      <c r="C47">
        <v>-34.919868000000001</v>
      </c>
      <c r="D47">
        <v>-25.689115999999999</v>
      </c>
      <c r="E47" s="10"/>
      <c r="F47" s="6">
        <f t="shared" si="6"/>
        <v>55.998777777778002</v>
      </c>
      <c r="G47" s="6">
        <f t="shared" si="4"/>
        <v>-10.849333</v>
      </c>
      <c r="J47">
        <v>51219777777.778</v>
      </c>
      <c r="K47">
        <v>-42.694920000000003</v>
      </c>
      <c r="L47">
        <v>-34.223990999999998</v>
      </c>
      <c r="M47" s="10"/>
      <c r="N47" s="6">
        <f t="shared" si="7"/>
        <v>55.998777777778002</v>
      </c>
      <c r="O47" s="6">
        <f t="shared" si="5"/>
        <v>-10.978628</v>
      </c>
      <c r="Q47" s="10"/>
    </row>
    <row r="48" spans="2:17" x14ac:dyDescent="0.25">
      <c r="B48">
        <v>52664833333.333</v>
      </c>
      <c r="C48">
        <v>-32.394458999999998</v>
      </c>
      <c r="D48">
        <v>-23.132138999999999</v>
      </c>
      <c r="E48" s="10"/>
      <c r="F48" s="6">
        <f t="shared" si="6"/>
        <v>56.499388888889001</v>
      </c>
      <c r="G48" s="6">
        <f t="shared" si="4"/>
        <v>-12.091176000000001</v>
      </c>
      <c r="J48">
        <v>52664833333.333</v>
      </c>
      <c r="K48">
        <v>-45.516674000000002</v>
      </c>
      <c r="L48">
        <v>-36.558017999999997</v>
      </c>
      <c r="M48" s="10"/>
      <c r="N48" s="6">
        <f t="shared" si="7"/>
        <v>56.499388888889001</v>
      </c>
      <c r="O48" s="6">
        <f t="shared" si="5"/>
        <v>-10.804878</v>
      </c>
      <c r="Q48" s="10"/>
    </row>
    <row r="49" spans="2:17" x14ac:dyDescent="0.25">
      <c r="B49">
        <v>54109888888.889</v>
      </c>
      <c r="C49">
        <v>-31.088612000000001</v>
      </c>
      <c r="D49">
        <v>-22.150400000000001</v>
      </c>
      <c r="E49" s="10"/>
      <c r="F49" s="6">
        <f t="shared" si="6"/>
        <v>57</v>
      </c>
      <c r="G49" s="6">
        <f t="shared" si="4"/>
        <v>-12.025782</v>
      </c>
      <c r="J49">
        <v>54109888888.889</v>
      </c>
      <c r="K49">
        <v>-46.2164</v>
      </c>
      <c r="L49">
        <v>-36.299697999999999</v>
      </c>
      <c r="M49" s="10"/>
      <c r="N49" s="6">
        <f t="shared" si="7"/>
        <v>57</v>
      </c>
      <c r="O49" s="6">
        <f t="shared" si="5"/>
        <v>-10.781253</v>
      </c>
      <c r="Q49" s="10"/>
    </row>
    <row r="50" spans="2:17" x14ac:dyDescent="0.25">
      <c r="B50">
        <v>55554944444.444</v>
      </c>
      <c r="C50">
        <v>-30.970141999999999</v>
      </c>
      <c r="D50">
        <v>-22.184273000000001</v>
      </c>
      <c r="E50" s="10"/>
      <c r="F50" s="6" t="s">
        <v>25</v>
      </c>
      <c r="J50">
        <v>55554944444.444</v>
      </c>
      <c r="K50">
        <v>-48.670872000000003</v>
      </c>
      <c r="L50">
        <v>-37.513325000000002</v>
      </c>
      <c r="M50" s="10"/>
      <c r="N50" s="6" t="s">
        <v>25</v>
      </c>
      <c r="Q50" s="10"/>
    </row>
    <row r="51" spans="2:17" x14ac:dyDescent="0.25">
      <c r="B51">
        <v>57000000000</v>
      </c>
      <c r="C51">
        <v>-32.601470999999997</v>
      </c>
      <c r="D51">
        <v>-23.250633000000001</v>
      </c>
      <c r="E51" s="10"/>
      <c r="J51">
        <v>57000000000</v>
      </c>
      <c r="K51">
        <v>-45.400261</v>
      </c>
      <c r="L51">
        <v>-33.477882000000001</v>
      </c>
      <c r="M51" s="10"/>
      <c r="Q51" s="10"/>
    </row>
    <row r="52" spans="2:17" x14ac:dyDescent="0.25">
      <c r="B52" t="s">
        <v>25</v>
      </c>
      <c r="E52" s="8"/>
      <c r="J52" t="s">
        <v>25</v>
      </c>
      <c r="M52" s="8"/>
      <c r="Q52" s="8"/>
    </row>
    <row r="53" spans="2:17" x14ac:dyDescent="0.25">
      <c r="E53" s="8"/>
      <c r="F53" s="6" t="s">
        <v>27</v>
      </c>
      <c r="M53" s="8"/>
      <c r="N53" s="6" t="s">
        <v>27</v>
      </c>
      <c r="Q53" s="8"/>
    </row>
    <row r="54" spans="2:17" ht="15.75" x14ac:dyDescent="0.25">
      <c r="E54" s="8"/>
      <c r="F54" s="6" t="s">
        <v>23</v>
      </c>
      <c r="G54" s="6" t="str">
        <f t="shared" ref="G54:G73" si="8">D80</f>
        <v>1Rx4L dBc Log Mag(dB)</v>
      </c>
      <c r="H54" s="35">
        <v>1</v>
      </c>
      <c r="M54" s="8"/>
      <c r="N54" s="6" t="s">
        <v>23</v>
      </c>
      <c r="O54" s="6" t="str">
        <f t="shared" ref="O54:O73" si="9">L80</f>
        <v>1Rx4L dBc Log Mag(dB)</v>
      </c>
      <c r="P54" s="35">
        <v>1</v>
      </c>
      <c r="Q54" s="8"/>
    </row>
    <row r="55" spans="2:17" ht="15.75" x14ac:dyDescent="0.25">
      <c r="B55" t="s">
        <v>26</v>
      </c>
      <c r="E55" s="8"/>
      <c r="F55" s="6">
        <f t="shared" ref="F55:F73" si="10">B81/1000000000</f>
        <v>51.988999999999997</v>
      </c>
      <c r="G55" s="6">
        <f t="shared" si="8"/>
        <v>-38.231952999999997</v>
      </c>
      <c r="H55" s="36">
        <f>ABS(AVERAGE(G55:G73)-(H54-1)*5)</f>
        <v>35.317226789473686</v>
      </c>
      <c r="J55" t="s">
        <v>26</v>
      </c>
      <c r="M55" s="8"/>
      <c r="N55" s="6">
        <f t="shared" ref="N55:N73" si="11">J81/1000000000</f>
        <v>51.988999999999997</v>
      </c>
      <c r="O55" s="6">
        <f t="shared" si="9"/>
        <v>-37.732413999999999</v>
      </c>
      <c r="P55" s="36">
        <f>ABS(AVERAGE(O55:O73)-(P54-1)*5)</f>
        <v>40.572828684210528</v>
      </c>
      <c r="Q55" s="8"/>
    </row>
    <row r="56" spans="2:17" x14ac:dyDescent="0.25">
      <c r="B56" t="s">
        <v>23</v>
      </c>
      <c r="C56" t="s">
        <v>130</v>
      </c>
      <c r="D56" t="s">
        <v>36</v>
      </c>
      <c r="E56" s="8"/>
      <c r="F56" s="6">
        <f t="shared" si="10"/>
        <v>52.267388888889002</v>
      </c>
      <c r="G56" s="6">
        <f t="shared" si="8"/>
        <v>-38.363140000000001</v>
      </c>
      <c r="J56" t="s">
        <v>23</v>
      </c>
      <c r="K56" t="s">
        <v>130</v>
      </c>
      <c r="L56" t="s">
        <v>36</v>
      </c>
      <c r="M56" s="8"/>
      <c r="N56" s="6">
        <f t="shared" si="11"/>
        <v>52.267388888889002</v>
      </c>
      <c r="O56" s="6">
        <f t="shared" si="9"/>
        <v>-40.749920000000003</v>
      </c>
      <c r="Q56" s="8"/>
    </row>
    <row r="57" spans="2:17" x14ac:dyDescent="0.25">
      <c r="B57">
        <v>47989000000</v>
      </c>
      <c r="C57">
        <v>-16.390823000000001</v>
      </c>
      <c r="D57">
        <v>-9.4493264999999997</v>
      </c>
      <c r="E57" s="8"/>
      <c r="F57" s="6">
        <f t="shared" si="10"/>
        <v>52.545777777778</v>
      </c>
      <c r="G57" s="6">
        <f t="shared" si="8"/>
        <v>-38.102981999999997</v>
      </c>
      <c r="J57">
        <v>47989000000</v>
      </c>
      <c r="K57">
        <v>-14.99893</v>
      </c>
      <c r="L57">
        <v>-3.9417026000000002</v>
      </c>
      <c r="M57" s="8"/>
      <c r="N57" s="6">
        <f t="shared" si="11"/>
        <v>52.545777777778</v>
      </c>
      <c r="O57" s="6">
        <f t="shared" si="9"/>
        <v>-41.990566000000001</v>
      </c>
      <c r="Q57" s="8"/>
    </row>
    <row r="58" spans="2:17" x14ac:dyDescent="0.25">
      <c r="B58">
        <v>48489611111.111</v>
      </c>
      <c r="C58">
        <v>-17.435537</v>
      </c>
      <c r="D58">
        <v>-11.255269999999999</v>
      </c>
      <c r="E58" s="8"/>
      <c r="F58" s="6">
        <f t="shared" si="10"/>
        <v>52.824166666666997</v>
      </c>
      <c r="G58" s="6">
        <f t="shared" si="8"/>
        <v>-37.596469999999997</v>
      </c>
      <c r="J58">
        <v>48489611111.111</v>
      </c>
      <c r="K58">
        <v>-15.597125999999999</v>
      </c>
      <c r="L58">
        <v>-7.7728495999999998</v>
      </c>
      <c r="M58" s="8"/>
      <c r="N58" s="6">
        <f t="shared" si="11"/>
        <v>52.824166666666997</v>
      </c>
      <c r="O58" s="6">
        <f t="shared" si="9"/>
        <v>-41.882736000000001</v>
      </c>
      <c r="Q58" s="8"/>
    </row>
    <row r="59" spans="2:17" x14ac:dyDescent="0.25">
      <c r="B59">
        <v>48990222222.222</v>
      </c>
      <c r="C59">
        <v>-18.249025</v>
      </c>
      <c r="D59">
        <v>-12.028036999999999</v>
      </c>
      <c r="E59" s="8"/>
      <c r="F59" s="6">
        <f t="shared" si="10"/>
        <v>53.102555555556002</v>
      </c>
      <c r="G59" s="6">
        <f t="shared" si="8"/>
        <v>-37.071171</v>
      </c>
      <c r="J59">
        <v>48990222222.222</v>
      </c>
      <c r="K59">
        <v>-15.682092000000001</v>
      </c>
      <c r="L59">
        <v>-9.0399350999999992</v>
      </c>
      <c r="M59" s="8"/>
      <c r="N59" s="6">
        <f t="shared" si="11"/>
        <v>53.102555555556002</v>
      </c>
      <c r="O59" s="6">
        <f t="shared" si="9"/>
        <v>-42.909702000000003</v>
      </c>
      <c r="Q59" s="8"/>
    </row>
    <row r="60" spans="2:17" x14ac:dyDescent="0.25">
      <c r="B60">
        <v>49490833333.333</v>
      </c>
      <c r="C60">
        <v>-18.537310000000002</v>
      </c>
      <c r="D60">
        <v>-12.002978000000001</v>
      </c>
      <c r="E60" s="8"/>
      <c r="F60" s="6">
        <f t="shared" si="10"/>
        <v>53.380944444443998</v>
      </c>
      <c r="G60" s="6">
        <f t="shared" si="8"/>
        <v>-35.985672000000001</v>
      </c>
      <c r="J60">
        <v>49490833333.333</v>
      </c>
      <c r="K60">
        <v>-16.064755999999999</v>
      </c>
      <c r="L60">
        <v>-9.4172458999999993</v>
      </c>
      <c r="M60" s="8"/>
      <c r="N60" s="6">
        <f t="shared" si="11"/>
        <v>53.380944444443998</v>
      </c>
      <c r="O60" s="6">
        <f t="shared" si="9"/>
        <v>-42.951881</v>
      </c>
      <c r="Q60" s="8"/>
    </row>
    <row r="61" spans="2:17" x14ac:dyDescent="0.25">
      <c r="B61">
        <v>49991444444.444</v>
      </c>
      <c r="C61">
        <v>-18.528932999999999</v>
      </c>
      <c r="D61">
        <v>-11.627976</v>
      </c>
      <c r="E61" s="8"/>
      <c r="F61" s="6">
        <f t="shared" si="10"/>
        <v>53.659333333333002</v>
      </c>
      <c r="G61" s="6">
        <f t="shared" si="8"/>
        <v>-35.758907000000001</v>
      </c>
      <c r="J61">
        <v>49991444444.444</v>
      </c>
      <c r="K61">
        <v>-16.186274999999998</v>
      </c>
      <c r="L61">
        <v>-9.2428550999999999</v>
      </c>
      <c r="M61" s="8"/>
      <c r="N61" s="6">
        <f t="shared" si="11"/>
        <v>53.659333333333002</v>
      </c>
      <c r="O61" s="6">
        <f t="shared" si="9"/>
        <v>-43.134995000000004</v>
      </c>
      <c r="Q61" s="8"/>
    </row>
    <row r="62" spans="2:17" x14ac:dyDescent="0.25">
      <c r="B62">
        <v>50492055555.556</v>
      </c>
      <c r="C62">
        <v>-19.102685999999999</v>
      </c>
      <c r="D62">
        <v>-11.565016</v>
      </c>
      <c r="E62" s="8"/>
      <c r="F62" s="6">
        <f t="shared" si="10"/>
        <v>53.937722222222</v>
      </c>
      <c r="G62" s="6">
        <f t="shared" si="8"/>
        <v>-35.179028000000002</v>
      </c>
      <c r="J62">
        <v>50492055555.556</v>
      </c>
      <c r="K62">
        <v>-16.646356999999998</v>
      </c>
      <c r="L62">
        <v>-9.3824758999999993</v>
      </c>
      <c r="M62" s="8"/>
      <c r="N62" s="6">
        <f t="shared" si="11"/>
        <v>53.937722222222</v>
      </c>
      <c r="O62" s="6">
        <f t="shared" si="9"/>
        <v>-43.513508000000002</v>
      </c>
      <c r="Q62" s="8"/>
    </row>
    <row r="63" spans="2:17" x14ac:dyDescent="0.25">
      <c r="B63">
        <v>50992666666.667</v>
      </c>
      <c r="C63">
        <v>-18.728203000000001</v>
      </c>
      <c r="D63">
        <v>-11.09108</v>
      </c>
      <c r="E63" s="8"/>
      <c r="F63" s="6">
        <f t="shared" si="10"/>
        <v>54.216111111110997</v>
      </c>
      <c r="G63" s="6">
        <f t="shared" si="8"/>
        <v>-34.398753999999997</v>
      </c>
      <c r="J63">
        <v>50992666666.667</v>
      </c>
      <c r="K63">
        <v>-16.660549</v>
      </c>
      <c r="L63">
        <v>-9.0874080999999993</v>
      </c>
      <c r="M63" s="8"/>
      <c r="N63" s="6">
        <f t="shared" si="11"/>
        <v>54.216111111110997</v>
      </c>
      <c r="O63" s="6">
        <f t="shared" si="9"/>
        <v>-45.447819000000003</v>
      </c>
      <c r="Q63" s="8"/>
    </row>
    <row r="64" spans="2:17" x14ac:dyDescent="0.25">
      <c r="B64">
        <v>51493277777.778</v>
      </c>
      <c r="C64">
        <v>-18.838705000000001</v>
      </c>
      <c r="D64">
        <v>-11.017512999999999</v>
      </c>
      <c r="E64" s="8"/>
      <c r="F64" s="6">
        <f t="shared" si="10"/>
        <v>54.494500000000002</v>
      </c>
      <c r="G64" s="6">
        <f t="shared" si="8"/>
        <v>-34.829056000000001</v>
      </c>
      <c r="J64">
        <v>51493277777.778</v>
      </c>
      <c r="K64">
        <v>-16.893414</v>
      </c>
      <c r="L64">
        <v>-8.8159141999999999</v>
      </c>
      <c r="M64" s="8"/>
      <c r="N64" s="6">
        <f t="shared" si="11"/>
        <v>54.494500000000002</v>
      </c>
      <c r="O64" s="6">
        <f t="shared" si="9"/>
        <v>-48.268188000000002</v>
      </c>
      <c r="Q64" s="8"/>
    </row>
    <row r="65" spans="2:17" x14ac:dyDescent="0.25">
      <c r="B65">
        <v>51993888888.889</v>
      </c>
      <c r="C65">
        <v>-18.798317000000001</v>
      </c>
      <c r="D65">
        <v>-10.658144</v>
      </c>
      <c r="E65" s="8"/>
      <c r="F65" s="6">
        <f t="shared" si="10"/>
        <v>54.772888888889</v>
      </c>
      <c r="G65" s="6">
        <f t="shared" si="8"/>
        <v>-35.50029</v>
      </c>
      <c r="J65">
        <v>51993888888.889</v>
      </c>
      <c r="K65">
        <v>-17.130942999999998</v>
      </c>
      <c r="L65">
        <v>-9.7459831000000001</v>
      </c>
      <c r="M65" s="8"/>
      <c r="N65" s="6">
        <f t="shared" si="11"/>
        <v>54.772888888889</v>
      </c>
      <c r="O65" s="6">
        <f t="shared" si="9"/>
        <v>-46.482719000000003</v>
      </c>
      <c r="Q65" s="8"/>
    </row>
    <row r="66" spans="2:17" x14ac:dyDescent="0.25">
      <c r="B66">
        <v>52494500000</v>
      </c>
      <c r="C66">
        <v>-18.115931</v>
      </c>
      <c r="D66">
        <v>-10.587287</v>
      </c>
      <c r="E66" s="8"/>
      <c r="F66" s="6">
        <f t="shared" si="10"/>
        <v>55.051277777777997</v>
      </c>
      <c r="G66" s="6">
        <f t="shared" si="8"/>
        <v>-34.533619000000002</v>
      </c>
      <c r="J66">
        <v>52494500000</v>
      </c>
      <c r="K66">
        <v>-16.882470999999999</v>
      </c>
      <c r="L66">
        <v>-9.1292076000000009</v>
      </c>
      <c r="M66" s="8"/>
      <c r="N66" s="6">
        <f t="shared" si="11"/>
        <v>55.051277777777997</v>
      </c>
      <c r="O66" s="6">
        <f t="shared" si="9"/>
        <v>-43.523387999999997</v>
      </c>
      <c r="Q66" s="8"/>
    </row>
    <row r="67" spans="2:17" x14ac:dyDescent="0.25">
      <c r="B67">
        <v>52995111111.111</v>
      </c>
      <c r="C67">
        <v>-19.021547000000002</v>
      </c>
      <c r="D67">
        <v>-11.711193</v>
      </c>
      <c r="E67" s="8"/>
      <c r="F67" s="6">
        <f t="shared" si="10"/>
        <v>55.329666666667002</v>
      </c>
      <c r="G67" s="6">
        <f t="shared" si="8"/>
        <v>-33.837276000000003</v>
      </c>
      <c r="J67">
        <v>52995111111.111</v>
      </c>
      <c r="K67">
        <v>-17.892959999999999</v>
      </c>
      <c r="L67">
        <v>-9.4587974999999993</v>
      </c>
      <c r="M67" s="8"/>
      <c r="N67" s="6">
        <f t="shared" si="11"/>
        <v>55.329666666667002</v>
      </c>
      <c r="O67" s="6">
        <f t="shared" si="9"/>
        <v>-40.15184</v>
      </c>
      <c r="Q67" s="8"/>
    </row>
    <row r="68" spans="2:17" x14ac:dyDescent="0.25">
      <c r="B68">
        <v>53495722222.222</v>
      </c>
      <c r="C68">
        <v>-18.841867000000001</v>
      </c>
      <c r="D68">
        <v>-11.089001</v>
      </c>
      <c r="E68" s="8"/>
      <c r="F68" s="6">
        <f t="shared" si="10"/>
        <v>55.608055555556</v>
      </c>
      <c r="G68" s="6">
        <f t="shared" si="8"/>
        <v>-33.692352</v>
      </c>
      <c r="J68">
        <v>53495722222.222</v>
      </c>
      <c r="K68">
        <v>-18.356024000000001</v>
      </c>
      <c r="L68">
        <v>-9.2421827000000008</v>
      </c>
      <c r="M68" s="8"/>
      <c r="N68" s="6">
        <f t="shared" si="11"/>
        <v>55.608055555556</v>
      </c>
      <c r="O68" s="6">
        <f t="shared" si="9"/>
        <v>-38.602744999999999</v>
      </c>
      <c r="Q68" s="8"/>
    </row>
    <row r="69" spans="2:17" x14ac:dyDescent="0.25">
      <c r="B69">
        <v>53996333333.333</v>
      </c>
      <c r="C69">
        <v>-19.022451</v>
      </c>
      <c r="D69">
        <v>-10.878411</v>
      </c>
      <c r="E69" s="8"/>
      <c r="F69" s="6">
        <f t="shared" si="10"/>
        <v>55.886444444444002</v>
      </c>
      <c r="G69" s="6">
        <f t="shared" si="8"/>
        <v>-33.199615000000001</v>
      </c>
      <c r="J69">
        <v>53996333333.333</v>
      </c>
      <c r="K69">
        <v>-18.727761999999998</v>
      </c>
      <c r="L69">
        <v>-9.9480801000000003</v>
      </c>
      <c r="M69" s="8"/>
      <c r="N69" s="6">
        <f t="shared" si="11"/>
        <v>55.886444444444002</v>
      </c>
      <c r="O69" s="6">
        <f t="shared" si="9"/>
        <v>-37.447662000000001</v>
      </c>
      <c r="Q69" s="8"/>
    </row>
    <row r="70" spans="2:17" x14ac:dyDescent="0.25">
      <c r="B70">
        <v>54496944444.444</v>
      </c>
      <c r="C70">
        <v>-19.06147</v>
      </c>
      <c r="D70">
        <v>-10.414332999999999</v>
      </c>
      <c r="E70" s="8"/>
      <c r="F70" s="6">
        <f t="shared" si="10"/>
        <v>56.164833333333</v>
      </c>
      <c r="G70" s="6">
        <f t="shared" si="8"/>
        <v>-32.949829000000001</v>
      </c>
      <c r="J70">
        <v>54496944444.444</v>
      </c>
      <c r="K70">
        <v>-19.162247000000001</v>
      </c>
      <c r="L70">
        <v>-10.628569000000001</v>
      </c>
      <c r="M70" s="8"/>
      <c r="N70" s="6">
        <f t="shared" si="11"/>
        <v>56.164833333333</v>
      </c>
      <c r="O70" s="6">
        <f t="shared" si="9"/>
        <v>-36.331192000000001</v>
      </c>
      <c r="Q70" s="8"/>
    </row>
    <row r="71" spans="2:17" x14ac:dyDescent="0.25">
      <c r="B71">
        <v>54997555555.556</v>
      </c>
      <c r="C71">
        <v>-19.173978999999999</v>
      </c>
      <c r="D71">
        <v>-9.9432278000000007</v>
      </c>
      <c r="E71" s="8"/>
      <c r="F71" s="6">
        <f t="shared" si="10"/>
        <v>56.443222222221998</v>
      </c>
      <c r="G71" s="6">
        <f t="shared" si="8"/>
        <v>-33.824950999999999</v>
      </c>
      <c r="J71">
        <v>54997555555.556</v>
      </c>
      <c r="K71">
        <v>-19.764845000000001</v>
      </c>
      <c r="L71">
        <v>-11.293913</v>
      </c>
      <c r="M71" s="8"/>
      <c r="N71" s="6">
        <f t="shared" si="11"/>
        <v>56.443222222221998</v>
      </c>
      <c r="O71" s="6">
        <f t="shared" si="9"/>
        <v>-34.438572000000001</v>
      </c>
      <c r="Q71" s="8"/>
    </row>
    <row r="72" spans="2:17" x14ac:dyDescent="0.25">
      <c r="B72">
        <v>55498166666.667</v>
      </c>
      <c r="C72">
        <v>-19.570557000000001</v>
      </c>
      <c r="D72">
        <v>-10.308237999999999</v>
      </c>
      <c r="E72" s="8"/>
      <c r="F72" s="6">
        <f t="shared" si="10"/>
        <v>56.721611111111002</v>
      </c>
      <c r="G72" s="6">
        <f t="shared" si="8"/>
        <v>-34.244720000000001</v>
      </c>
      <c r="J72">
        <v>55498166666.667</v>
      </c>
      <c r="K72">
        <v>-20.155905000000001</v>
      </c>
      <c r="L72">
        <v>-11.197246</v>
      </c>
      <c r="M72" s="8"/>
      <c r="N72" s="6">
        <f t="shared" si="11"/>
        <v>56.721611111111002</v>
      </c>
      <c r="O72" s="6">
        <f t="shared" si="9"/>
        <v>-33.072445000000002</v>
      </c>
      <c r="Q72" s="8"/>
    </row>
    <row r="73" spans="2:17" x14ac:dyDescent="0.25">
      <c r="B73">
        <v>55998777777.778</v>
      </c>
      <c r="C73">
        <v>-19.787544</v>
      </c>
      <c r="D73">
        <v>-10.849333</v>
      </c>
      <c r="E73" s="8"/>
      <c r="F73" s="6">
        <f t="shared" si="10"/>
        <v>57</v>
      </c>
      <c r="G73" s="6">
        <f t="shared" si="8"/>
        <v>-33.727524000000003</v>
      </c>
      <c r="J73">
        <v>55998777777.778</v>
      </c>
      <c r="K73">
        <v>-20.895333999999998</v>
      </c>
      <c r="L73">
        <v>-10.978628</v>
      </c>
      <c r="M73" s="8"/>
      <c r="N73" s="6">
        <f t="shared" si="11"/>
        <v>57</v>
      </c>
      <c r="O73" s="6">
        <f t="shared" si="9"/>
        <v>-32.251452999999998</v>
      </c>
      <c r="Q73" s="8"/>
    </row>
    <row r="74" spans="2:17" x14ac:dyDescent="0.25">
      <c r="B74">
        <v>56499388888.889</v>
      </c>
      <c r="C74">
        <v>-20.877047000000001</v>
      </c>
      <c r="D74">
        <v>-12.091176000000001</v>
      </c>
      <c r="E74" s="8"/>
      <c r="F74" s="6" t="s">
        <v>25</v>
      </c>
      <c r="J74">
        <v>56499388888.889</v>
      </c>
      <c r="K74">
        <v>-21.962423000000001</v>
      </c>
      <c r="L74">
        <v>-10.804878</v>
      </c>
      <c r="M74" s="8"/>
      <c r="N74" s="6" t="s">
        <v>25</v>
      </c>
      <c r="Q74" s="8"/>
    </row>
    <row r="75" spans="2:17" x14ac:dyDescent="0.25">
      <c r="B75">
        <v>57000000000</v>
      </c>
      <c r="C75">
        <v>-21.376617</v>
      </c>
      <c r="D75">
        <v>-12.025782</v>
      </c>
      <c r="J75">
        <v>57000000000</v>
      </c>
      <c r="K75">
        <v>-22.70363</v>
      </c>
      <c r="L75">
        <v>-10.781253</v>
      </c>
    </row>
    <row r="76" spans="2:17" x14ac:dyDescent="0.25">
      <c r="B76" t="s">
        <v>25</v>
      </c>
      <c r="J76" t="s">
        <v>25</v>
      </c>
    </row>
    <row r="77" spans="2:17" x14ac:dyDescent="0.25">
      <c r="F77" s="6" t="s">
        <v>28</v>
      </c>
      <c r="N77" s="6" t="s">
        <v>28</v>
      </c>
    </row>
    <row r="78" spans="2:17" ht="15.75" x14ac:dyDescent="0.25">
      <c r="F78" s="6" t="s">
        <v>23</v>
      </c>
      <c r="G78" s="6" t="str">
        <f t="shared" ref="G78:G97" si="12">D104</f>
        <v>1Rx5L dBc N/A Log Mag(dB)</v>
      </c>
      <c r="H78" s="35">
        <v>1</v>
      </c>
      <c r="N78" s="6" t="s">
        <v>23</v>
      </c>
      <c r="O78" s="6" t="str">
        <f t="shared" ref="O78:O97" si="13">L104</f>
        <v>1Rx5L dBc N/A Log Mag(dB)</v>
      </c>
      <c r="P78" s="35">
        <v>1</v>
      </c>
    </row>
    <row r="79" spans="2:17" ht="15.75" x14ac:dyDescent="0.25">
      <c r="B79" t="s">
        <v>27</v>
      </c>
      <c r="F79" s="6">
        <f t="shared" ref="F79:F97" si="14">B105/1000000000</f>
        <v>57</v>
      </c>
      <c r="G79" s="6">
        <f t="shared" si="12"/>
        <v>-26.058219999999999</v>
      </c>
      <c r="H79" s="36">
        <f>ABS(AVERAGE(G79:G97)-(H78-1)*5)</f>
        <v>25.164347894736839</v>
      </c>
      <c r="J79" t="s">
        <v>27</v>
      </c>
      <c r="N79" s="6">
        <f t="shared" ref="N79:N97" si="15">J105/1000000000</f>
        <v>57</v>
      </c>
      <c r="O79" s="6">
        <f t="shared" si="13"/>
        <v>-24.576226999999999</v>
      </c>
      <c r="P79" s="36">
        <f>ABS(AVERAGE(O79:O97)-(P78-1)*5)</f>
        <v>27.087274000000004</v>
      </c>
    </row>
    <row r="80" spans="2:17" x14ac:dyDescent="0.25">
      <c r="B80" t="s">
        <v>23</v>
      </c>
      <c r="C80" t="s">
        <v>131</v>
      </c>
      <c r="D80" t="s">
        <v>37</v>
      </c>
      <c r="F80" s="6">
        <f t="shared" si="14"/>
        <v>57</v>
      </c>
      <c r="G80" s="6">
        <f t="shared" si="12"/>
        <v>-26.824031999999999</v>
      </c>
      <c r="J80" t="s">
        <v>23</v>
      </c>
      <c r="K80" t="s">
        <v>131</v>
      </c>
      <c r="L80" t="s">
        <v>37</v>
      </c>
      <c r="N80" s="6">
        <f t="shared" si="15"/>
        <v>57</v>
      </c>
      <c r="O80" s="6">
        <f t="shared" si="13"/>
        <v>-27.811747</v>
      </c>
    </row>
    <row r="81" spans="2:15" x14ac:dyDescent="0.25">
      <c r="B81">
        <v>51989000000</v>
      </c>
      <c r="C81">
        <v>-45.173450000000003</v>
      </c>
      <c r="D81">
        <v>-38.231952999999997</v>
      </c>
      <c r="F81" s="6">
        <f t="shared" si="14"/>
        <v>57</v>
      </c>
      <c r="G81" s="6">
        <f t="shared" si="12"/>
        <v>-26.768153999999999</v>
      </c>
      <c r="J81">
        <v>51989000000</v>
      </c>
      <c r="K81">
        <v>-48.789642000000001</v>
      </c>
      <c r="L81">
        <v>-37.732413999999999</v>
      </c>
      <c r="N81" s="6">
        <f t="shared" si="15"/>
        <v>57</v>
      </c>
      <c r="O81" s="6">
        <f t="shared" si="13"/>
        <v>-28.998068</v>
      </c>
    </row>
    <row r="82" spans="2:15" x14ac:dyDescent="0.25">
      <c r="B82">
        <v>52267388888.889</v>
      </c>
      <c r="C82">
        <v>-44.543407000000002</v>
      </c>
      <c r="D82">
        <v>-38.363140000000001</v>
      </c>
      <c r="F82" s="6">
        <f t="shared" si="14"/>
        <v>57</v>
      </c>
      <c r="G82" s="6">
        <f t="shared" si="12"/>
        <v>-26.456945000000001</v>
      </c>
      <c r="J82">
        <v>52267388888.889</v>
      </c>
      <c r="K82">
        <v>-48.574196000000001</v>
      </c>
      <c r="L82">
        <v>-40.749920000000003</v>
      </c>
      <c r="N82" s="6">
        <f t="shared" si="15"/>
        <v>57</v>
      </c>
      <c r="O82" s="6">
        <f t="shared" si="13"/>
        <v>-28.988320999999999</v>
      </c>
    </row>
    <row r="83" spans="2:15" x14ac:dyDescent="0.25">
      <c r="B83">
        <v>52545777777.778</v>
      </c>
      <c r="C83">
        <v>-44.323971</v>
      </c>
      <c r="D83">
        <v>-38.102981999999997</v>
      </c>
      <c r="F83" s="6">
        <f t="shared" si="14"/>
        <v>57</v>
      </c>
      <c r="G83" s="6">
        <f t="shared" si="12"/>
        <v>-26.099837999999998</v>
      </c>
      <c r="J83">
        <v>52545777777.778</v>
      </c>
      <c r="K83">
        <v>-48.632720999999997</v>
      </c>
      <c r="L83">
        <v>-41.990566000000001</v>
      </c>
      <c r="N83" s="6">
        <f t="shared" si="15"/>
        <v>57</v>
      </c>
      <c r="O83" s="6">
        <f t="shared" si="13"/>
        <v>-28.690134</v>
      </c>
    </row>
    <row r="84" spans="2:15" x14ac:dyDescent="0.25">
      <c r="B84">
        <v>52824166666.667</v>
      </c>
      <c r="C84">
        <v>-44.130802000000003</v>
      </c>
      <c r="D84">
        <v>-37.596469999999997</v>
      </c>
      <c r="F84" s="6">
        <f t="shared" si="14"/>
        <v>57</v>
      </c>
      <c r="G84" s="6">
        <f t="shared" si="12"/>
        <v>-25.464680000000001</v>
      </c>
      <c r="J84">
        <v>52824166666.667</v>
      </c>
      <c r="K84">
        <v>-48.530247000000003</v>
      </c>
      <c r="L84">
        <v>-41.882736000000001</v>
      </c>
      <c r="N84" s="6">
        <f t="shared" si="15"/>
        <v>57</v>
      </c>
      <c r="O84" s="6">
        <f t="shared" si="13"/>
        <v>-28.372398</v>
      </c>
    </row>
    <row r="85" spans="2:15" x14ac:dyDescent="0.25">
      <c r="B85">
        <v>53102555555.556</v>
      </c>
      <c r="C85">
        <v>-43.97213</v>
      </c>
      <c r="D85">
        <v>-37.071171</v>
      </c>
      <c r="F85" s="6">
        <f t="shared" si="14"/>
        <v>57</v>
      </c>
      <c r="G85" s="6">
        <f t="shared" si="12"/>
        <v>-25.359625000000001</v>
      </c>
      <c r="J85">
        <v>53102555555.556</v>
      </c>
      <c r="K85">
        <v>-49.853122999999997</v>
      </c>
      <c r="L85">
        <v>-42.909702000000003</v>
      </c>
      <c r="N85" s="6">
        <f t="shared" si="15"/>
        <v>57</v>
      </c>
      <c r="O85" s="6">
        <f t="shared" si="13"/>
        <v>-28.070402000000001</v>
      </c>
    </row>
    <row r="86" spans="2:15" x14ac:dyDescent="0.25">
      <c r="B86">
        <v>53380944444.444</v>
      </c>
      <c r="C86">
        <v>-43.523342</v>
      </c>
      <c r="D86">
        <v>-35.985672000000001</v>
      </c>
      <c r="F86" s="6">
        <f t="shared" si="14"/>
        <v>57</v>
      </c>
      <c r="G86" s="6">
        <f t="shared" si="12"/>
        <v>-25.187156999999999</v>
      </c>
      <c r="J86">
        <v>53380944444.444</v>
      </c>
      <c r="K86">
        <v>-50.215763000000003</v>
      </c>
      <c r="L86">
        <v>-42.951881</v>
      </c>
      <c r="N86" s="6">
        <f t="shared" si="15"/>
        <v>57</v>
      </c>
      <c r="O86" s="6">
        <f t="shared" si="13"/>
        <v>-27.557400000000001</v>
      </c>
    </row>
    <row r="87" spans="2:15" x14ac:dyDescent="0.25">
      <c r="B87">
        <v>53659333333.333</v>
      </c>
      <c r="C87">
        <v>-43.396030000000003</v>
      </c>
      <c r="D87">
        <v>-35.758907000000001</v>
      </c>
      <c r="F87" s="6">
        <f t="shared" si="14"/>
        <v>57</v>
      </c>
      <c r="G87" s="6">
        <f t="shared" si="12"/>
        <v>-24.866913</v>
      </c>
      <c r="J87">
        <v>53659333333.333</v>
      </c>
      <c r="K87">
        <v>-50.708137999999998</v>
      </c>
      <c r="L87">
        <v>-43.134995000000004</v>
      </c>
      <c r="N87" s="6">
        <f t="shared" si="15"/>
        <v>57</v>
      </c>
      <c r="O87" s="6">
        <f t="shared" si="13"/>
        <v>-28.248562</v>
      </c>
    </row>
    <row r="88" spans="2:15" x14ac:dyDescent="0.25">
      <c r="B88">
        <v>53937722222.222</v>
      </c>
      <c r="C88">
        <v>-43.000216999999999</v>
      </c>
      <c r="D88">
        <v>-35.179028000000002</v>
      </c>
      <c r="F88" s="6">
        <f t="shared" si="14"/>
        <v>57</v>
      </c>
      <c r="G88" s="6">
        <f t="shared" si="12"/>
        <v>-25.467587000000002</v>
      </c>
      <c r="J88">
        <v>53937722222.222</v>
      </c>
      <c r="K88">
        <v>-51.591006999999998</v>
      </c>
      <c r="L88">
        <v>-43.513508000000002</v>
      </c>
      <c r="N88" s="6">
        <f t="shared" si="15"/>
        <v>57</v>
      </c>
      <c r="O88" s="6">
        <f t="shared" si="13"/>
        <v>-27.889327999999999</v>
      </c>
    </row>
    <row r="89" spans="2:15" x14ac:dyDescent="0.25">
      <c r="B89">
        <v>54216111111.111</v>
      </c>
      <c r="C89">
        <v>-42.538929000000003</v>
      </c>
      <c r="D89">
        <v>-34.398753999999997</v>
      </c>
      <c r="F89" s="6">
        <f t="shared" si="14"/>
        <v>57</v>
      </c>
      <c r="G89" s="6">
        <f t="shared" si="12"/>
        <v>-25.683733</v>
      </c>
      <c r="J89">
        <v>54216111111.111</v>
      </c>
      <c r="K89">
        <v>-52.832779000000002</v>
      </c>
      <c r="L89">
        <v>-45.447819000000003</v>
      </c>
      <c r="N89" s="6">
        <f t="shared" si="15"/>
        <v>57</v>
      </c>
      <c r="O89" s="6">
        <f t="shared" si="13"/>
        <v>-27.210076999999998</v>
      </c>
    </row>
    <row r="90" spans="2:15" x14ac:dyDescent="0.25">
      <c r="B90">
        <v>54494500000</v>
      </c>
      <c r="C90">
        <v>-42.357697000000002</v>
      </c>
      <c r="D90">
        <v>-34.829056000000001</v>
      </c>
      <c r="F90" s="6">
        <f t="shared" si="14"/>
        <v>57</v>
      </c>
      <c r="G90" s="6">
        <f t="shared" si="12"/>
        <v>-25.251494999999998</v>
      </c>
      <c r="J90">
        <v>54494500000</v>
      </c>
      <c r="K90">
        <v>-56.021453999999999</v>
      </c>
      <c r="L90">
        <v>-48.268188000000002</v>
      </c>
      <c r="N90" s="6">
        <f t="shared" si="15"/>
        <v>57</v>
      </c>
      <c r="O90" s="6">
        <f t="shared" si="13"/>
        <v>-26.524466</v>
      </c>
    </row>
    <row r="91" spans="2:15" x14ac:dyDescent="0.25">
      <c r="B91">
        <v>54772888888.889</v>
      </c>
      <c r="C91">
        <v>-42.810642000000001</v>
      </c>
      <c r="D91">
        <v>-35.50029</v>
      </c>
      <c r="F91" s="6">
        <f t="shared" si="14"/>
        <v>57</v>
      </c>
      <c r="G91" s="6">
        <f t="shared" si="12"/>
        <v>-24.853356999999999</v>
      </c>
      <c r="J91">
        <v>54772888888.889</v>
      </c>
      <c r="K91">
        <v>-54.916882000000001</v>
      </c>
      <c r="L91">
        <v>-46.482719000000003</v>
      </c>
      <c r="N91" s="6">
        <f t="shared" si="15"/>
        <v>57</v>
      </c>
      <c r="O91" s="6">
        <f t="shared" si="13"/>
        <v>-26.858523999999999</v>
      </c>
    </row>
    <row r="92" spans="2:15" x14ac:dyDescent="0.25">
      <c r="B92">
        <v>55051277777.778</v>
      </c>
      <c r="C92">
        <v>-42.286484000000002</v>
      </c>
      <c r="D92">
        <v>-34.533619000000002</v>
      </c>
      <c r="F92" s="6">
        <f t="shared" si="14"/>
        <v>57</v>
      </c>
      <c r="G92" s="6">
        <f t="shared" si="12"/>
        <v>-24.352201000000001</v>
      </c>
      <c r="J92">
        <v>55051277777.778</v>
      </c>
      <c r="K92">
        <v>-52.637230000000002</v>
      </c>
      <c r="L92">
        <v>-43.523387999999997</v>
      </c>
      <c r="N92" s="6">
        <f t="shared" si="15"/>
        <v>57</v>
      </c>
      <c r="O92" s="6">
        <f t="shared" si="13"/>
        <v>-27.109144000000001</v>
      </c>
    </row>
    <row r="93" spans="2:15" x14ac:dyDescent="0.25">
      <c r="B93">
        <v>55329666666.667</v>
      </c>
      <c r="C93">
        <v>-41.981316</v>
      </c>
      <c r="D93">
        <v>-33.837276000000003</v>
      </c>
      <c r="F93" s="6">
        <f t="shared" si="14"/>
        <v>57</v>
      </c>
      <c r="G93" s="6">
        <f t="shared" si="12"/>
        <v>-23.768851999999999</v>
      </c>
      <c r="J93">
        <v>55329666666.667</v>
      </c>
      <c r="K93">
        <v>-48.931525999999998</v>
      </c>
      <c r="L93">
        <v>-40.15184</v>
      </c>
      <c r="N93" s="6">
        <f t="shared" si="15"/>
        <v>57</v>
      </c>
      <c r="O93" s="6">
        <f t="shared" si="13"/>
        <v>-27.179774999999999</v>
      </c>
    </row>
    <row r="94" spans="2:15" x14ac:dyDescent="0.25">
      <c r="B94">
        <v>55608055555.556</v>
      </c>
      <c r="C94">
        <v>-42.339492999999997</v>
      </c>
      <c r="D94">
        <v>-33.692352</v>
      </c>
      <c r="F94" s="6">
        <f t="shared" si="14"/>
        <v>57</v>
      </c>
      <c r="G94" s="6">
        <f t="shared" si="12"/>
        <v>-23.740577999999999</v>
      </c>
      <c r="J94">
        <v>55608055555.556</v>
      </c>
      <c r="K94">
        <v>-47.136425000000003</v>
      </c>
      <c r="L94">
        <v>-38.602744999999999</v>
      </c>
      <c r="N94" s="6">
        <f t="shared" si="15"/>
        <v>57</v>
      </c>
      <c r="O94" s="6">
        <f t="shared" si="13"/>
        <v>-26.666357000000001</v>
      </c>
    </row>
    <row r="95" spans="2:15" x14ac:dyDescent="0.25">
      <c r="B95">
        <v>55886444444.444</v>
      </c>
      <c r="C95">
        <v>-42.430366999999997</v>
      </c>
      <c r="D95">
        <v>-33.199615000000001</v>
      </c>
      <c r="F95" s="6">
        <f t="shared" si="14"/>
        <v>57</v>
      </c>
      <c r="G95" s="6">
        <f t="shared" si="12"/>
        <v>-24.057887999999998</v>
      </c>
      <c r="J95">
        <v>55886444444.444</v>
      </c>
      <c r="K95">
        <v>-45.918593999999999</v>
      </c>
      <c r="L95">
        <v>-37.447662000000001</v>
      </c>
      <c r="N95" s="6">
        <f t="shared" si="15"/>
        <v>57</v>
      </c>
      <c r="O95" s="6">
        <f t="shared" si="13"/>
        <v>-25.717203000000001</v>
      </c>
    </row>
    <row r="96" spans="2:15" x14ac:dyDescent="0.25">
      <c r="B96">
        <v>56164833333.333</v>
      </c>
      <c r="C96">
        <v>-42.212147000000002</v>
      </c>
      <c r="D96">
        <v>-32.949829000000001</v>
      </c>
      <c r="F96" s="6">
        <f t="shared" si="14"/>
        <v>57</v>
      </c>
      <c r="G96" s="6">
        <f t="shared" si="12"/>
        <v>-24.212353</v>
      </c>
      <c r="J96">
        <v>56164833333.333</v>
      </c>
      <c r="K96">
        <v>-45.289852000000003</v>
      </c>
      <c r="L96">
        <v>-36.331192000000001</v>
      </c>
      <c r="N96" s="6">
        <f t="shared" si="15"/>
        <v>57</v>
      </c>
      <c r="O96" s="6">
        <f t="shared" si="13"/>
        <v>-24.474594</v>
      </c>
    </row>
    <row r="97" spans="2:16" x14ac:dyDescent="0.25">
      <c r="B97">
        <v>56443222222.222</v>
      </c>
      <c r="C97">
        <v>-42.763160999999997</v>
      </c>
      <c r="D97">
        <v>-33.824950999999999</v>
      </c>
      <c r="F97" s="6">
        <f t="shared" si="14"/>
        <v>57</v>
      </c>
      <c r="G97" s="6">
        <f t="shared" si="12"/>
        <v>-23.649001999999999</v>
      </c>
      <c r="J97">
        <v>56443222222.222</v>
      </c>
      <c r="K97">
        <v>-44.355277999999998</v>
      </c>
      <c r="L97">
        <v>-34.438572000000001</v>
      </c>
      <c r="N97" s="6">
        <f t="shared" si="15"/>
        <v>57</v>
      </c>
      <c r="O97" s="6">
        <f t="shared" si="13"/>
        <v>-23.715478999999998</v>
      </c>
    </row>
    <row r="98" spans="2:16" x14ac:dyDescent="0.25">
      <c r="B98">
        <v>56721611111.111</v>
      </c>
      <c r="C98">
        <v>-43.030594000000001</v>
      </c>
      <c r="D98">
        <v>-34.244720000000001</v>
      </c>
      <c r="F98" s="6" t="s">
        <v>25</v>
      </c>
      <c r="J98">
        <v>56721611111.111</v>
      </c>
      <c r="K98">
        <v>-44.229992000000003</v>
      </c>
      <c r="L98">
        <v>-33.072445000000002</v>
      </c>
      <c r="N98" s="6" t="s">
        <v>25</v>
      </c>
    </row>
    <row r="99" spans="2:16" x14ac:dyDescent="0.25">
      <c r="B99">
        <v>57000000000</v>
      </c>
      <c r="C99">
        <v>-43.078361999999998</v>
      </c>
      <c r="D99">
        <v>-33.727524000000003</v>
      </c>
      <c r="J99">
        <v>57000000000</v>
      </c>
      <c r="K99">
        <v>-44.173831999999997</v>
      </c>
      <c r="L99">
        <v>-32.251452999999998</v>
      </c>
    </row>
    <row r="100" spans="2:16" x14ac:dyDescent="0.25">
      <c r="B100" t="s">
        <v>25</v>
      </c>
      <c r="J100" t="s">
        <v>25</v>
      </c>
    </row>
    <row r="101" spans="2:16" x14ac:dyDescent="0.25">
      <c r="F101" s="6" t="s">
        <v>29</v>
      </c>
      <c r="N101" s="6" t="s">
        <v>29</v>
      </c>
    </row>
    <row r="102" spans="2:16" ht="15.75" x14ac:dyDescent="0.25">
      <c r="F102" s="6" t="s">
        <v>23</v>
      </c>
      <c r="G102" s="6" t="str">
        <f t="shared" ref="G102:G121" si="16">D128</f>
        <v>2Rx1L dBc Log Mag(dB)</v>
      </c>
      <c r="H102" s="35">
        <v>2</v>
      </c>
      <c r="N102" s="6" t="s">
        <v>23</v>
      </c>
      <c r="O102" s="6" t="str">
        <f t="shared" ref="O102:O121" si="17">L128</f>
        <v>2Rx1L dBc Log Mag(dB)</v>
      </c>
      <c r="P102" s="35">
        <v>2</v>
      </c>
    </row>
    <row r="103" spans="2:16" ht="15.75" x14ac:dyDescent="0.25">
      <c r="B103" t="s">
        <v>28</v>
      </c>
      <c r="F103" s="6">
        <f t="shared" ref="F103:F121" si="18">B129/1000000000</f>
        <v>18</v>
      </c>
      <c r="G103" s="6">
        <f t="shared" si="16"/>
        <v>-53.879494000000001</v>
      </c>
      <c r="H103" s="36">
        <f>ABS(AVERAGE(G103:G121)-(H102-1)*5)</f>
        <v>46.129004894736845</v>
      </c>
      <c r="J103" t="s">
        <v>28</v>
      </c>
      <c r="N103" s="6">
        <f t="shared" ref="N103:N121" si="19">J129/1000000000</f>
        <v>18</v>
      </c>
      <c r="O103" s="6">
        <f t="shared" si="17"/>
        <v>-52.522132999999997</v>
      </c>
      <c r="P103" s="36">
        <f>ABS(AVERAGE(O103:O121)-(P102-1)*5)</f>
        <v>45.660080631578943</v>
      </c>
    </row>
    <row r="104" spans="2:16" x14ac:dyDescent="0.25">
      <c r="B104" t="s">
        <v>23</v>
      </c>
      <c r="C104" t="s">
        <v>132</v>
      </c>
      <c r="D104" t="s">
        <v>296</v>
      </c>
      <c r="F104" s="6">
        <f t="shared" si="18"/>
        <v>18.580805555556001</v>
      </c>
      <c r="G104" s="6">
        <f t="shared" si="16"/>
        <v>-46.298907999999997</v>
      </c>
      <c r="J104" t="s">
        <v>23</v>
      </c>
      <c r="K104" t="s">
        <v>132</v>
      </c>
      <c r="L104" t="s">
        <v>296</v>
      </c>
      <c r="N104" s="6">
        <f t="shared" si="19"/>
        <v>18.580805555556001</v>
      </c>
      <c r="O104" s="6">
        <f t="shared" si="17"/>
        <v>-57.342399999999998</v>
      </c>
    </row>
    <row r="105" spans="2:16" x14ac:dyDescent="0.25">
      <c r="B105">
        <v>57000000000</v>
      </c>
      <c r="C105">
        <v>-32.999718000000001</v>
      </c>
      <c r="D105">
        <v>-26.058219999999999</v>
      </c>
      <c r="F105" s="6">
        <f t="shared" si="18"/>
        <v>19.161611111111</v>
      </c>
      <c r="G105" s="6">
        <f t="shared" si="16"/>
        <v>-49.222541999999997</v>
      </c>
      <c r="J105">
        <v>57000000000</v>
      </c>
      <c r="K105">
        <v>-35.633457</v>
      </c>
      <c r="L105">
        <v>-24.576226999999999</v>
      </c>
      <c r="N105" s="6">
        <f t="shared" si="19"/>
        <v>19.161611111111</v>
      </c>
      <c r="O105" s="6">
        <f t="shared" si="17"/>
        <v>-48.033042999999999</v>
      </c>
    </row>
    <row r="106" spans="2:16" x14ac:dyDescent="0.25">
      <c r="B106">
        <v>57000000000</v>
      </c>
      <c r="C106">
        <v>-33.004299000000003</v>
      </c>
      <c r="D106">
        <v>-26.824031999999999</v>
      </c>
      <c r="F106" s="6">
        <f t="shared" si="18"/>
        <v>19.742416666667001</v>
      </c>
      <c r="G106" s="6">
        <f t="shared" si="16"/>
        <v>-46.099376999999997</v>
      </c>
      <c r="J106">
        <v>57000000000</v>
      </c>
      <c r="K106">
        <v>-35.636023999999999</v>
      </c>
      <c r="L106">
        <v>-27.811747</v>
      </c>
      <c r="N106" s="6">
        <f t="shared" si="19"/>
        <v>19.742416666667001</v>
      </c>
      <c r="O106" s="6">
        <f t="shared" si="17"/>
        <v>-53.387549999999997</v>
      </c>
    </row>
    <row r="107" spans="2:16" x14ac:dyDescent="0.25">
      <c r="B107">
        <v>57000000000</v>
      </c>
      <c r="C107">
        <v>-32.989142999999999</v>
      </c>
      <c r="D107">
        <v>-26.768153999999999</v>
      </c>
      <c r="F107" s="6">
        <f t="shared" si="18"/>
        <v>20.323222222222</v>
      </c>
      <c r="G107" s="6">
        <f t="shared" si="16"/>
        <v>-48.432842000000001</v>
      </c>
      <c r="J107">
        <v>57000000000</v>
      </c>
      <c r="K107">
        <v>-35.640224000000003</v>
      </c>
      <c r="L107">
        <v>-28.998068</v>
      </c>
      <c r="N107" s="6">
        <f t="shared" si="19"/>
        <v>20.323222222222</v>
      </c>
      <c r="O107" s="6">
        <f t="shared" si="17"/>
        <v>-41.670101000000003</v>
      </c>
    </row>
    <row r="108" spans="2:16" x14ac:dyDescent="0.25">
      <c r="B108">
        <v>57000000000</v>
      </c>
      <c r="C108">
        <v>-32.991275999999999</v>
      </c>
      <c r="D108">
        <v>-26.456945000000001</v>
      </c>
      <c r="F108" s="6">
        <f t="shared" si="18"/>
        <v>20.904027777778001</v>
      </c>
      <c r="G108" s="6">
        <f t="shared" si="16"/>
        <v>-49.573883000000002</v>
      </c>
      <c r="J108">
        <v>57000000000</v>
      </c>
      <c r="K108">
        <v>-35.635829999999999</v>
      </c>
      <c r="L108">
        <v>-28.988320999999999</v>
      </c>
      <c r="N108" s="6">
        <f t="shared" si="19"/>
        <v>20.904027777778001</v>
      </c>
      <c r="O108" s="6">
        <f t="shared" si="17"/>
        <v>-46.368110999999999</v>
      </c>
    </row>
    <row r="109" spans="2:16" x14ac:dyDescent="0.25">
      <c r="B109">
        <v>57000000000</v>
      </c>
      <c r="C109">
        <v>-33.000793000000002</v>
      </c>
      <c r="D109">
        <v>-26.099837999999998</v>
      </c>
      <c r="F109" s="6">
        <f t="shared" si="18"/>
        <v>21.484833333333</v>
      </c>
      <c r="G109" s="6">
        <f t="shared" si="16"/>
        <v>-44.366329</v>
      </c>
      <c r="J109">
        <v>57000000000</v>
      </c>
      <c r="K109">
        <v>-35.633552999999999</v>
      </c>
      <c r="L109">
        <v>-28.690134</v>
      </c>
      <c r="N109" s="6">
        <f t="shared" si="19"/>
        <v>21.484833333333</v>
      </c>
      <c r="O109" s="6">
        <f t="shared" si="17"/>
        <v>-58.863028999999997</v>
      </c>
    </row>
    <row r="110" spans="2:16" x14ac:dyDescent="0.25">
      <c r="B110">
        <v>57000000000</v>
      </c>
      <c r="C110">
        <v>-33.00235</v>
      </c>
      <c r="D110">
        <v>-25.464680000000001</v>
      </c>
      <c r="F110" s="6">
        <f t="shared" si="18"/>
        <v>22.065638888889001</v>
      </c>
      <c r="G110" s="6">
        <f t="shared" si="16"/>
        <v>-36.848537</v>
      </c>
      <c r="J110">
        <v>57000000000</v>
      </c>
      <c r="K110">
        <v>-35.636279999999999</v>
      </c>
      <c r="L110">
        <v>-28.372398</v>
      </c>
      <c r="N110" s="6">
        <f t="shared" si="19"/>
        <v>22.065638888889001</v>
      </c>
      <c r="O110" s="6">
        <f t="shared" si="17"/>
        <v>-52.358398000000001</v>
      </c>
    </row>
    <row r="111" spans="2:16" x14ac:dyDescent="0.25">
      <c r="B111">
        <v>57000000000</v>
      </c>
      <c r="C111">
        <v>-32.996746000000002</v>
      </c>
      <c r="D111">
        <v>-25.359625000000001</v>
      </c>
      <c r="F111" s="6">
        <f t="shared" si="18"/>
        <v>22.646444444444001</v>
      </c>
      <c r="G111" s="6">
        <f t="shared" si="16"/>
        <v>-32.884979000000001</v>
      </c>
      <c r="J111">
        <v>57000000000</v>
      </c>
      <c r="K111">
        <v>-35.643543000000001</v>
      </c>
      <c r="L111">
        <v>-28.070402000000001</v>
      </c>
      <c r="N111" s="6">
        <f t="shared" si="19"/>
        <v>22.646444444444001</v>
      </c>
      <c r="O111" s="6">
        <f t="shared" si="17"/>
        <v>-51.672615</v>
      </c>
    </row>
    <row r="112" spans="2:16" x14ac:dyDescent="0.25">
      <c r="B112">
        <v>57000000000</v>
      </c>
      <c r="C112">
        <v>-33.00835</v>
      </c>
      <c r="D112">
        <v>-25.187156999999999</v>
      </c>
      <c r="F112" s="6">
        <f t="shared" si="18"/>
        <v>23.227250000000002</v>
      </c>
      <c r="G112" s="6">
        <f t="shared" si="16"/>
        <v>-30.898613000000001</v>
      </c>
      <c r="J112">
        <v>57000000000</v>
      </c>
      <c r="K112">
        <v>-35.634898999999997</v>
      </c>
      <c r="L112">
        <v>-27.557400000000001</v>
      </c>
      <c r="N112" s="6">
        <f t="shared" si="19"/>
        <v>23.227250000000002</v>
      </c>
      <c r="O112" s="6">
        <f t="shared" si="17"/>
        <v>-39.964438999999999</v>
      </c>
    </row>
    <row r="113" spans="2:16" x14ac:dyDescent="0.25">
      <c r="B113">
        <v>57000000000</v>
      </c>
      <c r="C113">
        <v>-33.007083999999999</v>
      </c>
      <c r="D113">
        <v>-24.866913</v>
      </c>
      <c r="F113" s="6">
        <f t="shared" si="18"/>
        <v>23.808055555555999</v>
      </c>
      <c r="G113" s="6">
        <f t="shared" si="16"/>
        <v>-31.932661</v>
      </c>
      <c r="J113">
        <v>57000000000</v>
      </c>
      <c r="K113">
        <v>-35.633521999999999</v>
      </c>
      <c r="L113">
        <v>-28.248562</v>
      </c>
      <c r="N113" s="6">
        <f t="shared" si="19"/>
        <v>23.808055555555999</v>
      </c>
      <c r="O113" s="6">
        <f t="shared" si="17"/>
        <v>-29.738358999999999</v>
      </c>
    </row>
    <row r="114" spans="2:16" x14ac:dyDescent="0.25">
      <c r="B114">
        <v>57000000000</v>
      </c>
      <c r="C114">
        <v>-32.996226999999998</v>
      </c>
      <c r="D114">
        <v>-25.467587000000002</v>
      </c>
      <c r="F114" s="6">
        <f t="shared" si="18"/>
        <v>24.388861111111002</v>
      </c>
      <c r="G114" s="6">
        <f t="shared" si="16"/>
        <v>-36.587494</v>
      </c>
      <c r="J114">
        <v>57000000000</v>
      </c>
      <c r="K114">
        <v>-35.642592999999998</v>
      </c>
      <c r="L114">
        <v>-27.889327999999999</v>
      </c>
      <c r="N114" s="6">
        <f t="shared" si="19"/>
        <v>24.388861111111002</v>
      </c>
      <c r="O114" s="6">
        <f t="shared" si="17"/>
        <v>-27.071432000000001</v>
      </c>
    </row>
    <row r="115" spans="2:16" x14ac:dyDescent="0.25">
      <c r="B115">
        <v>57000000000</v>
      </c>
      <c r="C115">
        <v>-32.994087</v>
      </c>
      <c r="D115">
        <v>-25.683733</v>
      </c>
      <c r="F115" s="6">
        <f t="shared" si="18"/>
        <v>24.969666666666999</v>
      </c>
      <c r="G115" s="6">
        <f t="shared" si="16"/>
        <v>-34.203201</v>
      </c>
      <c r="J115">
        <v>57000000000</v>
      </c>
      <c r="K115">
        <v>-35.644241000000001</v>
      </c>
      <c r="L115">
        <v>-27.210076999999998</v>
      </c>
      <c r="N115" s="6">
        <f t="shared" si="19"/>
        <v>24.969666666666999</v>
      </c>
      <c r="O115" s="6">
        <f t="shared" si="17"/>
        <v>-28.909265999999999</v>
      </c>
    </row>
    <row r="116" spans="2:16" x14ac:dyDescent="0.25">
      <c r="B116">
        <v>57000000000</v>
      </c>
      <c r="C116">
        <v>-33.004359999999998</v>
      </c>
      <c r="D116">
        <v>-25.251494999999998</v>
      </c>
      <c r="F116" s="6">
        <f t="shared" si="18"/>
        <v>25.550472222222002</v>
      </c>
      <c r="G116" s="6">
        <f t="shared" si="16"/>
        <v>-32.740147</v>
      </c>
      <c r="J116">
        <v>57000000000</v>
      </c>
      <c r="K116">
        <v>-35.638306</v>
      </c>
      <c r="L116">
        <v>-26.524466</v>
      </c>
      <c r="N116" s="6">
        <f t="shared" si="19"/>
        <v>25.550472222222002</v>
      </c>
      <c r="O116" s="6">
        <f t="shared" si="17"/>
        <v>-32.689464999999998</v>
      </c>
    </row>
    <row r="117" spans="2:16" x14ac:dyDescent="0.25">
      <c r="B117">
        <v>57000000000</v>
      </c>
      <c r="C117">
        <v>-32.997397999999997</v>
      </c>
      <c r="D117">
        <v>-24.853356999999999</v>
      </c>
      <c r="F117" s="6">
        <f t="shared" si="18"/>
        <v>26.131277777777999</v>
      </c>
      <c r="G117" s="6">
        <f t="shared" si="16"/>
        <v>-37.842354</v>
      </c>
      <c r="J117">
        <v>57000000000</v>
      </c>
      <c r="K117">
        <v>-35.638205999999997</v>
      </c>
      <c r="L117">
        <v>-26.858523999999999</v>
      </c>
      <c r="N117" s="6">
        <f t="shared" si="19"/>
        <v>26.131277777777999</v>
      </c>
      <c r="O117" s="6">
        <f t="shared" si="17"/>
        <v>-33.266857000000002</v>
      </c>
    </row>
    <row r="118" spans="2:16" x14ac:dyDescent="0.25">
      <c r="B118">
        <v>57000000000</v>
      </c>
      <c r="C118">
        <v>-32.999339999999997</v>
      </c>
      <c r="D118">
        <v>-24.352201000000001</v>
      </c>
      <c r="F118" s="6">
        <f t="shared" si="18"/>
        <v>26.712083333333002</v>
      </c>
      <c r="G118" s="6">
        <f t="shared" si="16"/>
        <v>-47.802470999999997</v>
      </c>
      <c r="J118">
        <v>57000000000</v>
      </c>
      <c r="K118">
        <v>-35.642822000000002</v>
      </c>
      <c r="L118">
        <v>-27.109144000000001</v>
      </c>
      <c r="N118" s="6">
        <f t="shared" si="19"/>
        <v>26.712083333333002</v>
      </c>
      <c r="O118" s="6">
        <f t="shared" si="17"/>
        <v>-28.667624</v>
      </c>
    </row>
    <row r="119" spans="2:16" x14ac:dyDescent="0.25">
      <c r="B119">
        <v>57000000000</v>
      </c>
      <c r="C119">
        <v>-32.999603</v>
      </c>
      <c r="D119">
        <v>-23.768851999999999</v>
      </c>
      <c r="F119" s="6">
        <f t="shared" si="18"/>
        <v>27.292888888888999</v>
      </c>
      <c r="G119" s="6">
        <f t="shared" si="16"/>
        <v>-34.606895000000002</v>
      </c>
      <c r="J119">
        <v>57000000000</v>
      </c>
      <c r="K119">
        <v>-35.650706999999997</v>
      </c>
      <c r="L119">
        <v>-27.179774999999999</v>
      </c>
      <c r="N119" s="6">
        <f t="shared" si="19"/>
        <v>27.292888888888999</v>
      </c>
      <c r="O119" s="6">
        <f t="shared" si="17"/>
        <v>-29.376936000000001</v>
      </c>
    </row>
    <row r="120" spans="2:16" x14ac:dyDescent="0.25">
      <c r="B120">
        <v>57000000000</v>
      </c>
      <c r="C120">
        <v>-33.002895000000002</v>
      </c>
      <c r="D120">
        <v>-23.740577999999999</v>
      </c>
      <c r="F120" s="6">
        <f t="shared" si="18"/>
        <v>27.873694444444002</v>
      </c>
      <c r="G120" s="6">
        <f t="shared" si="16"/>
        <v>-45.30209</v>
      </c>
      <c r="J120">
        <v>57000000000</v>
      </c>
      <c r="K120">
        <v>-35.625019000000002</v>
      </c>
      <c r="L120">
        <v>-26.666357000000001</v>
      </c>
      <c r="N120" s="6">
        <f t="shared" si="19"/>
        <v>27.873694444444002</v>
      </c>
      <c r="O120" s="6">
        <f t="shared" si="17"/>
        <v>-29.982702</v>
      </c>
    </row>
    <row r="121" spans="2:16" x14ac:dyDescent="0.25">
      <c r="B121">
        <v>57000000000</v>
      </c>
      <c r="C121">
        <v>-32.996101000000003</v>
      </c>
      <c r="D121">
        <v>-24.057887999999998</v>
      </c>
      <c r="F121" s="6">
        <f t="shared" si="18"/>
        <v>28.454499999999999</v>
      </c>
      <c r="G121" s="6">
        <f t="shared" si="16"/>
        <v>-41.928275999999997</v>
      </c>
      <c r="J121">
        <v>57000000000</v>
      </c>
      <c r="K121">
        <v>-35.633907000000001</v>
      </c>
      <c r="L121">
        <v>-25.717203000000001</v>
      </c>
      <c r="N121" s="6">
        <f t="shared" si="19"/>
        <v>28.454499999999999</v>
      </c>
      <c r="O121" s="6">
        <f t="shared" si="17"/>
        <v>-30.657071999999999</v>
      </c>
    </row>
    <row r="122" spans="2:16" x14ac:dyDescent="0.25">
      <c r="B122">
        <v>57000000000</v>
      </c>
      <c r="C122">
        <v>-32.998226000000003</v>
      </c>
      <c r="D122">
        <v>-24.212353</v>
      </c>
      <c r="F122" s="6" t="s">
        <v>25</v>
      </c>
      <c r="J122">
        <v>57000000000</v>
      </c>
      <c r="K122">
        <v>-35.632140999999997</v>
      </c>
      <c r="L122">
        <v>-24.474594</v>
      </c>
      <c r="N122" s="6" t="s">
        <v>25</v>
      </c>
    </row>
    <row r="123" spans="2:16" x14ac:dyDescent="0.25">
      <c r="B123">
        <v>57000000000</v>
      </c>
      <c r="C123">
        <v>-32.999839999999999</v>
      </c>
      <c r="D123">
        <v>-23.649001999999999</v>
      </c>
      <c r="J123">
        <v>57000000000</v>
      </c>
      <c r="K123">
        <v>-35.637855999999999</v>
      </c>
      <c r="L123">
        <v>-23.715478999999998</v>
      </c>
    </row>
    <row r="124" spans="2:16" x14ac:dyDescent="0.25">
      <c r="B124" t="s">
        <v>25</v>
      </c>
      <c r="J124" t="s">
        <v>25</v>
      </c>
    </row>
    <row r="125" spans="2:16" x14ac:dyDescent="0.25">
      <c r="F125" s="6" t="s">
        <v>39</v>
      </c>
      <c r="N125" s="6" t="s">
        <v>39</v>
      </c>
    </row>
    <row r="126" spans="2:16" ht="15.75" x14ac:dyDescent="0.25">
      <c r="F126" s="6" t="s">
        <v>23</v>
      </c>
      <c r="G126" s="6" t="str">
        <f t="shared" ref="G126:G145" si="20">D152</f>
        <v>2Rx2L dBc Log Mag(dB)</v>
      </c>
      <c r="H126" s="35">
        <v>2</v>
      </c>
      <c r="N126" s="6" t="s">
        <v>23</v>
      </c>
      <c r="O126" s="6" t="str">
        <f t="shared" ref="O126:O145" si="21">L152</f>
        <v>2Rx2L dBc Log Mag(dB)</v>
      </c>
      <c r="P126" s="35">
        <v>2</v>
      </c>
    </row>
    <row r="127" spans="2:16" ht="15.75" x14ac:dyDescent="0.25">
      <c r="B127" t="s">
        <v>29</v>
      </c>
      <c r="F127" s="6">
        <f t="shared" ref="F127:F145" si="22">B153/1000000000</f>
        <v>18</v>
      </c>
      <c r="G127" s="6">
        <f t="shared" si="20"/>
        <v>-45.959063999999998</v>
      </c>
      <c r="H127" s="36">
        <f>ABS(AVERAGE(G127:G145)-(H126-1)*5)</f>
        <v>58.500541684210532</v>
      </c>
      <c r="J127" t="s">
        <v>29</v>
      </c>
      <c r="N127" s="6">
        <f t="shared" ref="N127:N145" si="23">J153/1000000000</f>
        <v>18</v>
      </c>
      <c r="O127" s="6">
        <f t="shared" si="21"/>
        <v>-58.323135000000001</v>
      </c>
      <c r="P127" s="36">
        <f>ABS(AVERAGE(O127:O145)-(P126-1)*5)</f>
        <v>56.708928157894739</v>
      </c>
    </row>
    <row r="128" spans="2:16" x14ac:dyDescent="0.25">
      <c r="B128" t="s">
        <v>23</v>
      </c>
      <c r="C128" t="s">
        <v>133</v>
      </c>
      <c r="D128" t="s">
        <v>38</v>
      </c>
      <c r="F128" s="6">
        <f t="shared" si="22"/>
        <v>20.164138888888999</v>
      </c>
      <c r="G128" s="6">
        <f t="shared" si="20"/>
        <v>-56.129257000000003</v>
      </c>
      <c r="J128" t="s">
        <v>23</v>
      </c>
      <c r="K128" t="s">
        <v>133</v>
      </c>
      <c r="L128" t="s">
        <v>38</v>
      </c>
      <c r="N128" s="6">
        <f t="shared" si="23"/>
        <v>20.164138888888999</v>
      </c>
      <c r="O128" s="6">
        <f t="shared" si="21"/>
        <v>-47.484141999999999</v>
      </c>
    </row>
    <row r="129" spans="2:15" x14ac:dyDescent="0.25">
      <c r="B129">
        <v>18000000000</v>
      </c>
      <c r="C129">
        <v>-60.820988</v>
      </c>
      <c r="D129">
        <v>-53.879494000000001</v>
      </c>
      <c r="F129" s="6">
        <f t="shared" si="22"/>
        <v>22.328277777777998</v>
      </c>
      <c r="G129" s="6">
        <f t="shared" si="20"/>
        <v>-59.428761000000002</v>
      </c>
      <c r="J129">
        <v>18000000000</v>
      </c>
      <c r="K129">
        <v>-63.579360999999999</v>
      </c>
      <c r="L129">
        <v>-52.522132999999997</v>
      </c>
      <c r="N129" s="6">
        <f t="shared" si="23"/>
        <v>22.328277777777998</v>
      </c>
      <c r="O129" s="6">
        <f t="shared" si="21"/>
        <v>-47.412078999999999</v>
      </c>
    </row>
    <row r="130" spans="2:15" x14ac:dyDescent="0.25">
      <c r="B130">
        <v>18580805555.556</v>
      </c>
      <c r="C130">
        <v>-52.479176000000002</v>
      </c>
      <c r="D130">
        <v>-46.298907999999997</v>
      </c>
      <c r="F130" s="6">
        <f t="shared" si="22"/>
        <v>24.492416666667001</v>
      </c>
      <c r="G130" s="6">
        <f t="shared" si="20"/>
        <v>-55.190010000000001</v>
      </c>
      <c r="J130">
        <v>18580805555.556</v>
      </c>
      <c r="K130">
        <v>-65.166679000000002</v>
      </c>
      <c r="L130">
        <v>-57.342399999999998</v>
      </c>
      <c r="N130" s="6">
        <f t="shared" si="23"/>
        <v>24.492416666667001</v>
      </c>
      <c r="O130" s="6">
        <f t="shared" si="21"/>
        <v>-54.808266000000003</v>
      </c>
    </row>
    <row r="131" spans="2:15" x14ac:dyDescent="0.25">
      <c r="B131">
        <v>19161611111.111</v>
      </c>
      <c r="C131">
        <v>-55.443531</v>
      </c>
      <c r="D131">
        <v>-49.222541999999997</v>
      </c>
      <c r="F131" s="6">
        <f t="shared" si="22"/>
        <v>26.656555555556</v>
      </c>
      <c r="G131" s="6">
        <f t="shared" si="20"/>
        <v>-75.355346999999995</v>
      </c>
      <c r="J131">
        <v>19161611111.111</v>
      </c>
      <c r="K131">
        <v>-54.675198000000002</v>
      </c>
      <c r="L131">
        <v>-48.033042999999999</v>
      </c>
      <c r="N131" s="6">
        <f t="shared" si="23"/>
        <v>26.656555555556</v>
      </c>
      <c r="O131" s="6">
        <f t="shared" si="21"/>
        <v>-60.793900000000001</v>
      </c>
    </row>
    <row r="132" spans="2:15" x14ac:dyDescent="0.25">
      <c r="B132">
        <v>19742416666.667</v>
      </c>
      <c r="C132">
        <v>-52.633709000000003</v>
      </c>
      <c r="D132">
        <v>-46.099376999999997</v>
      </c>
      <c r="F132" s="6">
        <f t="shared" si="22"/>
        <v>28.820694444444001</v>
      </c>
      <c r="G132" s="6">
        <f t="shared" si="20"/>
        <v>-54.895535000000002</v>
      </c>
      <c r="J132">
        <v>19742416666.667</v>
      </c>
      <c r="K132">
        <v>-60.035060999999999</v>
      </c>
      <c r="L132">
        <v>-53.387549999999997</v>
      </c>
      <c r="N132" s="6">
        <f t="shared" si="23"/>
        <v>28.820694444444001</v>
      </c>
      <c r="O132" s="6">
        <f t="shared" si="21"/>
        <v>-48.352646</v>
      </c>
    </row>
    <row r="133" spans="2:15" x14ac:dyDescent="0.25">
      <c r="B133">
        <v>20323222222.222</v>
      </c>
      <c r="C133">
        <v>-55.333796999999997</v>
      </c>
      <c r="D133">
        <v>-48.432842000000001</v>
      </c>
      <c r="F133" s="6">
        <f t="shared" si="22"/>
        <v>30.984833333333</v>
      </c>
      <c r="G133" s="6">
        <f t="shared" si="20"/>
        <v>-56.642681000000003</v>
      </c>
      <c r="J133">
        <v>20323222222.222</v>
      </c>
      <c r="K133">
        <v>-48.613522000000003</v>
      </c>
      <c r="L133">
        <v>-41.670101000000003</v>
      </c>
      <c r="N133" s="6">
        <f t="shared" si="23"/>
        <v>30.984833333333</v>
      </c>
      <c r="O133" s="6">
        <f t="shared" si="21"/>
        <v>-61.593837999999998</v>
      </c>
    </row>
    <row r="134" spans="2:15" x14ac:dyDescent="0.25">
      <c r="B134">
        <v>20904027777.778</v>
      </c>
      <c r="C134">
        <v>-57.111553000000001</v>
      </c>
      <c r="D134">
        <v>-49.573883000000002</v>
      </c>
      <c r="F134" s="6">
        <f t="shared" si="22"/>
        <v>33.148972222222</v>
      </c>
      <c r="G134" s="6">
        <f t="shared" si="20"/>
        <v>-44.480904000000002</v>
      </c>
      <c r="J134">
        <v>20904027777.778</v>
      </c>
      <c r="K134">
        <v>-53.631988999999997</v>
      </c>
      <c r="L134">
        <v>-46.368110999999999</v>
      </c>
      <c r="N134" s="6">
        <f t="shared" si="23"/>
        <v>33.148972222222</v>
      </c>
      <c r="O134" s="6">
        <f t="shared" si="21"/>
        <v>-57.542774000000001</v>
      </c>
    </row>
    <row r="135" spans="2:15" x14ac:dyDescent="0.25">
      <c r="B135">
        <v>21484833333.333</v>
      </c>
      <c r="C135">
        <v>-52.003447999999999</v>
      </c>
      <c r="D135">
        <v>-44.366329</v>
      </c>
      <c r="F135" s="6">
        <f t="shared" si="22"/>
        <v>35.313111111110999</v>
      </c>
      <c r="G135" s="6">
        <f t="shared" si="20"/>
        <v>-45.319481000000003</v>
      </c>
      <c r="J135">
        <v>21484833333.333</v>
      </c>
      <c r="K135">
        <v>-66.436171999999999</v>
      </c>
      <c r="L135">
        <v>-58.863028999999997</v>
      </c>
      <c r="N135" s="6">
        <f t="shared" si="23"/>
        <v>35.313111111110999</v>
      </c>
      <c r="O135" s="6">
        <f t="shared" si="21"/>
        <v>-42.961964000000002</v>
      </c>
    </row>
    <row r="136" spans="2:15" x14ac:dyDescent="0.25">
      <c r="B136">
        <v>22065638888.889</v>
      </c>
      <c r="C136">
        <v>-44.669727000000002</v>
      </c>
      <c r="D136">
        <v>-36.848537</v>
      </c>
      <c r="F136" s="6">
        <f t="shared" si="22"/>
        <v>37.477249999999998</v>
      </c>
      <c r="G136" s="6">
        <f t="shared" si="20"/>
        <v>-53.134524999999996</v>
      </c>
      <c r="J136">
        <v>22065638888.889</v>
      </c>
      <c r="K136">
        <v>-60.435898000000002</v>
      </c>
      <c r="L136">
        <v>-52.358398000000001</v>
      </c>
      <c r="N136" s="6">
        <f t="shared" si="23"/>
        <v>37.477249999999998</v>
      </c>
      <c r="O136" s="6">
        <f t="shared" si="21"/>
        <v>-45.645690999999999</v>
      </c>
    </row>
    <row r="137" spans="2:15" x14ac:dyDescent="0.25">
      <c r="B137">
        <v>22646444444.444</v>
      </c>
      <c r="C137">
        <v>-41.025149999999996</v>
      </c>
      <c r="D137">
        <v>-32.884979000000001</v>
      </c>
      <c r="F137" s="6">
        <f t="shared" si="22"/>
        <v>39.641388888888997</v>
      </c>
      <c r="G137" s="6">
        <f t="shared" si="20"/>
        <v>-53.905436999999999</v>
      </c>
      <c r="J137">
        <v>22646444444.444</v>
      </c>
      <c r="K137">
        <v>-59.057575</v>
      </c>
      <c r="L137">
        <v>-51.672615</v>
      </c>
      <c r="N137" s="6">
        <f t="shared" si="23"/>
        <v>39.641388888888997</v>
      </c>
      <c r="O137" s="6">
        <f t="shared" si="21"/>
        <v>-54.772404000000002</v>
      </c>
    </row>
    <row r="138" spans="2:15" x14ac:dyDescent="0.25">
      <c r="B138">
        <v>23227250000</v>
      </c>
      <c r="C138">
        <v>-38.427253999999998</v>
      </c>
      <c r="D138">
        <v>-30.898613000000001</v>
      </c>
      <c r="F138" s="6">
        <f t="shared" si="22"/>
        <v>41.805527777777996</v>
      </c>
      <c r="G138" s="6">
        <f t="shared" si="20"/>
        <v>-52.534728999999999</v>
      </c>
      <c r="J138">
        <v>23227250000</v>
      </c>
      <c r="K138">
        <v>-47.717705000000002</v>
      </c>
      <c r="L138">
        <v>-39.964438999999999</v>
      </c>
      <c r="N138" s="6">
        <f t="shared" si="23"/>
        <v>41.805527777777996</v>
      </c>
      <c r="O138" s="6">
        <f t="shared" si="21"/>
        <v>-48.656115999999997</v>
      </c>
    </row>
    <row r="139" spans="2:15" x14ac:dyDescent="0.25">
      <c r="B139">
        <v>23808055555.556</v>
      </c>
      <c r="C139">
        <v>-39.243015</v>
      </c>
      <c r="D139">
        <v>-31.932661</v>
      </c>
      <c r="F139" s="6">
        <f t="shared" si="22"/>
        <v>43.969666666667003</v>
      </c>
      <c r="G139" s="6">
        <f t="shared" si="20"/>
        <v>-53.373584999999999</v>
      </c>
      <c r="J139">
        <v>23808055555.556</v>
      </c>
      <c r="K139">
        <v>-38.172519999999999</v>
      </c>
      <c r="L139">
        <v>-29.738358999999999</v>
      </c>
      <c r="N139" s="6">
        <f t="shared" si="23"/>
        <v>43.969666666667003</v>
      </c>
      <c r="O139" s="6">
        <f t="shared" si="21"/>
        <v>-57.774372</v>
      </c>
    </row>
    <row r="140" spans="2:15" x14ac:dyDescent="0.25">
      <c r="B140">
        <v>24388861111.111</v>
      </c>
      <c r="C140">
        <v>-44.340358999999999</v>
      </c>
      <c r="D140">
        <v>-36.587494</v>
      </c>
      <c r="F140" s="6">
        <f t="shared" si="22"/>
        <v>46.133805555556002</v>
      </c>
      <c r="G140" s="6">
        <f t="shared" si="20"/>
        <v>-67.777587999999994</v>
      </c>
      <c r="J140">
        <v>24388861111.111</v>
      </c>
      <c r="K140">
        <v>-36.185271999999998</v>
      </c>
      <c r="L140">
        <v>-27.071432000000001</v>
      </c>
      <c r="N140" s="6">
        <f t="shared" si="23"/>
        <v>46.133805555556002</v>
      </c>
      <c r="O140" s="6">
        <f t="shared" si="21"/>
        <v>-57.148071000000002</v>
      </c>
    </row>
    <row r="141" spans="2:15" x14ac:dyDescent="0.25">
      <c r="B141">
        <v>24969666666.667</v>
      </c>
      <c r="C141">
        <v>-42.347244000000003</v>
      </c>
      <c r="D141">
        <v>-34.203201</v>
      </c>
      <c r="F141" s="6">
        <f t="shared" si="22"/>
        <v>48.297944444443999</v>
      </c>
      <c r="G141" s="6">
        <f t="shared" si="20"/>
        <v>-50.519108000000003</v>
      </c>
      <c r="J141">
        <v>24969666666.667</v>
      </c>
      <c r="K141">
        <v>-37.688946000000001</v>
      </c>
      <c r="L141">
        <v>-28.909265999999999</v>
      </c>
      <c r="N141" s="6">
        <f t="shared" si="23"/>
        <v>48.297944444443999</v>
      </c>
      <c r="O141" s="6">
        <f t="shared" si="21"/>
        <v>-44.466030000000003</v>
      </c>
    </row>
    <row r="142" spans="2:15" x14ac:dyDescent="0.25">
      <c r="B142">
        <v>25550472222.222</v>
      </c>
      <c r="C142">
        <v>-41.387282999999996</v>
      </c>
      <c r="D142">
        <v>-32.740147</v>
      </c>
      <c r="F142" s="6">
        <f t="shared" si="22"/>
        <v>50.462083333332998</v>
      </c>
      <c r="G142" s="6">
        <f t="shared" si="20"/>
        <v>-51.157665000000001</v>
      </c>
      <c r="J142">
        <v>25550472222.222</v>
      </c>
      <c r="K142">
        <v>-41.223140999999998</v>
      </c>
      <c r="L142">
        <v>-32.689464999999998</v>
      </c>
      <c r="N142" s="6">
        <f t="shared" si="23"/>
        <v>50.462083333332998</v>
      </c>
      <c r="O142" s="6">
        <f t="shared" si="21"/>
        <v>-39.553856000000003</v>
      </c>
    </row>
    <row r="143" spans="2:15" x14ac:dyDescent="0.25">
      <c r="B143">
        <v>26131277777.778</v>
      </c>
      <c r="C143">
        <v>-47.073104999999998</v>
      </c>
      <c r="D143">
        <v>-37.842354</v>
      </c>
      <c r="F143" s="6">
        <f t="shared" si="22"/>
        <v>52.626222222221998</v>
      </c>
      <c r="G143" s="6">
        <f t="shared" si="20"/>
        <v>-48.404677999999997</v>
      </c>
      <c r="J143">
        <v>26131277777.778</v>
      </c>
      <c r="K143">
        <v>-41.737785000000002</v>
      </c>
      <c r="L143">
        <v>-33.266857000000002</v>
      </c>
      <c r="N143" s="6">
        <f t="shared" si="23"/>
        <v>52.626222222221998</v>
      </c>
      <c r="O143" s="6">
        <f t="shared" si="21"/>
        <v>-44.294970999999997</v>
      </c>
    </row>
    <row r="144" spans="2:15" x14ac:dyDescent="0.25">
      <c r="B144">
        <v>26712083333.333</v>
      </c>
      <c r="C144">
        <v>-57.064788999999998</v>
      </c>
      <c r="D144">
        <v>-47.802470999999997</v>
      </c>
      <c r="F144" s="6">
        <f t="shared" si="22"/>
        <v>54.790361111110997</v>
      </c>
      <c r="G144" s="6">
        <f t="shared" si="20"/>
        <v>-42.970261000000001</v>
      </c>
      <c r="J144">
        <v>26712083333.333</v>
      </c>
      <c r="K144">
        <v>-37.626282000000003</v>
      </c>
      <c r="L144">
        <v>-28.667624</v>
      </c>
      <c r="N144" s="6">
        <f t="shared" si="23"/>
        <v>54.790361111110997</v>
      </c>
      <c r="O144" s="6">
        <f t="shared" si="21"/>
        <v>-56.038558999999999</v>
      </c>
    </row>
    <row r="145" spans="2:16" x14ac:dyDescent="0.25">
      <c r="B145">
        <v>27292888888.889</v>
      </c>
      <c r="C145">
        <v>-43.545108999999997</v>
      </c>
      <c r="D145">
        <v>-34.606895000000002</v>
      </c>
      <c r="F145" s="6">
        <f t="shared" si="22"/>
        <v>56.954500000000003</v>
      </c>
      <c r="G145" s="6">
        <f t="shared" si="20"/>
        <v>-49.331676000000002</v>
      </c>
      <c r="J145">
        <v>27292888888.889</v>
      </c>
      <c r="K145">
        <v>-39.293640000000003</v>
      </c>
      <c r="L145">
        <v>-29.376936000000001</v>
      </c>
      <c r="N145" s="6">
        <f t="shared" si="23"/>
        <v>56.954500000000003</v>
      </c>
      <c r="O145" s="6">
        <f t="shared" si="21"/>
        <v>-54.846820999999998</v>
      </c>
    </row>
    <row r="146" spans="2:16" x14ac:dyDescent="0.25">
      <c r="B146">
        <v>27873694444.444</v>
      </c>
      <c r="C146">
        <v>-54.087958999999998</v>
      </c>
      <c r="D146">
        <v>-45.30209</v>
      </c>
      <c r="F146" s="6" t="s">
        <v>25</v>
      </c>
      <c r="J146">
        <v>27873694444.444</v>
      </c>
      <c r="K146">
        <v>-41.140247000000002</v>
      </c>
      <c r="L146">
        <v>-29.982702</v>
      </c>
      <c r="N146" s="6" t="s">
        <v>25</v>
      </c>
    </row>
    <row r="147" spans="2:16" x14ac:dyDescent="0.25">
      <c r="B147">
        <v>28454500000</v>
      </c>
      <c r="C147">
        <v>-51.279110000000003</v>
      </c>
      <c r="D147">
        <v>-41.928275999999997</v>
      </c>
      <c r="J147">
        <v>28454500000</v>
      </c>
      <c r="K147">
        <v>-42.579448999999997</v>
      </c>
      <c r="L147">
        <v>-30.657071999999999</v>
      </c>
    </row>
    <row r="148" spans="2:16" x14ac:dyDescent="0.25">
      <c r="B148" t="s">
        <v>25</v>
      </c>
      <c r="J148" t="s">
        <v>25</v>
      </c>
    </row>
    <row r="149" spans="2:16" x14ac:dyDescent="0.25">
      <c r="F149" s="6" t="s">
        <v>41</v>
      </c>
      <c r="N149" s="6" t="s">
        <v>41</v>
      </c>
    </row>
    <row r="150" spans="2:16" ht="15.75" x14ac:dyDescent="0.25">
      <c r="F150" s="6" t="s">
        <v>23</v>
      </c>
      <c r="G150" s="6" t="str">
        <f t="shared" ref="G150:G169" si="24">D176</f>
        <v>2Rx3L dBc Log Mag(dB)</v>
      </c>
      <c r="H150" s="35">
        <v>2</v>
      </c>
      <c r="N150" s="6" t="s">
        <v>23</v>
      </c>
      <c r="O150" s="6" t="str">
        <f t="shared" ref="O150:O169" si="25">L176</f>
        <v>2Rx3L dBc Log Mag(dB)</v>
      </c>
      <c r="P150" s="35">
        <v>2</v>
      </c>
    </row>
    <row r="151" spans="2:16" ht="15.75" x14ac:dyDescent="0.25">
      <c r="B151" t="s">
        <v>39</v>
      </c>
      <c r="F151" s="6">
        <f t="shared" ref="F151:F169" si="26">B177/1000000000</f>
        <v>24.494499999999999</v>
      </c>
      <c r="G151" s="6">
        <f t="shared" si="24"/>
        <v>-47.070042000000001</v>
      </c>
      <c r="H151" s="36">
        <f>ABS(AVERAGE(G151:G169)-(H150-1)*5)</f>
        <v>51.508024736842103</v>
      </c>
      <c r="J151" t="s">
        <v>39</v>
      </c>
      <c r="N151" s="6">
        <f t="shared" ref="N151:N169" si="27">J177/1000000000</f>
        <v>24.494499999999999</v>
      </c>
      <c r="O151" s="6">
        <f t="shared" si="25"/>
        <v>-44.262546999999998</v>
      </c>
      <c r="P151" s="36">
        <f>ABS(AVERAGE(O151:O169)-(P150-1)*5)</f>
        <v>41.980910526315789</v>
      </c>
    </row>
    <row r="152" spans="2:16" x14ac:dyDescent="0.25">
      <c r="B152" t="s">
        <v>23</v>
      </c>
      <c r="C152" t="s">
        <v>120</v>
      </c>
      <c r="D152" t="s">
        <v>40</v>
      </c>
      <c r="F152" s="6">
        <f t="shared" si="26"/>
        <v>26.300361111111002</v>
      </c>
      <c r="G152" s="6">
        <f t="shared" si="24"/>
        <v>-49.466728000000003</v>
      </c>
      <c r="J152" t="s">
        <v>23</v>
      </c>
      <c r="K152" t="s">
        <v>120</v>
      </c>
      <c r="L152" t="s">
        <v>40</v>
      </c>
      <c r="N152" s="6">
        <f t="shared" si="27"/>
        <v>26.300361111111002</v>
      </c>
      <c r="O152" s="6">
        <f t="shared" si="25"/>
        <v>-38.217621000000001</v>
      </c>
    </row>
    <row r="153" spans="2:16" x14ac:dyDescent="0.25">
      <c r="B153">
        <v>18000000000</v>
      </c>
      <c r="C153">
        <v>-52.900562000000001</v>
      </c>
      <c r="D153">
        <v>-45.959063999999998</v>
      </c>
      <c r="F153" s="6">
        <f t="shared" si="26"/>
        <v>28.106222222222002</v>
      </c>
      <c r="G153" s="6">
        <f t="shared" si="24"/>
        <v>-57.230080000000001</v>
      </c>
      <c r="J153">
        <v>18000000000</v>
      </c>
      <c r="K153">
        <v>-69.380363000000003</v>
      </c>
      <c r="L153">
        <v>-58.323135000000001</v>
      </c>
      <c r="N153" s="6">
        <f t="shared" si="27"/>
        <v>28.106222222222002</v>
      </c>
      <c r="O153" s="6">
        <f t="shared" si="25"/>
        <v>-39.238242999999997</v>
      </c>
    </row>
    <row r="154" spans="2:16" x14ac:dyDescent="0.25">
      <c r="B154">
        <v>20164138888.889</v>
      </c>
      <c r="C154">
        <v>-62.309525000000001</v>
      </c>
      <c r="D154">
        <v>-56.129257000000003</v>
      </c>
      <c r="F154" s="6">
        <f t="shared" si="26"/>
        <v>29.912083333333001</v>
      </c>
      <c r="G154" s="6">
        <f t="shared" si="24"/>
        <v>-55.149036000000002</v>
      </c>
      <c r="J154">
        <v>20164138888.889</v>
      </c>
      <c r="K154">
        <v>-55.308418000000003</v>
      </c>
      <c r="L154">
        <v>-47.484141999999999</v>
      </c>
      <c r="N154" s="6">
        <f t="shared" si="27"/>
        <v>29.912083333333001</v>
      </c>
      <c r="O154" s="6">
        <f t="shared" si="25"/>
        <v>-36.686892999999998</v>
      </c>
    </row>
    <row r="155" spans="2:16" x14ac:dyDescent="0.25">
      <c r="B155">
        <v>22328277777.778</v>
      </c>
      <c r="C155">
        <v>-65.649749999999997</v>
      </c>
      <c r="D155">
        <v>-59.428761000000002</v>
      </c>
      <c r="F155" s="6">
        <f t="shared" si="26"/>
        <v>31.717944444444001</v>
      </c>
      <c r="G155" s="6">
        <f t="shared" si="24"/>
        <v>-50.526111999999998</v>
      </c>
      <c r="J155">
        <v>22328277777.778</v>
      </c>
      <c r="K155">
        <v>-54.054234000000001</v>
      </c>
      <c r="L155">
        <v>-47.412078999999999</v>
      </c>
      <c r="N155" s="6">
        <f t="shared" si="27"/>
        <v>31.717944444444001</v>
      </c>
      <c r="O155" s="6">
        <f t="shared" si="25"/>
        <v>-35.351685000000003</v>
      </c>
    </row>
    <row r="156" spans="2:16" x14ac:dyDescent="0.25">
      <c r="B156">
        <v>24492416666.667</v>
      </c>
      <c r="C156">
        <v>-61.724339000000001</v>
      </c>
      <c r="D156">
        <v>-55.190010000000001</v>
      </c>
      <c r="F156" s="6">
        <f t="shared" si="26"/>
        <v>33.523805555556002</v>
      </c>
      <c r="G156" s="6">
        <f t="shared" si="24"/>
        <v>-41.191707999999998</v>
      </c>
      <c r="J156">
        <v>24492416666.667</v>
      </c>
      <c r="K156">
        <v>-61.455776</v>
      </c>
      <c r="L156">
        <v>-54.808266000000003</v>
      </c>
      <c r="N156" s="6">
        <f t="shared" si="27"/>
        <v>33.523805555556002</v>
      </c>
      <c r="O156" s="6">
        <f t="shared" si="25"/>
        <v>-33.385147000000003</v>
      </c>
    </row>
    <row r="157" spans="2:16" x14ac:dyDescent="0.25">
      <c r="B157">
        <v>26656555555.556</v>
      </c>
      <c r="C157">
        <v>-82.256302000000005</v>
      </c>
      <c r="D157">
        <v>-75.355346999999995</v>
      </c>
      <c r="F157" s="6">
        <f t="shared" si="26"/>
        <v>35.329666666667002</v>
      </c>
      <c r="G157" s="6">
        <f t="shared" si="24"/>
        <v>-39.613509999999998</v>
      </c>
      <c r="J157">
        <v>26656555555.556</v>
      </c>
      <c r="K157">
        <v>-67.737319999999997</v>
      </c>
      <c r="L157">
        <v>-60.793900000000001</v>
      </c>
      <c r="N157" s="6">
        <f t="shared" si="27"/>
        <v>35.329666666667002</v>
      </c>
      <c r="O157" s="6">
        <f t="shared" si="25"/>
        <v>-31.225988000000001</v>
      </c>
    </row>
    <row r="158" spans="2:16" x14ac:dyDescent="0.25">
      <c r="B158">
        <v>28820694444.444</v>
      </c>
      <c r="C158">
        <v>-62.433205000000001</v>
      </c>
      <c r="D158">
        <v>-54.895535000000002</v>
      </c>
      <c r="F158" s="6">
        <f t="shared" si="26"/>
        <v>37.135527777778002</v>
      </c>
      <c r="G158" s="6">
        <f t="shared" si="24"/>
        <v>-43.571674000000002</v>
      </c>
      <c r="J158">
        <v>28820694444.444</v>
      </c>
      <c r="K158">
        <v>-55.616528000000002</v>
      </c>
      <c r="L158">
        <v>-48.352646</v>
      </c>
      <c r="N158" s="6">
        <f t="shared" si="27"/>
        <v>37.135527777778002</v>
      </c>
      <c r="O158" s="6">
        <f t="shared" si="25"/>
        <v>-33.792544999999997</v>
      </c>
    </row>
    <row r="159" spans="2:16" x14ac:dyDescent="0.25">
      <c r="B159">
        <v>30984833333.333</v>
      </c>
      <c r="C159">
        <v>-64.279799999999994</v>
      </c>
      <c r="D159">
        <v>-56.642681000000003</v>
      </c>
      <c r="F159" s="6">
        <f t="shared" si="26"/>
        <v>38.941388888889001</v>
      </c>
      <c r="G159" s="6">
        <f t="shared" si="24"/>
        <v>-41.107551999999998</v>
      </c>
      <c r="J159">
        <v>30984833333.333</v>
      </c>
      <c r="K159">
        <v>-69.166977000000003</v>
      </c>
      <c r="L159">
        <v>-61.593837999999998</v>
      </c>
      <c r="N159" s="6">
        <f t="shared" si="27"/>
        <v>38.941388888889001</v>
      </c>
      <c r="O159" s="6">
        <f t="shared" si="25"/>
        <v>-39.455551</v>
      </c>
    </row>
    <row r="160" spans="2:16" x14ac:dyDescent="0.25">
      <c r="B160">
        <v>33148972222.222</v>
      </c>
      <c r="C160">
        <v>-52.302093999999997</v>
      </c>
      <c r="D160">
        <v>-44.480904000000002</v>
      </c>
      <c r="F160" s="6">
        <f t="shared" si="26"/>
        <v>40.747250000000001</v>
      </c>
      <c r="G160" s="6">
        <f t="shared" si="24"/>
        <v>-37.976799</v>
      </c>
      <c r="J160">
        <v>33148972222.222</v>
      </c>
      <c r="K160">
        <v>-65.620270000000005</v>
      </c>
      <c r="L160">
        <v>-57.542774000000001</v>
      </c>
      <c r="N160" s="6">
        <f t="shared" si="27"/>
        <v>40.747250000000001</v>
      </c>
      <c r="O160" s="6">
        <f t="shared" si="25"/>
        <v>-35.285224999999997</v>
      </c>
    </row>
    <row r="161" spans="2:16" x14ac:dyDescent="0.25">
      <c r="B161">
        <v>35313111111.111</v>
      </c>
      <c r="C161">
        <v>-53.459651999999998</v>
      </c>
      <c r="D161">
        <v>-45.319481000000003</v>
      </c>
      <c r="F161" s="6">
        <f t="shared" si="26"/>
        <v>42.553111111111001</v>
      </c>
      <c r="G161" s="6">
        <f t="shared" si="24"/>
        <v>-40.987206</v>
      </c>
      <c r="J161">
        <v>35313111111.111</v>
      </c>
      <c r="K161">
        <v>-50.346924000000001</v>
      </c>
      <c r="L161">
        <v>-42.961964000000002</v>
      </c>
      <c r="N161" s="6">
        <f t="shared" si="27"/>
        <v>42.553111111111001</v>
      </c>
      <c r="O161" s="6">
        <f t="shared" si="25"/>
        <v>-33.565486999999997</v>
      </c>
    </row>
    <row r="162" spans="2:16" x14ac:dyDescent="0.25">
      <c r="B162">
        <v>37477250000</v>
      </c>
      <c r="C162">
        <v>-60.663170000000001</v>
      </c>
      <c r="D162">
        <v>-53.134524999999996</v>
      </c>
      <c r="F162" s="6">
        <f t="shared" si="26"/>
        <v>44.358972222222</v>
      </c>
      <c r="G162" s="6">
        <f t="shared" si="24"/>
        <v>-43.723858</v>
      </c>
      <c r="J162">
        <v>37477250000</v>
      </c>
      <c r="K162">
        <v>-53.398955999999998</v>
      </c>
      <c r="L162">
        <v>-45.645690999999999</v>
      </c>
      <c r="N162" s="6">
        <f t="shared" si="27"/>
        <v>44.358972222222</v>
      </c>
      <c r="O162" s="6">
        <f t="shared" si="25"/>
        <v>-32.819327999999999</v>
      </c>
    </row>
    <row r="163" spans="2:16" x14ac:dyDescent="0.25">
      <c r="B163">
        <v>39641388888.889</v>
      </c>
      <c r="C163">
        <v>-61.215789999999998</v>
      </c>
      <c r="D163">
        <v>-53.905436999999999</v>
      </c>
      <c r="F163" s="6">
        <f t="shared" si="26"/>
        <v>46.164833333333</v>
      </c>
      <c r="G163" s="6">
        <f t="shared" si="24"/>
        <v>-56.244762000000001</v>
      </c>
      <c r="J163">
        <v>39641388888.889</v>
      </c>
      <c r="K163">
        <v>-63.206566000000002</v>
      </c>
      <c r="L163">
        <v>-54.772404000000002</v>
      </c>
      <c r="N163" s="6">
        <f t="shared" si="27"/>
        <v>46.164833333333</v>
      </c>
      <c r="O163" s="6">
        <f t="shared" si="25"/>
        <v>-33.595123000000001</v>
      </c>
    </row>
    <row r="164" spans="2:16" x14ac:dyDescent="0.25">
      <c r="B164">
        <v>41805527777.778</v>
      </c>
      <c r="C164">
        <v>-60.287593999999999</v>
      </c>
      <c r="D164">
        <v>-52.534728999999999</v>
      </c>
      <c r="F164" s="6">
        <f t="shared" si="26"/>
        <v>47.970694444444</v>
      </c>
      <c r="G164" s="6">
        <f t="shared" si="24"/>
        <v>-50.556606000000002</v>
      </c>
      <c r="J164">
        <v>41805527777.778</v>
      </c>
      <c r="K164">
        <v>-57.769955000000003</v>
      </c>
      <c r="L164">
        <v>-48.656115999999997</v>
      </c>
      <c r="N164" s="6">
        <f t="shared" si="27"/>
        <v>47.970694444444</v>
      </c>
      <c r="O164" s="6">
        <f t="shared" si="25"/>
        <v>-39.754044</v>
      </c>
    </row>
    <row r="165" spans="2:16" x14ac:dyDescent="0.25">
      <c r="B165">
        <v>43969666666.667</v>
      </c>
      <c r="C165">
        <v>-61.517628000000002</v>
      </c>
      <c r="D165">
        <v>-53.373584999999999</v>
      </c>
      <c r="F165" s="6">
        <f t="shared" si="26"/>
        <v>49.776555555556001</v>
      </c>
      <c r="G165" s="6">
        <f t="shared" si="24"/>
        <v>-45.952418999999999</v>
      </c>
      <c r="J165">
        <v>43969666666.667</v>
      </c>
      <c r="K165">
        <v>-66.554053999999994</v>
      </c>
      <c r="L165">
        <v>-57.774372</v>
      </c>
      <c r="N165" s="6">
        <f t="shared" si="27"/>
        <v>49.776555555556001</v>
      </c>
      <c r="O165" s="6">
        <f t="shared" si="25"/>
        <v>-44.504261</v>
      </c>
    </row>
    <row r="166" spans="2:16" x14ac:dyDescent="0.25">
      <c r="B166">
        <v>46133805555.556</v>
      </c>
      <c r="C166">
        <v>-76.424728000000002</v>
      </c>
      <c r="D166">
        <v>-67.777587999999994</v>
      </c>
      <c r="F166" s="6">
        <f t="shared" si="26"/>
        <v>51.582416666667001</v>
      </c>
      <c r="G166" s="6">
        <f t="shared" si="24"/>
        <v>-45.342072000000002</v>
      </c>
      <c r="J166">
        <v>46133805555.556</v>
      </c>
      <c r="K166">
        <v>-65.681747000000001</v>
      </c>
      <c r="L166">
        <v>-57.148071000000002</v>
      </c>
      <c r="N166" s="6">
        <f t="shared" si="27"/>
        <v>51.582416666667001</v>
      </c>
      <c r="O166" s="6">
        <f t="shared" si="25"/>
        <v>-43.691566000000002</v>
      </c>
    </row>
    <row r="167" spans="2:16" x14ac:dyDescent="0.25">
      <c r="B167">
        <v>48297944444.444</v>
      </c>
      <c r="C167">
        <v>-59.749859000000001</v>
      </c>
      <c r="D167">
        <v>-50.519108000000003</v>
      </c>
      <c r="F167" s="6">
        <f t="shared" si="26"/>
        <v>53.388277777778001</v>
      </c>
      <c r="G167" s="6">
        <f t="shared" si="24"/>
        <v>-42.772235999999999</v>
      </c>
      <c r="J167">
        <v>48297944444.444</v>
      </c>
      <c r="K167">
        <v>-52.936962000000001</v>
      </c>
      <c r="L167">
        <v>-44.466030000000003</v>
      </c>
      <c r="N167" s="6">
        <f t="shared" si="27"/>
        <v>53.388277777778001</v>
      </c>
      <c r="O167" s="6">
        <f t="shared" si="25"/>
        <v>-38.913398999999998</v>
      </c>
    </row>
    <row r="168" spans="2:16" x14ac:dyDescent="0.25">
      <c r="B168">
        <v>50462083333.333</v>
      </c>
      <c r="C168">
        <v>-60.419983000000002</v>
      </c>
      <c r="D168">
        <v>-51.157665000000001</v>
      </c>
      <c r="F168" s="6">
        <f t="shared" si="26"/>
        <v>55.194138888889</v>
      </c>
      <c r="G168" s="6">
        <f t="shared" si="24"/>
        <v>-49.862312000000003</v>
      </c>
      <c r="J168">
        <v>50462083333.333</v>
      </c>
      <c r="K168">
        <v>-48.512515999999998</v>
      </c>
      <c r="L168">
        <v>-39.553856000000003</v>
      </c>
      <c r="N168" s="6">
        <f t="shared" si="27"/>
        <v>55.194138888889</v>
      </c>
      <c r="O168" s="6">
        <f t="shared" si="25"/>
        <v>-33.782322000000001</v>
      </c>
    </row>
    <row r="169" spans="2:16" x14ac:dyDescent="0.25">
      <c r="B169">
        <v>52626222222.222</v>
      </c>
      <c r="C169">
        <v>-57.342888000000002</v>
      </c>
      <c r="D169">
        <v>-48.404677999999997</v>
      </c>
      <c r="F169" s="6">
        <f t="shared" si="26"/>
        <v>57</v>
      </c>
      <c r="G169" s="6">
        <f t="shared" si="24"/>
        <v>-45.307758</v>
      </c>
      <c r="J169">
        <v>52626222222.222</v>
      </c>
      <c r="K169">
        <v>-54.211674000000002</v>
      </c>
      <c r="L169">
        <v>-44.294970999999997</v>
      </c>
      <c r="N169" s="6">
        <f t="shared" si="27"/>
        <v>57</v>
      </c>
      <c r="O169" s="6">
        <f t="shared" si="25"/>
        <v>-35.110325000000003</v>
      </c>
    </row>
    <row r="170" spans="2:16" x14ac:dyDescent="0.25">
      <c r="B170">
        <v>54790361111.111</v>
      </c>
      <c r="C170">
        <v>-51.756129999999999</v>
      </c>
      <c r="D170">
        <v>-42.970261000000001</v>
      </c>
      <c r="F170" s="6" t="s">
        <v>25</v>
      </c>
      <c r="J170">
        <v>54790361111.111</v>
      </c>
      <c r="K170">
        <v>-67.196106</v>
      </c>
      <c r="L170">
        <v>-56.038558999999999</v>
      </c>
      <c r="N170" s="6" t="s">
        <v>25</v>
      </c>
    </row>
    <row r="171" spans="2:16" x14ac:dyDescent="0.25">
      <c r="B171">
        <v>56954500000</v>
      </c>
      <c r="C171">
        <v>-58.682510000000001</v>
      </c>
      <c r="D171">
        <v>-49.331676000000002</v>
      </c>
      <c r="J171">
        <v>56954500000</v>
      </c>
      <c r="K171">
        <v>-66.769195999999994</v>
      </c>
      <c r="L171">
        <v>-54.846820999999998</v>
      </c>
    </row>
    <row r="172" spans="2:16" x14ac:dyDescent="0.25">
      <c r="B172" t="s">
        <v>25</v>
      </c>
      <c r="J172" t="s">
        <v>25</v>
      </c>
    </row>
    <row r="173" spans="2:16" x14ac:dyDescent="0.25">
      <c r="F173" s="6" t="s">
        <v>43</v>
      </c>
      <c r="N173" s="6" t="s">
        <v>43</v>
      </c>
    </row>
    <row r="174" spans="2:16" ht="15.75" x14ac:dyDescent="0.25">
      <c r="F174" s="6" t="s">
        <v>23</v>
      </c>
      <c r="G174" s="6" t="str">
        <f t="shared" ref="G174:G193" si="28">D200</f>
        <v>2Rx4L dBc Log Mag(dB)</v>
      </c>
      <c r="H174" s="35">
        <v>2</v>
      </c>
      <c r="N174" s="6" t="s">
        <v>23</v>
      </c>
      <c r="O174" s="6" t="str">
        <f t="shared" ref="O174:O193" si="29">L200</f>
        <v>2Rx4L dBc Log Mag(dB)</v>
      </c>
      <c r="P174" s="35">
        <v>2</v>
      </c>
    </row>
    <row r="175" spans="2:16" ht="15.75" x14ac:dyDescent="0.25">
      <c r="B175" t="s">
        <v>41</v>
      </c>
      <c r="F175" s="6">
        <f t="shared" ref="F175:F193" si="30">B201/1000000000</f>
        <v>30.994499999999999</v>
      </c>
      <c r="G175" s="6">
        <f t="shared" si="28"/>
        <v>-53.417445999999998</v>
      </c>
      <c r="H175" s="36">
        <f>ABS(AVERAGE(G175:G193)-(H174-1)*5)</f>
        <v>60.475349947368422</v>
      </c>
      <c r="J175" t="s">
        <v>41</v>
      </c>
      <c r="N175" s="6">
        <f t="shared" ref="N175:N193" si="31">J201/1000000000</f>
        <v>30.994499999999999</v>
      </c>
      <c r="O175" s="6">
        <f t="shared" si="29"/>
        <v>-55.111893000000002</v>
      </c>
      <c r="P175" s="36">
        <f>ABS(AVERAGE(O175:O193)-(P174-1)*5)</f>
        <v>58.639907052631578</v>
      </c>
    </row>
    <row r="176" spans="2:16" x14ac:dyDescent="0.25">
      <c r="B176" t="s">
        <v>23</v>
      </c>
      <c r="C176" t="s">
        <v>134</v>
      </c>
      <c r="D176" t="s">
        <v>42</v>
      </c>
      <c r="F176" s="6">
        <f t="shared" si="30"/>
        <v>32.439250000000001</v>
      </c>
      <c r="G176" s="6">
        <f t="shared" si="28"/>
        <v>-64.300644000000005</v>
      </c>
      <c r="J176" t="s">
        <v>23</v>
      </c>
      <c r="K176" t="s">
        <v>134</v>
      </c>
      <c r="L176" t="s">
        <v>42</v>
      </c>
      <c r="N176" s="6">
        <f t="shared" si="31"/>
        <v>32.439250000000001</v>
      </c>
      <c r="O176" s="6">
        <f t="shared" si="29"/>
        <v>-58.041828000000002</v>
      </c>
    </row>
    <row r="177" spans="2:15" x14ac:dyDescent="0.25">
      <c r="B177">
        <v>24494500000</v>
      </c>
      <c r="C177">
        <v>-54.011536</v>
      </c>
      <c r="D177">
        <v>-47.070042000000001</v>
      </c>
      <c r="F177" s="6">
        <f t="shared" si="30"/>
        <v>33.884</v>
      </c>
      <c r="G177" s="6">
        <f t="shared" si="28"/>
        <v>-76.291588000000004</v>
      </c>
      <c r="J177">
        <v>24494500000</v>
      </c>
      <c r="K177">
        <v>-55.319775</v>
      </c>
      <c r="L177">
        <v>-44.262546999999998</v>
      </c>
      <c r="N177" s="6">
        <f t="shared" si="31"/>
        <v>33.884</v>
      </c>
      <c r="O177" s="6">
        <f t="shared" si="29"/>
        <v>-61.184452</v>
      </c>
    </row>
    <row r="178" spans="2:15" x14ac:dyDescent="0.25">
      <c r="B178">
        <v>26300361111.111</v>
      </c>
      <c r="C178">
        <v>-55.646996000000001</v>
      </c>
      <c r="D178">
        <v>-49.466728000000003</v>
      </c>
      <c r="F178" s="6">
        <f t="shared" si="30"/>
        <v>35.328749999999999</v>
      </c>
      <c r="G178" s="6">
        <f t="shared" si="28"/>
        <v>-58.486969000000002</v>
      </c>
      <c r="J178">
        <v>26300361111.111</v>
      </c>
      <c r="K178">
        <v>-46.041896999999999</v>
      </c>
      <c r="L178">
        <v>-38.217621000000001</v>
      </c>
      <c r="N178" s="6">
        <f t="shared" si="31"/>
        <v>35.328749999999999</v>
      </c>
      <c r="O178" s="6">
        <f t="shared" si="29"/>
        <v>-61.81147</v>
      </c>
    </row>
    <row r="179" spans="2:15" x14ac:dyDescent="0.25">
      <c r="B179">
        <v>28106222222.222</v>
      </c>
      <c r="C179">
        <v>-63.451068999999997</v>
      </c>
      <c r="D179">
        <v>-57.230080000000001</v>
      </c>
      <c r="F179" s="6">
        <f t="shared" si="30"/>
        <v>36.773499999999999</v>
      </c>
      <c r="G179" s="6">
        <f t="shared" si="28"/>
        <v>-54.036850000000001</v>
      </c>
      <c r="J179">
        <v>28106222222.222</v>
      </c>
      <c r="K179">
        <v>-45.880398</v>
      </c>
      <c r="L179">
        <v>-39.238242999999997</v>
      </c>
      <c r="N179" s="6">
        <f t="shared" si="31"/>
        <v>36.773499999999999</v>
      </c>
      <c r="O179" s="6">
        <f t="shared" si="29"/>
        <v>-52.528984000000001</v>
      </c>
    </row>
    <row r="180" spans="2:15" x14ac:dyDescent="0.25">
      <c r="B180">
        <v>29912083333.333</v>
      </c>
      <c r="C180">
        <v>-61.683368999999999</v>
      </c>
      <c r="D180">
        <v>-55.149036000000002</v>
      </c>
      <c r="F180" s="6">
        <f t="shared" si="30"/>
        <v>38.218249999999998</v>
      </c>
      <c r="G180" s="6">
        <f t="shared" si="28"/>
        <v>-57.847141000000001</v>
      </c>
      <c r="J180">
        <v>29912083333.333</v>
      </c>
      <c r="K180">
        <v>-43.334408000000003</v>
      </c>
      <c r="L180">
        <v>-36.686892999999998</v>
      </c>
      <c r="N180" s="6">
        <f t="shared" si="31"/>
        <v>38.218249999999998</v>
      </c>
      <c r="O180" s="6">
        <f t="shared" si="29"/>
        <v>-53.695628999999997</v>
      </c>
    </row>
    <row r="181" spans="2:15" x14ac:dyDescent="0.25">
      <c r="B181">
        <v>31717944444.444</v>
      </c>
      <c r="C181">
        <v>-57.427067000000001</v>
      </c>
      <c r="D181">
        <v>-50.526111999999998</v>
      </c>
      <c r="F181" s="6">
        <f t="shared" si="30"/>
        <v>39.662999999999997</v>
      </c>
      <c r="G181" s="6">
        <f t="shared" si="28"/>
        <v>-56.637183999999998</v>
      </c>
      <c r="J181">
        <v>31717944444.444</v>
      </c>
      <c r="K181">
        <v>-42.295105</v>
      </c>
      <c r="L181">
        <v>-35.351685000000003</v>
      </c>
      <c r="N181" s="6">
        <f t="shared" si="31"/>
        <v>39.662999999999997</v>
      </c>
      <c r="O181" s="6">
        <f t="shared" si="29"/>
        <v>-52.467941000000003</v>
      </c>
    </row>
    <row r="182" spans="2:15" x14ac:dyDescent="0.25">
      <c r="B182">
        <v>33523805555.556</v>
      </c>
      <c r="C182">
        <v>-48.729377999999997</v>
      </c>
      <c r="D182">
        <v>-41.191707999999998</v>
      </c>
      <c r="F182" s="6">
        <f t="shared" si="30"/>
        <v>41.107750000000003</v>
      </c>
      <c r="G182" s="6">
        <f t="shared" si="28"/>
        <v>-55.026203000000002</v>
      </c>
      <c r="J182">
        <v>33523805555.556</v>
      </c>
      <c r="K182">
        <v>-40.649025000000002</v>
      </c>
      <c r="L182">
        <v>-33.385147000000003</v>
      </c>
      <c r="N182" s="6">
        <f t="shared" si="31"/>
        <v>41.107750000000003</v>
      </c>
      <c r="O182" s="6">
        <f t="shared" si="29"/>
        <v>-54.338847999999999</v>
      </c>
    </row>
    <row r="183" spans="2:15" x14ac:dyDescent="0.25">
      <c r="B183">
        <v>35329666666.667</v>
      </c>
      <c r="C183">
        <v>-47.250633000000001</v>
      </c>
      <c r="D183">
        <v>-39.613509999999998</v>
      </c>
      <c r="F183" s="6">
        <f t="shared" si="30"/>
        <v>42.552500000000002</v>
      </c>
      <c r="G183" s="6">
        <f t="shared" si="28"/>
        <v>-54.517699999999998</v>
      </c>
      <c r="J183">
        <v>35329666666.667</v>
      </c>
      <c r="K183">
        <v>-38.799129000000001</v>
      </c>
      <c r="L183">
        <v>-31.225988000000001</v>
      </c>
      <c r="N183" s="6">
        <f t="shared" si="31"/>
        <v>42.552500000000002</v>
      </c>
      <c r="O183" s="6">
        <f t="shared" si="29"/>
        <v>-54.748851999999999</v>
      </c>
    </row>
    <row r="184" spans="2:15" x14ac:dyDescent="0.25">
      <c r="B184">
        <v>37135527777.778</v>
      </c>
      <c r="C184">
        <v>-51.392868</v>
      </c>
      <c r="D184">
        <v>-43.571674000000002</v>
      </c>
      <c r="F184" s="6">
        <f t="shared" si="30"/>
        <v>43.997250000000001</v>
      </c>
      <c r="G184" s="6">
        <f t="shared" si="28"/>
        <v>-57.548896999999997</v>
      </c>
      <c r="J184">
        <v>37135527777.778</v>
      </c>
      <c r="K184">
        <v>-41.870044999999998</v>
      </c>
      <c r="L184">
        <v>-33.792544999999997</v>
      </c>
      <c r="N184" s="6">
        <f t="shared" si="31"/>
        <v>43.997250000000001</v>
      </c>
      <c r="O184" s="6">
        <f t="shared" si="29"/>
        <v>-49.917251999999998</v>
      </c>
    </row>
    <row r="185" spans="2:15" x14ac:dyDescent="0.25">
      <c r="B185">
        <v>38941388888.889</v>
      </c>
      <c r="C185">
        <v>-49.247723000000001</v>
      </c>
      <c r="D185">
        <v>-41.107551999999998</v>
      </c>
      <c r="F185" s="6">
        <f t="shared" si="30"/>
        <v>45.442</v>
      </c>
      <c r="G185" s="6">
        <f t="shared" si="28"/>
        <v>-53.481487000000001</v>
      </c>
      <c r="J185">
        <v>38941388888.889</v>
      </c>
      <c r="K185">
        <v>-46.840510999999999</v>
      </c>
      <c r="L185">
        <v>-39.455551</v>
      </c>
      <c r="N185" s="6">
        <f t="shared" si="31"/>
        <v>45.442</v>
      </c>
      <c r="O185" s="6">
        <f t="shared" si="29"/>
        <v>-49.546883000000001</v>
      </c>
    </row>
    <row r="186" spans="2:15" x14ac:dyDescent="0.25">
      <c r="B186">
        <v>40747250000</v>
      </c>
      <c r="C186">
        <v>-45.505443999999997</v>
      </c>
      <c r="D186">
        <v>-37.976799</v>
      </c>
      <c r="F186" s="6">
        <f t="shared" si="30"/>
        <v>46.886749999999999</v>
      </c>
      <c r="G186" s="6">
        <f t="shared" si="28"/>
        <v>-58.203944999999997</v>
      </c>
      <c r="J186">
        <v>40747250000</v>
      </c>
      <c r="K186">
        <v>-43.038490000000003</v>
      </c>
      <c r="L186">
        <v>-35.285224999999997</v>
      </c>
      <c r="N186" s="6">
        <f t="shared" si="31"/>
        <v>46.886749999999999</v>
      </c>
      <c r="O186" s="6">
        <f t="shared" si="29"/>
        <v>-49.689957</v>
      </c>
    </row>
    <row r="187" spans="2:15" x14ac:dyDescent="0.25">
      <c r="B187">
        <v>42553111111.111</v>
      </c>
      <c r="C187">
        <v>-48.297558000000002</v>
      </c>
      <c r="D187">
        <v>-40.987206</v>
      </c>
      <c r="F187" s="6">
        <f t="shared" si="30"/>
        <v>48.331499999999998</v>
      </c>
      <c r="G187" s="6">
        <f t="shared" si="28"/>
        <v>-56.011687999999999</v>
      </c>
      <c r="J187">
        <v>42553111111.111</v>
      </c>
      <c r="K187">
        <v>-41.999648999999998</v>
      </c>
      <c r="L187">
        <v>-33.565486999999997</v>
      </c>
      <c r="N187" s="6">
        <f t="shared" si="31"/>
        <v>48.331499999999998</v>
      </c>
      <c r="O187" s="6">
        <f t="shared" si="29"/>
        <v>-44.051169999999999</v>
      </c>
    </row>
    <row r="188" spans="2:15" x14ac:dyDescent="0.25">
      <c r="B188">
        <v>44358972222.222</v>
      </c>
      <c r="C188">
        <v>-51.476723</v>
      </c>
      <c r="D188">
        <v>-43.723858</v>
      </c>
      <c r="F188" s="6">
        <f t="shared" si="30"/>
        <v>49.776249999999997</v>
      </c>
      <c r="G188" s="6">
        <f t="shared" si="28"/>
        <v>-54.787582</v>
      </c>
      <c r="J188">
        <v>44358972222.222</v>
      </c>
      <c r="K188">
        <v>-41.933166999999997</v>
      </c>
      <c r="L188">
        <v>-32.819327999999999</v>
      </c>
      <c r="N188" s="6">
        <f t="shared" si="31"/>
        <v>49.776249999999997</v>
      </c>
      <c r="O188" s="6">
        <f t="shared" si="29"/>
        <v>-43.059092999999997</v>
      </c>
    </row>
    <row r="189" spans="2:15" x14ac:dyDescent="0.25">
      <c r="B189">
        <v>46164833333.333</v>
      </c>
      <c r="C189">
        <v>-64.388801999999998</v>
      </c>
      <c r="D189">
        <v>-56.244762000000001</v>
      </c>
      <c r="F189" s="6">
        <f t="shared" si="30"/>
        <v>51.220999999999997</v>
      </c>
      <c r="G189" s="6">
        <f t="shared" si="28"/>
        <v>-56.380375000000001</v>
      </c>
      <c r="J189">
        <v>46164833333.333</v>
      </c>
      <c r="K189">
        <v>-42.374805000000002</v>
      </c>
      <c r="L189">
        <v>-33.595123000000001</v>
      </c>
      <c r="N189" s="6">
        <f t="shared" si="31"/>
        <v>51.220999999999997</v>
      </c>
      <c r="O189" s="6">
        <f t="shared" si="29"/>
        <v>-65.107787999999999</v>
      </c>
    </row>
    <row r="190" spans="2:15" x14ac:dyDescent="0.25">
      <c r="B190">
        <v>47970694444.444</v>
      </c>
      <c r="C190">
        <v>-59.203747</v>
      </c>
      <c r="D190">
        <v>-50.556606000000002</v>
      </c>
      <c r="F190" s="6">
        <f t="shared" si="30"/>
        <v>52.665750000000003</v>
      </c>
      <c r="G190" s="6">
        <f t="shared" si="28"/>
        <v>-51.364688999999998</v>
      </c>
      <c r="J190">
        <v>47970694444.444</v>
      </c>
      <c r="K190">
        <v>-48.287723999999997</v>
      </c>
      <c r="L190">
        <v>-39.754044</v>
      </c>
      <c r="N190" s="6">
        <f t="shared" si="31"/>
        <v>52.665750000000003</v>
      </c>
      <c r="O190" s="6">
        <f t="shared" si="29"/>
        <v>-50.618468999999997</v>
      </c>
    </row>
    <row r="191" spans="2:15" x14ac:dyDescent="0.25">
      <c r="B191">
        <v>49776555555.556</v>
      </c>
      <c r="C191">
        <v>-55.183169999999997</v>
      </c>
      <c r="D191">
        <v>-45.952418999999999</v>
      </c>
      <c r="F191" s="6">
        <f t="shared" si="30"/>
        <v>54.110500000000002</v>
      </c>
      <c r="G191" s="6">
        <f t="shared" si="28"/>
        <v>-51.339035000000003</v>
      </c>
      <c r="J191">
        <v>49776555555.556</v>
      </c>
      <c r="K191">
        <v>-52.975192999999997</v>
      </c>
      <c r="L191">
        <v>-44.504261</v>
      </c>
      <c r="N191" s="6">
        <f t="shared" si="31"/>
        <v>54.110500000000002</v>
      </c>
      <c r="O191" s="6">
        <f t="shared" si="29"/>
        <v>-49.865971000000002</v>
      </c>
    </row>
    <row r="192" spans="2:15" x14ac:dyDescent="0.25">
      <c r="B192">
        <v>51582416666.667</v>
      </c>
      <c r="C192">
        <v>-54.604388999999998</v>
      </c>
      <c r="D192">
        <v>-45.342072000000002</v>
      </c>
      <c r="F192" s="6">
        <f t="shared" si="30"/>
        <v>55.555250000000001</v>
      </c>
      <c r="G192" s="6">
        <f t="shared" si="28"/>
        <v>-41.821250999999997</v>
      </c>
      <c r="J192">
        <v>51582416666.667</v>
      </c>
      <c r="K192">
        <v>-52.650222999999997</v>
      </c>
      <c r="L192">
        <v>-43.691566000000002</v>
      </c>
      <c r="N192" s="6">
        <f t="shared" si="31"/>
        <v>55.555250000000001</v>
      </c>
      <c r="O192" s="6">
        <f t="shared" si="29"/>
        <v>-49.187953999999998</v>
      </c>
    </row>
    <row r="193" spans="2:16" x14ac:dyDescent="0.25">
      <c r="B193">
        <v>53388277777.778</v>
      </c>
      <c r="C193">
        <v>-51.710445</v>
      </c>
      <c r="D193">
        <v>-42.772235999999999</v>
      </c>
      <c r="F193" s="6">
        <f t="shared" si="30"/>
        <v>57</v>
      </c>
      <c r="G193" s="6">
        <f t="shared" si="28"/>
        <v>-42.530974999999998</v>
      </c>
      <c r="J193">
        <v>53388277777.778</v>
      </c>
      <c r="K193">
        <v>-48.830105000000003</v>
      </c>
      <c r="L193">
        <v>-38.913398999999998</v>
      </c>
      <c r="N193" s="6">
        <f t="shared" si="31"/>
        <v>57</v>
      </c>
      <c r="O193" s="6">
        <f t="shared" si="29"/>
        <v>-64.183800000000005</v>
      </c>
    </row>
    <row r="194" spans="2:16" x14ac:dyDescent="0.25">
      <c r="B194">
        <v>55194138888.889</v>
      </c>
      <c r="C194">
        <v>-58.648181999999998</v>
      </c>
      <c r="D194">
        <v>-49.862312000000003</v>
      </c>
      <c r="F194" s="6" t="s">
        <v>25</v>
      </c>
      <c r="J194">
        <v>55194138888.889</v>
      </c>
      <c r="K194">
        <v>-44.939869000000002</v>
      </c>
      <c r="L194">
        <v>-33.782322000000001</v>
      </c>
      <c r="N194" s="6" t="s">
        <v>25</v>
      </c>
    </row>
    <row r="195" spans="2:16" x14ac:dyDescent="0.25">
      <c r="B195">
        <v>57000000000</v>
      </c>
      <c r="C195">
        <v>-54.658596000000003</v>
      </c>
      <c r="D195">
        <v>-45.307758</v>
      </c>
      <c r="J195">
        <v>57000000000</v>
      </c>
      <c r="K195">
        <v>-47.032702999999998</v>
      </c>
      <c r="L195">
        <v>-35.110325000000003</v>
      </c>
    </row>
    <row r="196" spans="2:16" x14ac:dyDescent="0.25">
      <c r="B196" t="s">
        <v>25</v>
      </c>
      <c r="J196" t="s">
        <v>25</v>
      </c>
    </row>
    <row r="197" spans="2:16" x14ac:dyDescent="0.25">
      <c r="F197" s="6" t="s">
        <v>45</v>
      </c>
      <c r="N197" s="6" t="s">
        <v>45</v>
      </c>
    </row>
    <row r="198" spans="2:16" ht="15.75" x14ac:dyDescent="0.25">
      <c r="F198" s="6" t="s">
        <v>23</v>
      </c>
      <c r="G198" s="6" t="str">
        <f t="shared" ref="G198:G217" si="32">D224</f>
        <v>2Rx5L dBc Log Mag(dB)</v>
      </c>
      <c r="H198" s="35">
        <v>2</v>
      </c>
      <c r="N198" s="6" t="s">
        <v>23</v>
      </c>
      <c r="O198" s="6" t="str">
        <f t="shared" ref="O198:O217" si="33">L224</f>
        <v>2Rx5L dBc Log Mag(dB)</v>
      </c>
      <c r="P198" s="35">
        <v>2</v>
      </c>
    </row>
    <row r="199" spans="2:16" ht="15.75" x14ac:dyDescent="0.25">
      <c r="B199" t="s">
        <v>43</v>
      </c>
      <c r="F199" s="6">
        <f t="shared" ref="F199:F217" si="34">B225/1000000000</f>
        <v>39.994500000000002</v>
      </c>
      <c r="G199" s="6">
        <f t="shared" si="32"/>
        <v>-44.685657999999997</v>
      </c>
      <c r="H199" s="36">
        <f>ABS(AVERAGE(G199:G217)-(H198-1)*5)</f>
        <v>50.330398368421044</v>
      </c>
      <c r="J199" t="s">
        <v>43</v>
      </c>
      <c r="N199" s="6">
        <f t="shared" ref="N199:N217" si="35">J225/1000000000</f>
        <v>39.994500000000002</v>
      </c>
      <c r="O199" s="6">
        <f t="shared" si="33"/>
        <v>-49.291125999999998</v>
      </c>
      <c r="P199" s="36">
        <f>ABS(AVERAGE(O199:O217)-(P198-1)*5)</f>
        <v>50.311700578947374</v>
      </c>
    </row>
    <row r="200" spans="2:16" x14ac:dyDescent="0.25">
      <c r="B200" t="s">
        <v>23</v>
      </c>
      <c r="C200" t="s">
        <v>135</v>
      </c>
      <c r="D200" t="s">
        <v>44</v>
      </c>
      <c r="F200" s="6">
        <f t="shared" si="34"/>
        <v>40.939250000000001</v>
      </c>
      <c r="G200" s="6">
        <f t="shared" si="32"/>
        <v>-43.532756999999997</v>
      </c>
      <c r="J200" t="s">
        <v>23</v>
      </c>
      <c r="K200" t="s">
        <v>135</v>
      </c>
      <c r="L200" t="s">
        <v>44</v>
      </c>
      <c r="N200" s="6">
        <f t="shared" si="35"/>
        <v>40.939250000000001</v>
      </c>
      <c r="O200" s="6">
        <f t="shared" si="33"/>
        <v>-52.627544</v>
      </c>
    </row>
    <row r="201" spans="2:16" x14ac:dyDescent="0.25">
      <c r="B201">
        <v>30994500000</v>
      </c>
      <c r="C201">
        <v>-60.358939999999997</v>
      </c>
      <c r="D201">
        <v>-53.417445999999998</v>
      </c>
      <c r="F201" s="6">
        <f t="shared" si="34"/>
        <v>41.884</v>
      </c>
      <c r="G201" s="6">
        <f t="shared" si="32"/>
        <v>-44.846409000000001</v>
      </c>
      <c r="J201">
        <v>30994500000</v>
      </c>
      <c r="K201">
        <v>-66.169121000000004</v>
      </c>
      <c r="L201">
        <v>-55.111893000000002</v>
      </c>
      <c r="N201" s="6">
        <f t="shared" si="35"/>
        <v>41.884</v>
      </c>
      <c r="O201" s="6">
        <f t="shared" si="33"/>
        <v>-59.173172000000001</v>
      </c>
    </row>
    <row r="202" spans="2:16" x14ac:dyDescent="0.25">
      <c r="B202">
        <v>32439250000</v>
      </c>
      <c r="C202">
        <v>-70.480903999999995</v>
      </c>
      <c r="D202">
        <v>-64.300644000000005</v>
      </c>
      <c r="F202" s="6">
        <f t="shared" si="34"/>
        <v>42.828749999999999</v>
      </c>
      <c r="G202" s="6">
        <f t="shared" si="32"/>
        <v>-45.094948000000002</v>
      </c>
      <c r="J202">
        <v>32439250000</v>
      </c>
      <c r="K202">
        <v>-65.866104000000007</v>
      </c>
      <c r="L202">
        <v>-58.041828000000002</v>
      </c>
      <c r="N202" s="6">
        <f t="shared" si="35"/>
        <v>42.828749999999999</v>
      </c>
      <c r="O202" s="6">
        <f t="shared" si="33"/>
        <v>-59.215767</v>
      </c>
    </row>
    <row r="203" spans="2:16" x14ac:dyDescent="0.25">
      <c r="B203">
        <v>33884000000</v>
      </c>
      <c r="C203">
        <v>-82.512573000000003</v>
      </c>
      <c r="D203">
        <v>-76.291588000000004</v>
      </c>
      <c r="F203" s="6">
        <f t="shared" si="34"/>
        <v>43.773499999999999</v>
      </c>
      <c r="G203" s="6">
        <f t="shared" si="32"/>
        <v>-45.943061999999998</v>
      </c>
      <c r="J203">
        <v>33884000000</v>
      </c>
      <c r="K203">
        <v>-67.826606999999996</v>
      </c>
      <c r="L203">
        <v>-61.184452</v>
      </c>
      <c r="N203" s="6">
        <f t="shared" si="35"/>
        <v>43.773499999999999</v>
      </c>
      <c r="O203" s="6">
        <f t="shared" si="33"/>
        <v>-59.706386999999999</v>
      </c>
    </row>
    <row r="204" spans="2:16" x14ac:dyDescent="0.25">
      <c r="B204">
        <v>35328750000</v>
      </c>
      <c r="C204">
        <v>-65.021300999999994</v>
      </c>
      <c r="D204">
        <v>-58.486969000000002</v>
      </c>
      <c r="F204" s="6">
        <f t="shared" si="34"/>
        <v>44.718249999999998</v>
      </c>
      <c r="G204" s="6">
        <f t="shared" si="32"/>
        <v>-45.307079000000002</v>
      </c>
      <c r="J204">
        <v>35328750000</v>
      </c>
      <c r="K204">
        <v>-68.458977000000004</v>
      </c>
      <c r="L204">
        <v>-61.81147</v>
      </c>
      <c r="N204" s="6">
        <f t="shared" si="35"/>
        <v>44.718249999999998</v>
      </c>
      <c r="O204" s="6">
        <f t="shared" si="33"/>
        <v>-50.803497</v>
      </c>
    </row>
    <row r="205" spans="2:16" x14ac:dyDescent="0.25">
      <c r="B205">
        <v>36773500000</v>
      </c>
      <c r="C205">
        <v>-60.937809000000001</v>
      </c>
      <c r="D205">
        <v>-54.036850000000001</v>
      </c>
      <c r="F205" s="6">
        <f t="shared" si="34"/>
        <v>45.662999999999997</v>
      </c>
      <c r="G205" s="6">
        <f t="shared" si="32"/>
        <v>-43.189574999999998</v>
      </c>
      <c r="J205">
        <v>36773500000</v>
      </c>
      <c r="K205">
        <v>-59.472400999999998</v>
      </c>
      <c r="L205">
        <v>-52.528984000000001</v>
      </c>
      <c r="N205" s="6">
        <f t="shared" si="35"/>
        <v>45.662999999999997</v>
      </c>
      <c r="O205" s="6">
        <f t="shared" si="33"/>
        <v>-45.578907000000001</v>
      </c>
    </row>
    <row r="206" spans="2:16" x14ac:dyDescent="0.25">
      <c r="B206">
        <v>38218250000</v>
      </c>
      <c r="C206">
        <v>-65.384810999999999</v>
      </c>
      <c r="D206">
        <v>-57.847141000000001</v>
      </c>
      <c r="F206" s="6">
        <f t="shared" si="34"/>
        <v>46.607750000000003</v>
      </c>
      <c r="G206" s="6">
        <f t="shared" si="32"/>
        <v>-42.579365000000003</v>
      </c>
      <c r="J206">
        <v>38218250000</v>
      </c>
      <c r="K206">
        <v>-60.959507000000002</v>
      </c>
      <c r="L206">
        <v>-53.695628999999997</v>
      </c>
      <c r="N206" s="6">
        <f t="shared" si="35"/>
        <v>46.607750000000003</v>
      </c>
      <c r="O206" s="6">
        <f t="shared" si="33"/>
        <v>-43.329993999999999</v>
      </c>
    </row>
    <row r="207" spans="2:16" x14ac:dyDescent="0.25">
      <c r="B207">
        <v>39663000000</v>
      </c>
      <c r="C207">
        <v>-64.274306999999993</v>
      </c>
      <c r="D207">
        <v>-56.637183999999998</v>
      </c>
      <c r="F207" s="6">
        <f t="shared" si="34"/>
        <v>47.552500000000002</v>
      </c>
      <c r="G207" s="6">
        <f t="shared" si="32"/>
        <v>-43.987431000000001</v>
      </c>
      <c r="J207">
        <v>39663000000</v>
      </c>
      <c r="K207">
        <v>-60.041080000000001</v>
      </c>
      <c r="L207">
        <v>-52.467941000000003</v>
      </c>
      <c r="N207" s="6">
        <f t="shared" si="35"/>
        <v>47.552500000000002</v>
      </c>
      <c r="O207" s="6">
        <f t="shared" si="33"/>
        <v>-43.300392000000002</v>
      </c>
    </row>
    <row r="208" spans="2:16" x14ac:dyDescent="0.25">
      <c r="B208">
        <v>41107750000</v>
      </c>
      <c r="C208">
        <v>-62.847392999999997</v>
      </c>
      <c r="D208">
        <v>-55.026203000000002</v>
      </c>
      <c r="F208" s="6">
        <f t="shared" si="34"/>
        <v>48.497250000000001</v>
      </c>
      <c r="G208" s="6">
        <f t="shared" si="32"/>
        <v>-44.717399999999998</v>
      </c>
      <c r="J208">
        <v>41107750000</v>
      </c>
      <c r="K208">
        <v>-62.416347999999999</v>
      </c>
      <c r="L208">
        <v>-54.338847999999999</v>
      </c>
      <c r="N208" s="6">
        <f t="shared" si="35"/>
        <v>48.497250000000001</v>
      </c>
      <c r="O208" s="6">
        <f t="shared" si="33"/>
        <v>-40.618865999999997</v>
      </c>
    </row>
    <row r="209" spans="2:16" x14ac:dyDescent="0.25">
      <c r="B209">
        <v>42552500000</v>
      </c>
      <c r="C209">
        <v>-62.657871</v>
      </c>
      <c r="D209">
        <v>-54.517699999999998</v>
      </c>
      <c r="F209" s="6">
        <f t="shared" si="34"/>
        <v>49.442</v>
      </c>
      <c r="G209" s="6">
        <f t="shared" si="32"/>
        <v>-46.669296000000003</v>
      </c>
      <c r="J209">
        <v>42552500000</v>
      </c>
      <c r="K209">
        <v>-62.133811999999999</v>
      </c>
      <c r="L209">
        <v>-54.748851999999999</v>
      </c>
      <c r="N209" s="6">
        <f t="shared" si="35"/>
        <v>49.442</v>
      </c>
      <c r="O209" s="6">
        <f t="shared" si="33"/>
        <v>-39.039988999999998</v>
      </c>
    </row>
    <row r="210" spans="2:16" x14ac:dyDescent="0.25">
      <c r="B210">
        <v>43997250000</v>
      </c>
      <c r="C210">
        <v>-65.077538000000004</v>
      </c>
      <c r="D210">
        <v>-57.548896999999997</v>
      </c>
      <c r="F210" s="6">
        <f t="shared" si="34"/>
        <v>50.386749999999999</v>
      </c>
      <c r="G210" s="6">
        <f t="shared" si="32"/>
        <v>-46.435927999999997</v>
      </c>
      <c r="J210">
        <v>43997250000</v>
      </c>
      <c r="K210">
        <v>-57.670516999999997</v>
      </c>
      <c r="L210">
        <v>-49.917251999999998</v>
      </c>
      <c r="N210" s="6">
        <f t="shared" si="35"/>
        <v>50.386749999999999</v>
      </c>
      <c r="O210" s="6">
        <f t="shared" si="33"/>
        <v>-38.267006000000002</v>
      </c>
    </row>
    <row r="211" spans="2:16" x14ac:dyDescent="0.25">
      <c r="B211">
        <v>45442000000</v>
      </c>
      <c r="C211">
        <v>-60.791840000000001</v>
      </c>
      <c r="D211">
        <v>-53.481487000000001</v>
      </c>
      <c r="F211" s="6">
        <f t="shared" si="34"/>
        <v>51.331499999999998</v>
      </c>
      <c r="G211" s="6">
        <f t="shared" si="32"/>
        <v>-48.869568000000001</v>
      </c>
      <c r="J211">
        <v>45442000000</v>
      </c>
      <c r="K211">
        <v>-57.981040999999998</v>
      </c>
      <c r="L211">
        <v>-49.546883000000001</v>
      </c>
      <c r="N211" s="6">
        <f t="shared" si="35"/>
        <v>51.331499999999998</v>
      </c>
      <c r="O211" s="6">
        <f t="shared" si="33"/>
        <v>-40.240326000000003</v>
      </c>
    </row>
    <row r="212" spans="2:16" x14ac:dyDescent="0.25">
      <c r="B212">
        <v>46886750000</v>
      </c>
      <c r="C212">
        <v>-65.956810000000004</v>
      </c>
      <c r="D212">
        <v>-58.203944999999997</v>
      </c>
      <c r="F212" s="6">
        <f t="shared" si="34"/>
        <v>52.276249999999997</v>
      </c>
      <c r="G212" s="6">
        <f t="shared" si="32"/>
        <v>-49.408298000000002</v>
      </c>
      <c r="J212">
        <v>46886750000</v>
      </c>
      <c r="K212">
        <v>-58.803798999999998</v>
      </c>
      <c r="L212">
        <v>-49.689957</v>
      </c>
      <c r="N212" s="6">
        <f t="shared" si="35"/>
        <v>52.276249999999997</v>
      </c>
      <c r="O212" s="6">
        <f t="shared" si="33"/>
        <v>-39.037128000000003</v>
      </c>
    </row>
    <row r="213" spans="2:16" x14ac:dyDescent="0.25">
      <c r="B213">
        <v>48331500000</v>
      </c>
      <c r="C213">
        <v>-64.155731000000003</v>
      </c>
      <c r="D213">
        <v>-56.011687999999999</v>
      </c>
      <c r="F213" s="6">
        <f t="shared" si="34"/>
        <v>53.220999999999997</v>
      </c>
      <c r="G213" s="6">
        <f t="shared" si="32"/>
        <v>-47.870266000000001</v>
      </c>
      <c r="J213">
        <v>48331500000</v>
      </c>
      <c r="K213">
        <v>-52.830852999999998</v>
      </c>
      <c r="L213">
        <v>-44.051169999999999</v>
      </c>
      <c r="N213" s="6">
        <f t="shared" si="35"/>
        <v>53.220999999999997</v>
      </c>
      <c r="O213" s="6">
        <f t="shared" si="33"/>
        <v>-40.487476000000001</v>
      </c>
    </row>
    <row r="214" spans="2:16" x14ac:dyDescent="0.25">
      <c r="B214">
        <v>49776250000</v>
      </c>
      <c r="C214">
        <v>-63.434719000000001</v>
      </c>
      <c r="D214">
        <v>-54.787582</v>
      </c>
      <c r="F214" s="6">
        <f t="shared" si="34"/>
        <v>54.165750000000003</v>
      </c>
      <c r="G214" s="6">
        <f t="shared" si="32"/>
        <v>-45.068793999999997</v>
      </c>
      <c r="J214">
        <v>49776250000</v>
      </c>
      <c r="K214">
        <v>-51.592770000000002</v>
      </c>
      <c r="L214">
        <v>-43.059092999999997</v>
      </c>
      <c r="N214" s="6">
        <f t="shared" si="35"/>
        <v>54.165750000000003</v>
      </c>
      <c r="O214" s="6">
        <f t="shared" si="33"/>
        <v>-41.624828000000001</v>
      </c>
    </row>
    <row r="215" spans="2:16" x14ac:dyDescent="0.25">
      <c r="B215">
        <v>51221000000</v>
      </c>
      <c r="C215">
        <v>-65.611130000000003</v>
      </c>
      <c r="D215">
        <v>-56.380375000000001</v>
      </c>
      <c r="F215" s="6">
        <f t="shared" si="34"/>
        <v>55.110500000000002</v>
      </c>
      <c r="G215" s="6">
        <f t="shared" si="32"/>
        <v>-43.676116999999998</v>
      </c>
      <c r="J215">
        <v>51221000000</v>
      </c>
      <c r="K215">
        <v>-73.578711999999996</v>
      </c>
      <c r="L215">
        <v>-65.107787999999999</v>
      </c>
      <c r="N215" s="6">
        <f t="shared" si="35"/>
        <v>55.110500000000002</v>
      </c>
      <c r="O215" s="6">
        <f t="shared" si="33"/>
        <v>-39.986224999999997</v>
      </c>
    </row>
    <row r="216" spans="2:16" x14ac:dyDescent="0.25">
      <c r="B216">
        <v>52665750000</v>
      </c>
      <c r="C216">
        <v>-60.627009999999999</v>
      </c>
      <c r="D216">
        <v>-51.364688999999998</v>
      </c>
      <c r="F216" s="6">
        <f t="shared" si="34"/>
        <v>56.055250000000001</v>
      </c>
      <c r="G216" s="6">
        <f t="shared" si="32"/>
        <v>-46.569991999999999</v>
      </c>
      <c r="J216">
        <v>52665750000</v>
      </c>
      <c r="K216">
        <v>-59.577128999999999</v>
      </c>
      <c r="L216">
        <v>-50.618468999999997</v>
      </c>
      <c r="N216" s="6">
        <f t="shared" si="35"/>
        <v>56.055250000000001</v>
      </c>
      <c r="O216" s="6">
        <f t="shared" si="33"/>
        <v>-39.651691</v>
      </c>
    </row>
    <row r="217" spans="2:16" x14ac:dyDescent="0.25">
      <c r="B217">
        <v>54110500000</v>
      </c>
      <c r="C217">
        <v>-60.277245000000001</v>
      </c>
      <c r="D217">
        <v>-51.339035000000003</v>
      </c>
      <c r="F217" s="6">
        <f t="shared" si="34"/>
        <v>57</v>
      </c>
      <c r="G217" s="6">
        <f t="shared" si="32"/>
        <v>-42.825626</v>
      </c>
      <c r="J217">
        <v>54110500000</v>
      </c>
      <c r="K217">
        <v>-59.782677</v>
      </c>
      <c r="L217">
        <v>-49.865971000000002</v>
      </c>
      <c r="N217" s="6">
        <f t="shared" si="35"/>
        <v>57</v>
      </c>
      <c r="O217" s="6">
        <f t="shared" si="33"/>
        <v>-38.941989999999997</v>
      </c>
    </row>
    <row r="218" spans="2:16" x14ac:dyDescent="0.25">
      <c r="B218">
        <v>55555250000</v>
      </c>
      <c r="C218">
        <v>-50.607123999999999</v>
      </c>
      <c r="D218">
        <v>-41.821250999999997</v>
      </c>
      <c r="F218" s="6" t="s">
        <v>25</v>
      </c>
      <c r="J218">
        <v>55555250000</v>
      </c>
      <c r="K218">
        <v>-60.345497000000002</v>
      </c>
      <c r="L218">
        <v>-49.187953999999998</v>
      </c>
      <c r="N218" s="6" t="s">
        <v>25</v>
      </c>
    </row>
    <row r="219" spans="2:16" x14ac:dyDescent="0.25">
      <c r="B219">
        <v>57000000000</v>
      </c>
      <c r="C219">
        <v>-51.881808999999997</v>
      </c>
      <c r="D219">
        <v>-42.530974999999998</v>
      </c>
      <c r="J219">
        <v>57000000000</v>
      </c>
      <c r="K219">
        <v>-76.106178</v>
      </c>
      <c r="L219">
        <v>-64.183800000000005</v>
      </c>
    </row>
    <row r="220" spans="2:16" x14ac:dyDescent="0.25">
      <c r="B220" t="s">
        <v>25</v>
      </c>
      <c r="J220" t="s">
        <v>25</v>
      </c>
    </row>
    <row r="221" spans="2:16" x14ac:dyDescent="0.25">
      <c r="F221" s="6" t="s">
        <v>47</v>
      </c>
      <c r="N221" s="6" t="s">
        <v>47</v>
      </c>
    </row>
    <row r="222" spans="2:16" ht="15.75" x14ac:dyDescent="0.25">
      <c r="F222" s="6" t="s">
        <v>23</v>
      </c>
      <c r="G222" s="6" t="str">
        <f t="shared" ref="G222:G241" si="36">D248</f>
        <v>3Rx1L dBc Log Mag(dB)</v>
      </c>
      <c r="H222" s="35">
        <v>3</v>
      </c>
      <c r="N222" s="6" t="s">
        <v>23</v>
      </c>
      <c r="O222" s="6" t="str">
        <f t="shared" ref="O222:O241" si="37">L248</f>
        <v>3Rx1L dBc Log Mag(dB)</v>
      </c>
      <c r="P222" s="35">
        <v>3</v>
      </c>
    </row>
    <row r="223" spans="2:16" ht="15.75" x14ac:dyDescent="0.25">
      <c r="B223" t="s">
        <v>45</v>
      </c>
      <c r="F223" s="6">
        <f t="shared" ref="F223:F241" si="38">B249/1000000000</f>
        <v>18</v>
      </c>
      <c r="G223" s="6">
        <f t="shared" si="36"/>
        <v>-33.684218999999999</v>
      </c>
      <c r="H223" s="36">
        <f>ABS(AVERAGE(G223:G241)-(H222-1)*10)</f>
        <v>51.315067526315794</v>
      </c>
      <c r="J223" t="s">
        <v>45</v>
      </c>
      <c r="N223" s="6">
        <f t="shared" ref="N223:N241" si="39">J249/1000000000</f>
        <v>18</v>
      </c>
      <c r="O223" s="6">
        <f t="shared" si="37"/>
        <v>-37.674801000000002</v>
      </c>
      <c r="P223" s="36">
        <f>ABS(AVERAGE(O223:O241)-(P222-1)*10)</f>
        <v>58.432727315789464</v>
      </c>
    </row>
    <row r="224" spans="2:16" x14ac:dyDescent="0.25">
      <c r="B224" t="s">
        <v>23</v>
      </c>
      <c r="C224" t="s">
        <v>136</v>
      </c>
      <c r="D224" t="s">
        <v>46</v>
      </c>
      <c r="F224" s="6">
        <f t="shared" si="38"/>
        <v>18.240944444444001</v>
      </c>
      <c r="G224" s="6">
        <f t="shared" si="36"/>
        <v>-37.967407000000001</v>
      </c>
      <c r="J224" t="s">
        <v>23</v>
      </c>
      <c r="K224" t="s">
        <v>136</v>
      </c>
      <c r="L224" t="s">
        <v>46</v>
      </c>
      <c r="N224" s="6">
        <f t="shared" si="39"/>
        <v>18.240944444444001</v>
      </c>
      <c r="O224" s="6">
        <f t="shared" si="37"/>
        <v>-42.656002000000001</v>
      </c>
    </row>
    <row r="225" spans="2:15" x14ac:dyDescent="0.25">
      <c r="B225">
        <v>39994500000</v>
      </c>
      <c r="C225">
        <v>-51.627150999999998</v>
      </c>
      <c r="D225">
        <v>-44.685657999999997</v>
      </c>
      <c r="F225" s="6">
        <f t="shared" si="38"/>
        <v>18.481888888888999</v>
      </c>
      <c r="G225" s="6">
        <f t="shared" si="36"/>
        <v>-41.754829000000001</v>
      </c>
      <c r="J225">
        <v>39994500000</v>
      </c>
      <c r="K225">
        <v>-60.348354</v>
      </c>
      <c r="L225">
        <v>-49.291125999999998</v>
      </c>
      <c r="N225" s="6">
        <f t="shared" si="39"/>
        <v>18.481888888888999</v>
      </c>
      <c r="O225" s="6">
        <f t="shared" si="37"/>
        <v>-46.421622999999997</v>
      </c>
    </row>
    <row r="226" spans="2:15" x14ac:dyDescent="0.25">
      <c r="B226">
        <v>40939250000</v>
      </c>
      <c r="C226">
        <v>-49.713023999999997</v>
      </c>
      <c r="D226">
        <v>-43.532756999999997</v>
      </c>
      <c r="F226" s="6">
        <f t="shared" si="38"/>
        <v>18.722833333333</v>
      </c>
      <c r="G226" s="6">
        <f t="shared" si="36"/>
        <v>-42.478980999999997</v>
      </c>
      <c r="J226">
        <v>40939250000</v>
      </c>
      <c r="K226">
        <v>-60.451819999999998</v>
      </c>
      <c r="L226">
        <v>-52.627544</v>
      </c>
      <c r="N226" s="6">
        <f t="shared" si="39"/>
        <v>18.722833333333</v>
      </c>
      <c r="O226" s="6">
        <f t="shared" si="37"/>
        <v>-48.413547999999999</v>
      </c>
    </row>
    <row r="227" spans="2:15" x14ac:dyDescent="0.25">
      <c r="B227">
        <v>41884000000</v>
      </c>
      <c r="C227">
        <v>-51.067397999999997</v>
      </c>
      <c r="D227">
        <v>-44.846409000000001</v>
      </c>
      <c r="F227" s="6">
        <f t="shared" si="38"/>
        <v>18.963777777777999</v>
      </c>
      <c r="G227" s="6">
        <f t="shared" si="36"/>
        <v>-35.561957999999997</v>
      </c>
      <c r="J227">
        <v>41884000000</v>
      </c>
      <c r="K227">
        <v>-65.815331</v>
      </c>
      <c r="L227">
        <v>-59.173172000000001</v>
      </c>
      <c r="N227" s="6">
        <f t="shared" si="39"/>
        <v>18.963777777777999</v>
      </c>
      <c r="O227" s="6">
        <f t="shared" si="37"/>
        <v>-46.512585000000001</v>
      </c>
    </row>
    <row r="228" spans="2:15" x14ac:dyDescent="0.25">
      <c r="B228">
        <v>42828750000</v>
      </c>
      <c r="C228">
        <v>-51.629280000000001</v>
      </c>
      <c r="D228">
        <v>-45.094948000000002</v>
      </c>
      <c r="F228" s="6">
        <f t="shared" si="38"/>
        <v>19.204722222221999</v>
      </c>
      <c r="G228" s="6">
        <f t="shared" si="36"/>
        <v>-29.786144</v>
      </c>
      <c r="J228">
        <v>42828750000</v>
      </c>
      <c r="K228">
        <v>-65.863281000000001</v>
      </c>
      <c r="L228">
        <v>-59.215767</v>
      </c>
      <c r="N228" s="6">
        <f t="shared" si="39"/>
        <v>19.204722222221999</v>
      </c>
      <c r="O228" s="6">
        <f t="shared" si="37"/>
        <v>-42.727618999999997</v>
      </c>
    </row>
    <row r="229" spans="2:15" x14ac:dyDescent="0.25">
      <c r="B229">
        <v>43773500000</v>
      </c>
      <c r="C229">
        <v>-52.844020999999998</v>
      </c>
      <c r="D229">
        <v>-45.943061999999998</v>
      </c>
      <c r="F229" s="6">
        <f t="shared" si="38"/>
        <v>19.445666666666998</v>
      </c>
      <c r="G229" s="6">
        <f t="shared" si="36"/>
        <v>-27.672509999999999</v>
      </c>
      <c r="J229">
        <v>43773500000</v>
      </c>
      <c r="K229">
        <v>-66.649803000000006</v>
      </c>
      <c r="L229">
        <v>-59.706386999999999</v>
      </c>
      <c r="N229" s="6">
        <f t="shared" si="39"/>
        <v>19.445666666666998</v>
      </c>
      <c r="O229" s="6">
        <f t="shared" si="37"/>
        <v>-41.284751999999997</v>
      </c>
    </row>
    <row r="230" spans="2:15" x14ac:dyDescent="0.25">
      <c r="B230">
        <v>44718250000</v>
      </c>
      <c r="C230">
        <v>-52.844752999999997</v>
      </c>
      <c r="D230">
        <v>-45.307079000000002</v>
      </c>
      <c r="F230" s="6">
        <f t="shared" si="38"/>
        <v>19.686611111110999</v>
      </c>
      <c r="G230" s="6">
        <f t="shared" si="36"/>
        <v>-26.855101000000001</v>
      </c>
      <c r="J230">
        <v>44718250000</v>
      </c>
      <c r="K230">
        <v>-58.067379000000003</v>
      </c>
      <c r="L230">
        <v>-50.803497</v>
      </c>
      <c r="N230" s="6">
        <f t="shared" si="39"/>
        <v>19.686611111110999</v>
      </c>
      <c r="O230" s="6">
        <f t="shared" si="37"/>
        <v>-38.630074</v>
      </c>
    </row>
    <row r="231" spans="2:15" x14ac:dyDescent="0.25">
      <c r="B231">
        <v>45663000000</v>
      </c>
      <c r="C231">
        <v>-50.826694000000003</v>
      </c>
      <c r="D231">
        <v>-43.189574999999998</v>
      </c>
      <c r="F231" s="6">
        <f t="shared" si="38"/>
        <v>19.927555555556001</v>
      </c>
      <c r="G231" s="6">
        <f t="shared" si="36"/>
        <v>-26.300245</v>
      </c>
      <c r="J231">
        <v>45663000000</v>
      </c>
      <c r="K231">
        <v>-53.152050000000003</v>
      </c>
      <c r="L231">
        <v>-45.578907000000001</v>
      </c>
      <c r="N231" s="6">
        <f t="shared" si="39"/>
        <v>19.927555555556001</v>
      </c>
      <c r="O231" s="6">
        <f t="shared" si="37"/>
        <v>-37.018569999999997</v>
      </c>
    </row>
    <row r="232" spans="2:15" x14ac:dyDescent="0.25">
      <c r="B232">
        <v>46607750000</v>
      </c>
      <c r="C232">
        <v>-50.400554999999997</v>
      </c>
      <c r="D232">
        <v>-42.579365000000003</v>
      </c>
      <c r="F232" s="6">
        <f t="shared" si="38"/>
        <v>20.168500000000002</v>
      </c>
      <c r="G232" s="6">
        <f t="shared" si="36"/>
        <v>-28.118029</v>
      </c>
      <c r="J232">
        <v>46607750000</v>
      </c>
      <c r="K232">
        <v>-51.407494</v>
      </c>
      <c r="L232">
        <v>-43.329993999999999</v>
      </c>
      <c r="N232" s="6">
        <f t="shared" si="39"/>
        <v>20.168500000000002</v>
      </c>
      <c r="O232" s="6">
        <f t="shared" si="37"/>
        <v>-36.782111999999998</v>
      </c>
    </row>
    <row r="233" spans="2:15" x14ac:dyDescent="0.25">
      <c r="B233">
        <v>47552500000</v>
      </c>
      <c r="C233">
        <v>-52.127602000000003</v>
      </c>
      <c r="D233">
        <v>-43.987431000000001</v>
      </c>
      <c r="F233" s="6">
        <f t="shared" si="38"/>
        <v>20.409444444443999</v>
      </c>
      <c r="G233" s="6">
        <f t="shared" si="36"/>
        <v>-29.413788</v>
      </c>
      <c r="J233">
        <v>47552500000</v>
      </c>
      <c r="K233">
        <v>-50.685352000000002</v>
      </c>
      <c r="L233">
        <v>-43.300392000000002</v>
      </c>
      <c r="N233" s="6">
        <f t="shared" si="39"/>
        <v>20.409444444443999</v>
      </c>
      <c r="O233" s="6">
        <f t="shared" si="37"/>
        <v>-35.506034999999997</v>
      </c>
    </row>
    <row r="234" spans="2:15" x14ac:dyDescent="0.25">
      <c r="B234">
        <v>48497250000</v>
      </c>
      <c r="C234">
        <v>-52.246043999999998</v>
      </c>
      <c r="D234">
        <v>-44.717399999999998</v>
      </c>
      <c r="F234" s="6">
        <f t="shared" si="38"/>
        <v>20.650388888889001</v>
      </c>
      <c r="G234" s="6">
        <f t="shared" si="36"/>
        <v>-30.733104999999998</v>
      </c>
      <c r="J234">
        <v>48497250000</v>
      </c>
      <c r="K234">
        <v>-48.372131000000003</v>
      </c>
      <c r="L234">
        <v>-40.618865999999997</v>
      </c>
      <c r="N234" s="6">
        <f t="shared" si="39"/>
        <v>20.650388888889001</v>
      </c>
      <c r="O234" s="6">
        <f t="shared" si="37"/>
        <v>-35.620421999999998</v>
      </c>
    </row>
    <row r="235" spans="2:15" x14ac:dyDescent="0.25">
      <c r="B235">
        <v>49442000000</v>
      </c>
      <c r="C235">
        <v>-53.979649000000002</v>
      </c>
      <c r="D235">
        <v>-46.669296000000003</v>
      </c>
      <c r="F235" s="6">
        <f t="shared" si="38"/>
        <v>20.891333333333002</v>
      </c>
      <c r="G235" s="6">
        <f t="shared" si="36"/>
        <v>-32.651119000000001</v>
      </c>
      <c r="J235">
        <v>49442000000</v>
      </c>
      <c r="K235">
        <v>-47.474151999999997</v>
      </c>
      <c r="L235">
        <v>-39.039988999999998</v>
      </c>
      <c r="N235" s="6">
        <f t="shared" si="39"/>
        <v>20.891333333333002</v>
      </c>
      <c r="O235" s="6">
        <f t="shared" si="37"/>
        <v>-33.704552</v>
      </c>
    </row>
    <row r="236" spans="2:15" x14ac:dyDescent="0.25">
      <c r="B236">
        <v>50386750000</v>
      </c>
      <c r="C236">
        <v>-54.188792999999997</v>
      </c>
      <c r="D236">
        <v>-46.435927999999997</v>
      </c>
      <c r="F236" s="6">
        <f t="shared" si="38"/>
        <v>21.132277777778</v>
      </c>
      <c r="G236" s="6">
        <f t="shared" si="36"/>
        <v>-33.186230000000002</v>
      </c>
      <c r="J236">
        <v>50386750000</v>
      </c>
      <c r="K236">
        <v>-47.380848</v>
      </c>
      <c r="L236">
        <v>-38.267006000000002</v>
      </c>
      <c r="N236" s="6">
        <f t="shared" si="39"/>
        <v>21.132277777778</v>
      </c>
      <c r="O236" s="6">
        <f t="shared" si="37"/>
        <v>-34.483798999999998</v>
      </c>
    </row>
    <row r="237" spans="2:15" x14ac:dyDescent="0.25">
      <c r="B237">
        <v>51331500000</v>
      </c>
      <c r="C237">
        <v>-57.013610999999997</v>
      </c>
      <c r="D237">
        <v>-48.869568000000001</v>
      </c>
      <c r="F237" s="6">
        <f t="shared" si="38"/>
        <v>21.373222222222001</v>
      </c>
      <c r="G237" s="6">
        <f t="shared" si="36"/>
        <v>-30.086962</v>
      </c>
      <c r="J237">
        <v>51331500000</v>
      </c>
      <c r="K237">
        <v>-49.020012000000001</v>
      </c>
      <c r="L237">
        <v>-40.240326000000003</v>
      </c>
      <c r="N237" s="6">
        <f t="shared" si="39"/>
        <v>21.373222222222001</v>
      </c>
      <c r="O237" s="6">
        <f t="shared" si="37"/>
        <v>-32.663379999999997</v>
      </c>
    </row>
    <row r="238" spans="2:15" x14ac:dyDescent="0.25">
      <c r="B238">
        <v>52276250000</v>
      </c>
      <c r="C238">
        <v>-58.055435000000003</v>
      </c>
      <c r="D238">
        <v>-49.408298000000002</v>
      </c>
      <c r="F238" s="6">
        <f t="shared" si="38"/>
        <v>21.614166666667</v>
      </c>
      <c r="G238" s="6">
        <f t="shared" si="36"/>
        <v>-28.492467999999999</v>
      </c>
      <c r="J238">
        <v>52276250000</v>
      </c>
      <c r="K238">
        <v>-47.570808</v>
      </c>
      <c r="L238">
        <v>-39.037128000000003</v>
      </c>
      <c r="N238" s="6">
        <f t="shared" si="39"/>
        <v>21.614166666667</v>
      </c>
      <c r="O238" s="6">
        <f t="shared" si="37"/>
        <v>-33.287106000000001</v>
      </c>
    </row>
    <row r="239" spans="2:15" x14ac:dyDescent="0.25">
      <c r="B239">
        <v>53221000000</v>
      </c>
      <c r="C239">
        <v>-57.101016999999999</v>
      </c>
      <c r="D239">
        <v>-47.870266000000001</v>
      </c>
      <c r="F239" s="6">
        <f t="shared" si="38"/>
        <v>21.855111111111</v>
      </c>
      <c r="G239" s="6">
        <f t="shared" si="36"/>
        <v>-28.930164000000001</v>
      </c>
      <c r="J239">
        <v>53221000000</v>
      </c>
      <c r="K239">
        <v>-48.958407999999999</v>
      </c>
      <c r="L239">
        <v>-40.487476000000001</v>
      </c>
      <c r="N239" s="6">
        <f t="shared" si="39"/>
        <v>21.855111111111</v>
      </c>
      <c r="O239" s="6">
        <f t="shared" si="37"/>
        <v>-36.700465999999999</v>
      </c>
    </row>
    <row r="240" spans="2:15" x14ac:dyDescent="0.25">
      <c r="B240">
        <v>54165750000</v>
      </c>
      <c r="C240">
        <v>-54.331111999999997</v>
      </c>
      <c r="D240">
        <v>-45.068793999999997</v>
      </c>
      <c r="F240" s="6">
        <f t="shared" si="38"/>
        <v>22.096055555555999</v>
      </c>
      <c r="G240" s="6">
        <f t="shared" si="36"/>
        <v>-26.835453000000001</v>
      </c>
      <c r="J240">
        <v>54165750000</v>
      </c>
      <c r="K240">
        <v>-50.583488000000003</v>
      </c>
      <c r="L240">
        <v>-41.624828000000001</v>
      </c>
      <c r="N240" s="6">
        <f t="shared" si="39"/>
        <v>22.096055555555999</v>
      </c>
      <c r="O240" s="6">
        <f t="shared" si="37"/>
        <v>-37.653584000000002</v>
      </c>
    </row>
    <row r="241" spans="2:16" x14ac:dyDescent="0.25">
      <c r="B241">
        <v>55110500000</v>
      </c>
      <c r="C241">
        <v>-52.614330000000002</v>
      </c>
      <c r="D241">
        <v>-43.676116999999998</v>
      </c>
      <c r="F241" s="6">
        <f t="shared" si="38"/>
        <v>22.337</v>
      </c>
      <c r="G241" s="6">
        <f t="shared" si="36"/>
        <v>-24.477571000000001</v>
      </c>
      <c r="J241">
        <v>55110500000</v>
      </c>
      <c r="K241">
        <v>-49.902931000000002</v>
      </c>
      <c r="L241">
        <v>-39.986224999999997</v>
      </c>
      <c r="N241" s="6">
        <f t="shared" si="39"/>
        <v>22.337</v>
      </c>
      <c r="O241" s="6">
        <f t="shared" si="37"/>
        <v>-32.480789000000001</v>
      </c>
    </row>
    <row r="242" spans="2:16" x14ac:dyDescent="0.25">
      <c r="B242">
        <v>56055250000</v>
      </c>
      <c r="C242">
        <v>-55.355862000000002</v>
      </c>
      <c r="D242">
        <v>-46.569991999999999</v>
      </c>
      <c r="F242" s="6" t="s">
        <v>25</v>
      </c>
      <c r="J242">
        <v>56055250000</v>
      </c>
      <c r="K242">
        <v>-50.809238000000001</v>
      </c>
      <c r="L242">
        <v>-39.651691</v>
      </c>
      <c r="N242" s="6" t="s">
        <v>25</v>
      </c>
    </row>
    <row r="243" spans="2:16" x14ac:dyDescent="0.25">
      <c r="B243">
        <v>57000000000</v>
      </c>
      <c r="C243">
        <v>-52.176464000000003</v>
      </c>
      <c r="D243">
        <v>-42.825626</v>
      </c>
      <c r="J243">
        <v>57000000000</v>
      </c>
      <c r="K243">
        <v>-50.864367999999999</v>
      </c>
      <c r="L243">
        <v>-38.941989999999997</v>
      </c>
    </row>
    <row r="244" spans="2:16" x14ac:dyDescent="0.25">
      <c r="B244" t="s">
        <v>25</v>
      </c>
      <c r="J244" t="s">
        <v>25</v>
      </c>
    </row>
    <row r="245" spans="2:16" x14ac:dyDescent="0.25">
      <c r="F245" s="6" t="s">
        <v>49</v>
      </c>
      <c r="N245" s="6" t="s">
        <v>49</v>
      </c>
    </row>
    <row r="246" spans="2:16" ht="15.75" x14ac:dyDescent="0.25">
      <c r="F246" s="6" t="s">
        <v>23</v>
      </c>
      <c r="G246" s="6" t="str">
        <f t="shared" ref="G246:G265" si="40">D272</f>
        <v>3Rx2L dBc Log Mag(dB)</v>
      </c>
      <c r="H246" s="35">
        <v>3</v>
      </c>
      <c r="N246" s="6" t="s">
        <v>23</v>
      </c>
      <c r="O246" s="6" t="str">
        <f t="shared" ref="O246:O265" si="41">L272</f>
        <v>3Rx2L dBc Log Mag(dB)</v>
      </c>
      <c r="P246" s="35">
        <v>3</v>
      </c>
    </row>
    <row r="247" spans="2:16" ht="15.75" x14ac:dyDescent="0.25">
      <c r="B247" t="s">
        <v>47</v>
      </c>
      <c r="F247" s="6">
        <f t="shared" ref="F247:F265" si="42">B273/1000000000</f>
        <v>18</v>
      </c>
      <c r="G247" s="6">
        <f t="shared" si="40"/>
        <v>-42.501739999999998</v>
      </c>
      <c r="H247" s="36">
        <f>ABS(AVERAGE(G247:G265)-(H246-1)*10)</f>
        <v>68.858146578947384</v>
      </c>
      <c r="J247" t="s">
        <v>47</v>
      </c>
      <c r="N247" s="6">
        <f t="shared" ref="N247:N265" si="43">J273/1000000000</f>
        <v>18</v>
      </c>
      <c r="O247" s="6">
        <f t="shared" si="41"/>
        <v>-49.881329000000001</v>
      </c>
      <c r="P247" s="36">
        <f>ABS(AVERAGE(O247:O265)-(P246-1)*10)</f>
        <v>71.416924999999992</v>
      </c>
    </row>
    <row r="248" spans="2:16" x14ac:dyDescent="0.25">
      <c r="B248" t="s">
        <v>23</v>
      </c>
      <c r="C248" t="s">
        <v>137</v>
      </c>
      <c r="D248" t="s">
        <v>48</v>
      </c>
      <c r="F248" s="6">
        <f t="shared" si="42"/>
        <v>19.222425925926</v>
      </c>
      <c r="G248" s="6">
        <f t="shared" si="40"/>
        <v>-43.608787999999997</v>
      </c>
      <c r="J248" t="s">
        <v>23</v>
      </c>
      <c r="K248" t="s">
        <v>137</v>
      </c>
      <c r="L248" t="s">
        <v>48</v>
      </c>
      <c r="N248" s="6">
        <f t="shared" si="43"/>
        <v>19.222425925926</v>
      </c>
      <c r="O248" s="6">
        <f t="shared" si="41"/>
        <v>-58.639870000000002</v>
      </c>
    </row>
    <row r="249" spans="2:16" x14ac:dyDescent="0.25">
      <c r="B249">
        <v>18000000000</v>
      </c>
      <c r="C249">
        <v>-40.625717000000002</v>
      </c>
      <c r="D249">
        <v>-33.684218999999999</v>
      </c>
      <c r="F249" s="6">
        <f t="shared" si="42"/>
        <v>20.444851851852</v>
      </c>
      <c r="G249" s="6">
        <f t="shared" si="40"/>
        <v>-43.224578999999999</v>
      </c>
      <c r="J249">
        <v>18000000000</v>
      </c>
      <c r="K249">
        <v>-48.732028999999997</v>
      </c>
      <c r="L249">
        <v>-37.674801000000002</v>
      </c>
      <c r="N249" s="6">
        <f t="shared" si="43"/>
        <v>20.444851851852</v>
      </c>
      <c r="O249" s="6">
        <f t="shared" si="41"/>
        <v>-53.457123000000003</v>
      </c>
    </row>
    <row r="250" spans="2:16" x14ac:dyDescent="0.25">
      <c r="B250">
        <v>18240944444.444</v>
      </c>
      <c r="C250">
        <v>-44.147675</v>
      </c>
      <c r="D250">
        <v>-37.967407000000001</v>
      </c>
      <c r="F250" s="6">
        <f t="shared" si="42"/>
        <v>21.667277777778001</v>
      </c>
      <c r="G250" s="6">
        <f t="shared" si="40"/>
        <v>-46.542014999999999</v>
      </c>
      <c r="J250">
        <v>18240944444.444</v>
      </c>
      <c r="K250">
        <v>-50.480277999999998</v>
      </c>
      <c r="L250">
        <v>-42.656002000000001</v>
      </c>
      <c r="N250" s="6">
        <f t="shared" si="43"/>
        <v>21.667277777778001</v>
      </c>
      <c r="O250" s="6">
        <f t="shared" si="41"/>
        <v>-56.312370000000001</v>
      </c>
    </row>
    <row r="251" spans="2:16" x14ac:dyDescent="0.25">
      <c r="B251">
        <v>18481888888.889</v>
      </c>
      <c r="C251">
        <v>-47.975814999999997</v>
      </c>
      <c r="D251">
        <v>-41.754829000000001</v>
      </c>
      <c r="F251" s="6">
        <f t="shared" si="42"/>
        <v>22.889703703703997</v>
      </c>
      <c r="G251" s="6">
        <f t="shared" si="40"/>
        <v>-48.829521</v>
      </c>
      <c r="J251">
        <v>18481888888.889</v>
      </c>
      <c r="K251">
        <v>-53.063777999999999</v>
      </c>
      <c r="L251">
        <v>-46.421622999999997</v>
      </c>
      <c r="N251" s="6">
        <f t="shared" si="43"/>
        <v>22.889703703703997</v>
      </c>
      <c r="O251" s="6">
        <f t="shared" si="41"/>
        <v>-59.853465999999997</v>
      </c>
    </row>
    <row r="252" spans="2:16" x14ac:dyDescent="0.25">
      <c r="B252">
        <v>18722833333.333</v>
      </c>
      <c r="C252">
        <v>-49.013312999999997</v>
      </c>
      <c r="D252">
        <v>-42.478980999999997</v>
      </c>
      <c r="F252" s="6">
        <f t="shared" si="42"/>
        <v>24.112129629630001</v>
      </c>
      <c r="G252" s="6">
        <f t="shared" si="40"/>
        <v>-53.904178999999999</v>
      </c>
      <c r="J252">
        <v>18722833333.333</v>
      </c>
      <c r="K252">
        <v>-55.061058000000003</v>
      </c>
      <c r="L252">
        <v>-48.413547999999999</v>
      </c>
      <c r="N252" s="6">
        <f t="shared" si="43"/>
        <v>24.112129629630001</v>
      </c>
      <c r="O252" s="6">
        <f t="shared" si="41"/>
        <v>-47.762573000000003</v>
      </c>
    </row>
    <row r="253" spans="2:16" x14ac:dyDescent="0.25">
      <c r="B253">
        <v>18963777777.778</v>
      </c>
      <c r="C253">
        <v>-42.462916999999997</v>
      </c>
      <c r="D253">
        <v>-35.561957999999997</v>
      </c>
      <c r="F253" s="6">
        <f t="shared" si="42"/>
        <v>25.334555555556001</v>
      </c>
      <c r="G253" s="6">
        <f t="shared" si="40"/>
        <v>-54.307411000000002</v>
      </c>
      <c r="J253">
        <v>18963777777.778</v>
      </c>
      <c r="K253">
        <v>-53.456004999999998</v>
      </c>
      <c r="L253">
        <v>-46.512585000000001</v>
      </c>
      <c r="N253" s="6">
        <f t="shared" si="43"/>
        <v>25.334555555556001</v>
      </c>
      <c r="O253" s="6">
        <f t="shared" si="41"/>
        <v>-55.866408999999997</v>
      </c>
    </row>
    <row r="254" spans="2:16" x14ac:dyDescent="0.25">
      <c r="B254">
        <v>19204722222.222</v>
      </c>
      <c r="C254">
        <v>-37.323813999999999</v>
      </c>
      <c r="D254">
        <v>-29.786144</v>
      </c>
      <c r="F254" s="6">
        <f t="shared" si="42"/>
        <v>26.556981481480999</v>
      </c>
      <c r="G254" s="6">
        <f t="shared" si="40"/>
        <v>-57.932639999999999</v>
      </c>
      <c r="J254">
        <v>19204722222.222</v>
      </c>
      <c r="K254">
        <v>-49.991501</v>
      </c>
      <c r="L254">
        <v>-42.727618999999997</v>
      </c>
      <c r="N254" s="6">
        <f t="shared" si="43"/>
        <v>26.556981481480999</v>
      </c>
      <c r="O254" s="6">
        <f t="shared" si="41"/>
        <v>-50.445636999999998</v>
      </c>
    </row>
    <row r="255" spans="2:16" x14ac:dyDescent="0.25">
      <c r="B255">
        <v>19445666666.667</v>
      </c>
      <c r="C255">
        <v>-35.309631000000003</v>
      </c>
      <c r="D255">
        <v>-27.672509999999999</v>
      </c>
      <c r="F255" s="6">
        <f t="shared" si="42"/>
        <v>27.779407407407003</v>
      </c>
      <c r="G255" s="6">
        <f t="shared" si="40"/>
        <v>-49.929203000000001</v>
      </c>
      <c r="J255">
        <v>19445666666.667</v>
      </c>
      <c r="K255">
        <v>-48.857891000000002</v>
      </c>
      <c r="L255">
        <v>-41.284751999999997</v>
      </c>
      <c r="N255" s="6">
        <f t="shared" si="43"/>
        <v>27.779407407407003</v>
      </c>
      <c r="O255" s="6">
        <f t="shared" si="41"/>
        <v>-48.766933000000002</v>
      </c>
    </row>
    <row r="256" spans="2:16" x14ac:dyDescent="0.25">
      <c r="B256">
        <v>19686611111.111</v>
      </c>
      <c r="C256">
        <v>-34.676291999999997</v>
      </c>
      <c r="D256">
        <v>-26.855101000000001</v>
      </c>
      <c r="F256" s="6">
        <f t="shared" si="42"/>
        <v>29.001833333333</v>
      </c>
      <c r="G256" s="6">
        <f t="shared" si="40"/>
        <v>-52.095230000000001</v>
      </c>
      <c r="J256">
        <v>19686611111.111</v>
      </c>
      <c r="K256">
        <v>-46.707568999999999</v>
      </c>
      <c r="L256">
        <v>-38.630074</v>
      </c>
      <c r="N256" s="6">
        <f t="shared" si="43"/>
        <v>29.001833333333</v>
      </c>
      <c r="O256" s="6">
        <f t="shared" si="41"/>
        <v>-44.505028000000003</v>
      </c>
    </row>
    <row r="257" spans="2:16" x14ac:dyDescent="0.25">
      <c r="B257">
        <v>19927555555.556</v>
      </c>
      <c r="C257">
        <v>-34.440413999999997</v>
      </c>
      <c r="D257">
        <v>-26.300245</v>
      </c>
      <c r="F257" s="6">
        <f t="shared" si="42"/>
        <v>30.224259259259</v>
      </c>
      <c r="G257" s="6">
        <f t="shared" si="40"/>
        <v>-50.184837000000002</v>
      </c>
      <c r="J257">
        <v>19927555555.556</v>
      </c>
      <c r="K257">
        <v>-44.403530000000003</v>
      </c>
      <c r="L257">
        <v>-37.018569999999997</v>
      </c>
      <c r="N257" s="6">
        <f t="shared" si="43"/>
        <v>30.224259259259</v>
      </c>
      <c r="O257" s="6">
        <f t="shared" si="41"/>
        <v>-42.999339999999997</v>
      </c>
    </row>
    <row r="258" spans="2:16" x14ac:dyDescent="0.25">
      <c r="B258">
        <v>20168500000</v>
      </c>
      <c r="C258">
        <v>-35.646670999999998</v>
      </c>
      <c r="D258">
        <v>-28.118029</v>
      </c>
      <c r="F258" s="6">
        <f t="shared" si="42"/>
        <v>31.446685185185</v>
      </c>
      <c r="G258" s="6">
        <f t="shared" si="40"/>
        <v>-52.706218999999997</v>
      </c>
      <c r="J258">
        <v>20168500000</v>
      </c>
      <c r="K258">
        <v>-44.535378000000001</v>
      </c>
      <c r="L258">
        <v>-36.782111999999998</v>
      </c>
      <c r="N258" s="6">
        <f t="shared" si="43"/>
        <v>31.446685185185</v>
      </c>
      <c r="O258" s="6">
        <f t="shared" si="41"/>
        <v>-43.300888</v>
      </c>
    </row>
    <row r="259" spans="2:16" x14ac:dyDescent="0.25">
      <c r="B259">
        <v>20409444444.444</v>
      </c>
      <c r="C259">
        <v>-36.724144000000003</v>
      </c>
      <c r="D259">
        <v>-29.413788</v>
      </c>
      <c r="F259" s="6">
        <f t="shared" si="42"/>
        <v>32.669111111111</v>
      </c>
      <c r="G259" s="6">
        <f t="shared" si="40"/>
        <v>-42.363453</v>
      </c>
      <c r="J259">
        <v>20409444444.444</v>
      </c>
      <c r="K259">
        <v>-43.940196999999998</v>
      </c>
      <c r="L259">
        <v>-35.506034999999997</v>
      </c>
      <c r="N259" s="6">
        <f t="shared" si="43"/>
        <v>32.669111111111</v>
      </c>
      <c r="O259" s="6">
        <f t="shared" si="41"/>
        <v>-44.805503999999999</v>
      </c>
    </row>
    <row r="260" spans="2:16" x14ac:dyDescent="0.25">
      <c r="B260">
        <v>20650388888.889</v>
      </c>
      <c r="C260">
        <v>-38.485970000000002</v>
      </c>
      <c r="D260">
        <v>-30.733104999999998</v>
      </c>
      <c r="F260" s="6">
        <f t="shared" si="42"/>
        <v>33.891537037036997</v>
      </c>
      <c r="G260" s="6">
        <f t="shared" si="40"/>
        <v>-44.991371000000001</v>
      </c>
      <c r="J260">
        <v>20650388888.889</v>
      </c>
      <c r="K260">
        <v>-44.734260999999996</v>
      </c>
      <c r="L260">
        <v>-35.620421999999998</v>
      </c>
      <c r="N260" s="6">
        <f t="shared" si="43"/>
        <v>33.891537037036997</v>
      </c>
      <c r="O260" s="6">
        <f t="shared" si="41"/>
        <v>-55.110432000000003</v>
      </c>
    </row>
    <row r="261" spans="2:16" x14ac:dyDescent="0.25">
      <c r="B261">
        <v>20891333333.333</v>
      </c>
      <c r="C261">
        <v>-40.795158000000001</v>
      </c>
      <c r="D261">
        <v>-32.651119000000001</v>
      </c>
      <c r="F261" s="6">
        <f t="shared" si="42"/>
        <v>35.113962962963001</v>
      </c>
      <c r="G261" s="6">
        <f t="shared" si="40"/>
        <v>-48.440655</v>
      </c>
      <c r="J261">
        <v>20891333333.333</v>
      </c>
      <c r="K261">
        <v>-42.484234000000001</v>
      </c>
      <c r="L261">
        <v>-33.704552</v>
      </c>
      <c r="N261" s="6">
        <f t="shared" si="43"/>
        <v>35.113962962963001</v>
      </c>
      <c r="O261" s="6">
        <f t="shared" si="41"/>
        <v>-59.173282999999998</v>
      </c>
    </row>
    <row r="262" spans="2:16" x14ac:dyDescent="0.25">
      <c r="B262">
        <v>21132277777.778</v>
      </c>
      <c r="C262">
        <v>-41.833370000000002</v>
      </c>
      <c r="D262">
        <v>-33.186230000000002</v>
      </c>
      <c r="F262" s="6">
        <f t="shared" si="42"/>
        <v>36.336388888888997</v>
      </c>
      <c r="G262" s="6">
        <f t="shared" si="40"/>
        <v>-47.584285999999999</v>
      </c>
      <c r="J262">
        <v>21132277777.778</v>
      </c>
      <c r="K262">
        <v>-43.017479000000002</v>
      </c>
      <c r="L262">
        <v>-34.483798999999998</v>
      </c>
      <c r="N262" s="6">
        <f t="shared" si="43"/>
        <v>36.336388888888997</v>
      </c>
      <c r="O262" s="6">
        <f t="shared" si="41"/>
        <v>-48.895133999999999</v>
      </c>
    </row>
    <row r="263" spans="2:16" x14ac:dyDescent="0.25">
      <c r="B263">
        <v>21373222222.222</v>
      </c>
      <c r="C263">
        <v>-39.317715</v>
      </c>
      <c r="D263">
        <v>-30.086962</v>
      </c>
      <c r="F263" s="6">
        <f t="shared" si="42"/>
        <v>37.558814814815001</v>
      </c>
      <c r="G263" s="6">
        <f t="shared" si="40"/>
        <v>-52.211818999999998</v>
      </c>
      <c r="J263">
        <v>21373222222.222</v>
      </c>
      <c r="K263">
        <v>-41.134312000000001</v>
      </c>
      <c r="L263">
        <v>-32.663379999999997</v>
      </c>
      <c r="N263" s="6">
        <f t="shared" si="43"/>
        <v>37.558814814815001</v>
      </c>
      <c r="O263" s="6">
        <f t="shared" si="41"/>
        <v>-45.413071000000002</v>
      </c>
    </row>
    <row r="264" spans="2:16" x14ac:dyDescent="0.25">
      <c r="B264">
        <v>21614166666.667</v>
      </c>
      <c r="C264">
        <v>-37.754787</v>
      </c>
      <c r="D264">
        <v>-28.492467999999999</v>
      </c>
      <c r="F264" s="6">
        <f t="shared" si="42"/>
        <v>38.781240740740998</v>
      </c>
      <c r="G264" s="6">
        <f t="shared" si="40"/>
        <v>-51.938884999999999</v>
      </c>
      <c r="J264">
        <v>21614166666.667</v>
      </c>
      <c r="K264">
        <v>-42.245761999999999</v>
      </c>
      <c r="L264">
        <v>-33.287106000000001</v>
      </c>
      <c r="N264" s="6">
        <f t="shared" si="43"/>
        <v>38.781240740740998</v>
      </c>
      <c r="O264" s="6">
        <f t="shared" si="41"/>
        <v>-52.722538</v>
      </c>
    </row>
    <row r="265" spans="2:16" x14ac:dyDescent="0.25">
      <c r="B265">
        <v>21855111111.111</v>
      </c>
      <c r="C265">
        <v>-37.868378</v>
      </c>
      <c r="D265">
        <v>-28.930164000000001</v>
      </c>
      <c r="F265" s="6">
        <f t="shared" si="42"/>
        <v>40.003666666667002</v>
      </c>
      <c r="G265" s="6">
        <f t="shared" si="40"/>
        <v>-45.007953999999998</v>
      </c>
      <c r="J265">
        <v>21855111111.111</v>
      </c>
      <c r="K265">
        <v>-46.617171999999997</v>
      </c>
      <c r="L265">
        <v>-36.700465999999999</v>
      </c>
      <c r="N265" s="6">
        <f t="shared" si="43"/>
        <v>40.003666666667002</v>
      </c>
      <c r="O265" s="6">
        <f t="shared" si="41"/>
        <v>-59.010646999999999</v>
      </c>
    </row>
    <row r="266" spans="2:16" x14ac:dyDescent="0.25">
      <c r="B266">
        <v>22096055555.556</v>
      </c>
      <c r="C266">
        <v>-35.621322999999997</v>
      </c>
      <c r="D266">
        <v>-26.835453000000001</v>
      </c>
      <c r="F266" s="6" t="s">
        <v>25</v>
      </c>
      <c r="J266">
        <v>22096055555.556</v>
      </c>
      <c r="K266">
        <v>-48.811131000000003</v>
      </c>
      <c r="L266">
        <v>-37.653584000000002</v>
      </c>
      <c r="N266" s="6" t="s">
        <v>25</v>
      </c>
    </row>
    <row r="267" spans="2:16" x14ac:dyDescent="0.25">
      <c r="B267">
        <v>22337000000</v>
      </c>
      <c r="C267">
        <v>-33.828406999999999</v>
      </c>
      <c r="D267">
        <v>-24.477571000000001</v>
      </c>
      <c r="J267">
        <v>22337000000</v>
      </c>
      <c r="K267">
        <v>-44.403168000000001</v>
      </c>
      <c r="L267">
        <v>-32.480789000000001</v>
      </c>
    </row>
    <row r="268" spans="2:16" x14ac:dyDescent="0.25">
      <c r="B268" t="s">
        <v>25</v>
      </c>
      <c r="J268" t="s">
        <v>25</v>
      </c>
    </row>
    <row r="269" spans="2:16" x14ac:dyDescent="0.25">
      <c r="F269" s="6" t="s">
        <v>51</v>
      </c>
      <c r="N269" s="6" t="s">
        <v>51</v>
      </c>
    </row>
    <row r="270" spans="2:16" ht="15.75" x14ac:dyDescent="0.25">
      <c r="F270" s="6" t="s">
        <v>23</v>
      </c>
      <c r="G270" s="6" t="str">
        <f t="shared" ref="G270:G289" si="44">D296</f>
        <v>3Rx3L dBc Log Mag(dB)</v>
      </c>
      <c r="H270" s="35">
        <v>3</v>
      </c>
      <c r="N270" s="6" t="s">
        <v>23</v>
      </c>
      <c r="O270" s="6" t="str">
        <f t="shared" ref="O270:O289" si="45">L296</f>
        <v>3Rx3L dBc Log Mag(dB)</v>
      </c>
      <c r="P270" s="35">
        <v>3</v>
      </c>
    </row>
    <row r="271" spans="2:16" ht="15.75" x14ac:dyDescent="0.25">
      <c r="B271" t="s">
        <v>49</v>
      </c>
      <c r="F271" s="6">
        <f t="shared" ref="F271:F289" si="46">B297/1000000000</f>
        <v>18</v>
      </c>
      <c r="G271" s="6">
        <f t="shared" si="44"/>
        <v>-24.871369999999999</v>
      </c>
      <c r="H271" s="36">
        <f>ABS(AVERAGE(G271:G289)-(H270-1)*10)</f>
        <v>55.118467421052628</v>
      </c>
      <c r="J271" t="s">
        <v>49</v>
      </c>
      <c r="N271" s="6">
        <f t="shared" ref="N271:N289" si="47">J297/1000000000</f>
        <v>18</v>
      </c>
      <c r="O271" s="6">
        <f t="shared" si="45"/>
        <v>-33.580222999999997</v>
      </c>
      <c r="P271" s="36">
        <f>ABS(AVERAGE(O271:O289)-(P270-1)*10)</f>
        <v>55.510925631578949</v>
      </c>
    </row>
    <row r="272" spans="2:16" x14ac:dyDescent="0.25">
      <c r="B272" t="s">
        <v>23</v>
      </c>
      <c r="C272" t="s">
        <v>138</v>
      </c>
      <c r="D272" t="s">
        <v>50</v>
      </c>
      <c r="F272" s="6">
        <f t="shared" si="46"/>
        <v>20.164981481481</v>
      </c>
      <c r="G272" s="6">
        <f t="shared" si="44"/>
        <v>-28.961033</v>
      </c>
      <c r="J272" t="s">
        <v>23</v>
      </c>
      <c r="K272" t="s">
        <v>138</v>
      </c>
      <c r="L272" t="s">
        <v>50</v>
      </c>
      <c r="N272" s="6">
        <f t="shared" si="47"/>
        <v>20.164981481481</v>
      </c>
      <c r="O272" s="6">
        <f t="shared" si="45"/>
        <v>-28.49596</v>
      </c>
    </row>
    <row r="273" spans="2:15" x14ac:dyDescent="0.25">
      <c r="B273">
        <v>18000000000</v>
      </c>
      <c r="C273">
        <v>-49.443232999999999</v>
      </c>
      <c r="D273">
        <v>-42.501739999999998</v>
      </c>
      <c r="F273" s="6">
        <f t="shared" si="46"/>
        <v>22.329962962963002</v>
      </c>
      <c r="G273" s="6">
        <f t="shared" si="44"/>
        <v>-32.639969000000001</v>
      </c>
      <c r="J273">
        <v>18000000000</v>
      </c>
      <c r="K273">
        <v>-60.938557000000003</v>
      </c>
      <c r="L273">
        <v>-49.881329000000001</v>
      </c>
      <c r="N273" s="6">
        <f t="shared" si="47"/>
        <v>22.329962962963002</v>
      </c>
      <c r="O273" s="6">
        <f t="shared" si="45"/>
        <v>-29.946465</v>
      </c>
    </row>
    <row r="274" spans="2:15" x14ac:dyDescent="0.25">
      <c r="B274">
        <v>19222425925.925999</v>
      </c>
      <c r="C274">
        <v>-49.789054999999998</v>
      </c>
      <c r="D274">
        <v>-43.608787999999997</v>
      </c>
      <c r="F274" s="6">
        <f t="shared" si="46"/>
        <v>24.494944444444002</v>
      </c>
      <c r="G274" s="6">
        <f t="shared" si="44"/>
        <v>-31.261652000000002</v>
      </c>
      <c r="J274">
        <v>19222425925.925999</v>
      </c>
      <c r="K274">
        <v>-66.464141999999995</v>
      </c>
      <c r="L274">
        <v>-58.639870000000002</v>
      </c>
      <c r="N274" s="6">
        <f t="shared" si="47"/>
        <v>24.494944444444002</v>
      </c>
      <c r="O274" s="6">
        <f t="shared" si="45"/>
        <v>-32.191867999999999</v>
      </c>
    </row>
    <row r="275" spans="2:15" x14ac:dyDescent="0.25">
      <c r="B275">
        <v>20444851851.852001</v>
      </c>
      <c r="C275">
        <v>-49.445568000000002</v>
      </c>
      <c r="D275">
        <v>-43.224578999999999</v>
      </c>
      <c r="F275" s="6">
        <f t="shared" si="46"/>
        <v>26.659925925926</v>
      </c>
      <c r="G275" s="6">
        <f t="shared" si="44"/>
        <v>-36.154682000000001</v>
      </c>
      <c r="J275">
        <v>20444851851.852001</v>
      </c>
      <c r="K275">
        <v>-60.099280999999998</v>
      </c>
      <c r="L275">
        <v>-53.457123000000003</v>
      </c>
      <c r="N275" s="6">
        <f t="shared" si="47"/>
        <v>26.659925925926</v>
      </c>
      <c r="O275" s="6">
        <f t="shared" si="45"/>
        <v>-37.314430000000002</v>
      </c>
    </row>
    <row r="276" spans="2:15" x14ac:dyDescent="0.25">
      <c r="B276">
        <v>21667277777.778</v>
      </c>
      <c r="C276">
        <v>-53.076346999999998</v>
      </c>
      <c r="D276">
        <v>-46.542014999999999</v>
      </c>
      <c r="F276" s="6">
        <f t="shared" si="46"/>
        <v>28.824907407407</v>
      </c>
      <c r="G276" s="6">
        <f t="shared" si="44"/>
        <v>-37.767166000000003</v>
      </c>
      <c r="J276">
        <v>21667277777.778</v>
      </c>
      <c r="K276">
        <v>-62.959881000000003</v>
      </c>
      <c r="L276">
        <v>-56.312370000000001</v>
      </c>
      <c r="N276" s="6">
        <f t="shared" si="47"/>
        <v>28.824907407407</v>
      </c>
      <c r="O276" s="6">
        <f t="shared" si="45"/>
        <v>-34.851112000000001</v>
      </c>
    </row>
    <row r="277" spans="2:15" x14ac:dyDescent="0.25">
      <c r="B277">
        <v>22889703703.703999</v>
      </c>
      <c r="C277">
        <v>-55.73048</v>
      </c>
      <c r="D277">
        <v>-48.829521</v>
      </c>
      <c r="F277" s="6">
        <f t="shared" si="46"/>
        <v>30.989888888888999</v>
      </c>
      <c r="G277" s="6">
        <f t="shared" si="44"/>
        <v>-44.503819</v>
      </c>
      <c r="J277">
        <v>22889703703.703999</v>
      </c>
      <c r="K277">
        <v>-66.796882999999994</v>
      </c>
      <c r="L277">
        <v>-59.853465999999997</v>
      </c>
      <c r="N277" s="6">
        <f t="shared" si="47"/>
        <v>30.989888888888999</v>
      </c>
      <c r="O277" s="6">
        <f t="shared" si="45"/>
        <v>-41.569744</v>
      </c>
    </row>
    <row r="278" spans="2:15" x14ac:dyDescent="0.25">
      <c r="B278">
        <v>24112129629.630001</v>
      </c>
      <c r="C278">
        <v>-61.441853000000002</v>
      </c>
      <c r="D278">
        <v>-53.904178999999999</v>
      </c>
      <c r="F278" s="6">
        <f t="shared" si="46"/>
        <v>33.154870370369999</v>
      </c>
      <c r="G278" s="6">
        <f t="shared" si="44"/>
        <v>-45.924511000000003</v>
      </c>
      <c r="J278">
        <v>24112129629.630001</v>
      </c>
      <c r="K278">
        <v>-55.026451000000002</v>
      </c>
      <c r="L278">
        <v>-47.762573000000003</v>
      </c>
      <c r="N278" s="6">
        <f t="shared" si="47"/>
        <v>33.154870370369999</v>
      </c>
      <c r="O278" s="6">
        <f t="shared" si="45"/>
        <v>-46.797035000000001</v>
      </c>
    </row>
    <row r="279" spans="2:15" x14ac:dyDescent="0.25">
      <c r="B279">
        <v>25334555555.556</v>
      </c>
      <c r="C279">
        <v>-61.94453</v>
      </c>
      <c r="D279">
        <v>-54.307411000000002</v>
      </c>
      <c r="F279" s="6">
        <f t="shared" si="46"/>
        <v>35.319851851852</v>
      </c>
      <c r="G279" s="6">
        <f t="shared" si="44"/>
        <v>-38.106040999999998</v>
      </c>
      <c r="J279">
        <v>25334555555.556</v>
      </c>
      <c r="K279">
        <v>-63.439551999999999</v>
      </c>
      <c r="L279">
        <v>-55.866408999999997</v>
      </c>
      <c r="N279" s="6">
        <f t="shared" si="47"/>
        <v>35.319851851852</v>
      </c>
      <c r="O279" s="6">
        <f t="shared" si="45"/>
        <v>-35.780140000000003</v>
      </c>
    </row>
    <row r="280" spans="2:15" x14ac:dyDescent="0.25">
      <c r="B280">
        <v>26556981481.480999</v>
      </c>
      <c r="C280">
        <v>-65.753829999999994</v>
      </c>
      <c r="D280">
        <v>-57.932639999999999</v>
      </c>
      <c r="F280" s="6">
        <f t="shared" si="46"/>
        <v>37.484833333333</v>
      </c>
      <c r="G280" s="6">
        <f t="shared" si="44"/>
        <v>-34.175849999999997</v>
      </c>
      <c r="J280">
        <v>26556981481.480999</v>
      </c>
      <c r="K280">
        <v>-58.523136000000001</v>
      </c>
      <c r="L280">
        <v>-50.445636999999998</v>
      </c>
      <c r="N280" s="6">
        <f t="shared" si="47"/>
        <v>37.484833333333</v>
      </c>
      <c r="O280" s="6">
        <f t="shared" si="45"/>
        <v>-35.121074999999998</v>
      </c>
    </row>
    <row r="281" spans="2:15" x14ac:dyDescent="0.25">
      <c r="B281">
        <v>27779407407.407001</v>
      </c>
      <c r="C281">
        <v>-58.069374000000003</v>
      </c>
      <c r="D281">
        <v>-49.929203000000001</v>
      </c>
      <c r="F281" s="6">
        <f t="shared" si="46"/>
        <v>39.649814814815002</v>
      </c>
      <c r="G281" s="6">
        <f t="shared" si="44"/>
        <v>-32.268470999999998</v>
      </c>
      <c r="J281">
        <v>27779407407.407001</v>
      </c>
      <c r="K281">
        <v>-56.151896999999998</v>
      </c>
      <c r="L281">
        <v>-48.766933000000002</v>
      </c>
      <c r="N281" s="6">
        <f t="shared" si="47"/>
        <v>39.649814814815002</v>
      </c>
      <c r="O281" s="6">
        <f t="shared" si="45"/>
        <v>-34.736336000000001</v>
      </c>
    </row>
    <row r="282" spans="2:15" x14ac:dyDescent="0.25">
      <c r="B282">
        <v>29001833333.333</v>
      </c>
      <c r="C282">
        <v>-59.623871000000001</v>
      </c>
      <c r="D282">
        <v>-52.095230000000001</v>
      </c>
      <c r="F282" s="6">
        <f t="shared" si="46"/>
        <v>41.814796296295995</v>
      </c>
      <c r="G282" s="6">
        <f t="shared" si="44"/>
        <v>-34.149535999999998</v>
      </c>
      <c r="J282">
        <v>29001833333.333</v>
      </c>
      <c r="K282">
        <v>-52.258293000000002</v>
      </c>
      <c r="L282">
        <v>-44.505028000000003</v>
      </c>
      <c r="N282" s="6">
        <f t="shared" si="47"/>
        <v>41.814796296295995</v>
      </c>
      <c r="O282" s="6">
        <f t="shared" si="45"/>
        <v>-37.648952000000001</v>
      </c>
    </row>
    <row r="283" spans="2:15" x14ac:dyDescent="0.25">
      <c r="B283">
        <v>30224259259.258999</v>
      </c>
      <c r="C283">
        <v>-57.495193</v>
      </c>
      <c r="D283">
        <v>-50.184837000000002</v>
      </c>
      <c r="F283" s="6">
        <f t="shared" si="46"/>
        <v>43.979777777777997</v>
      </c>
      <c r="G283" s="6">
        <f t="shared" si="44"/>
        <v>-35.340781999999997</v>
      </c>
      <c r="J283">
        <v>30224259259.258999</v>
      </c>
      <c r="K283">
        <v>-51.433501999999997</v>
      </c>
      <c r="L283">
        <v>-42.999339999999997</v>
      </c>
      <c r="N283" s="6">
        <f t="shared" si="47"/>
        <v>43.979777777777997</v>
      </c>
      <c r="O283" s="6">
        <f t="shared" si="45"/>
        <v>-34.243876999999998</v>
      </c>
    </row>
    <row r="284" spans="2:15" x14ac:dyDescent="0.25">
      <c r="B284">
        <v>31446685185.185001</v>
      </c>
      <c r="C284">
        <v>-60.459086999999997</v>
      </c>
      <c r="D284">
        <v>-52.706218999999997</v>
      </c>
      <c r="F284" s="6">
        <f t="shared" si="46"/>
        <v>46.144759259259004</v>
      </c>
      <c r="G284" s="6">
        <f t="shared" si="44"/>
        <v>-37.437347000000003</v>
      </c>
      <c r="J284">
        <v>31446685185.185001</v>
      </c>
      <c r="K284">
        <v>-52.414729999999999</v>
      </c>
      <c r="L284">
        <v>-43.300888</v>
      </c>
      <c r="N284" s="6">
        <f t="shared" si="47"/>
        <v>46.144759259259004</v>
      </c>
      <c r="O284" s="6">
        <f t="shared" si="45"/>
        <v>-34.363441000000002</v>
      </c>
    </row>
    <row r="285" spans="2:15" x14ac:dyDescent="0.25">
      <c r="B285">
        <v>32669111111.111</v>
      </c>
      <c r="C285">
        <v>-50.507491999999999</v>
      </c>
      <c r="D285">
        <v>-42.363453</v>
      </c>
      <c r="F285" s="6">
        <f t="shared" si="46"/>
        <v>48.309740740740999</v>
      </c>
      <c r="G285" s="6">
        <f t="shared" si="44"/>
        <v>-35.156405999999997</v>
      </c>
      <c r="J285">
        <v>32669111111.111</v>
      </c>
      <c r="K285">
        <v>-53.585186</v>
      </c>
      <c r="L285">
        <v>-44.805503999999999</v>
      </c>
      <c r="N285" s="6">
        <f t="shared" si="47"/>
        <v>48.309740740740999</v>
      </c>
      <c r="O285" s="6">
        <f t="shared" si="45"/>
        <v>-33.306263000000001</v>
      </c>
    </row>
    <row r="286" spans="2:15" x14ac:dyDescent="0.25">
      <c r="B286">
        <v>33891537037.036999</v>
      </c>
      <c r="C286">
        <v>-53.638508000000002</v>
      </c>
      <c r="D286">
        <v>-44.991371000000001</v>
      </c>
      <c r="F286" s="6">
        <f t="shared" si="46"/>
        <v>50.474722222221999</v>
      </c>
      <c r="G286" s="6">
        <f t="shared" si="44"/>
        <v>-33.668090999999997</v>
      </c>
      <c r="J286">
        <v>33891537037.036999</v>
      </c>
      <c r="K286">
        <v>-63.644112</v>
      </c>
      <c r="L286">
        <v>-55.110432000000003</v>
      </c>
      <c r="N286" s="6">
        <f t="shared" si="47"/>
        <v>50.474722222221999</v>
      </c>
      <c r="O286" s="6">
        <f t="shared" si="45"/>
        <v>-35.073658000000002</v>
      </c>
    </row>
    <row r="287" spans="2:15" x14ac:dyDescent="0.25">
      <c r="B287">
        <v>35113962962.962997</v>
      </c>
      <c r="C287">
        <v>-57.671405999999998</v>
      </c>
      <c r="D287">
        <v>-48.440655</v>
      </c>
      <c r="F287" s="6">
        <f t="shared" si="46"/>
        <v>52.639703703704001</v>
      </c>
      <c r="G287" s="6">
        <f t="shared" si="44"/>
        <v>-33.010193000000001</v>
      </c>
      <c r="J287">
        <v>35113962962.962997</v>
      </c>
      <c r="K287">
        <v>-67.644210999999999</v>
      </c>
      <c r="L287">
        <v>-59.173282999999998</v>
      </c>
      <c r="N287" s="6">
        <f t="shared" si="47"/>
        <v>52.639703703704001</v>
      </c>
      <c r="O287" s="6">
        <f t="shared" si="45"/>
        <v>-35.689888000000003</v>
      </c>
    </row>
    <row r="288" spans="2:15" x14ac:dyDescent="0.25">
      <c r="B288">
        <v>36336388888.889</v>
      </c>
      <c r="C288">
        <v>-56.846603000000002</v>
      </c>
      <c r="D288">
        <v>-47.584285999999999</v>
      </c>
      <c r="F288" s="6">
        <f t="shared" si="46"/>
        <v>54.804685185185001</v>
      </c>
      <c r="G288" s="6">
        <f t="shared" si="44"/>
        <v>-35.294994000000003</v>
      </c>
      <c r="J288">
        <v>36336388888.889</v>
      </c>
      <c r="K288">
        <v>-57.853794000000001</v>
      </c>
      <c r="L288">
        <v>-48.895133999999999</v>
      </c>
      <c r="N288" s="6">
        <f t="shared" si="47"/>
        <v>54.804685185185001</v>
      </c>
      <c r="O288" s="6">
        <f t="shared" si="45"/>
        <v>-36.583824</v>
      </c>
    </row>
    <row r="289" spans="2:16" x14ac:dyDescent="0.25">
      <c r="B289">
        <v>37558814814.815002</v>
      </c>
      <c r="C289">
        <v>-61.150027999999999</v>
      </c>
      <c r="D289">
        <v>-52.211818999999998</v>
      </c>
      <c r="F289" s="6">
        <f t="shared" si="46"/>
        <v>56.969666666667003</v>
      </c>
      <c r="G289" s="6">
        <f t="shared" si="44"/>
        <v>-36.558968</v>
      </c>
      <c r="J289">
        <v>37558814814.815002</v>
      </c>
      <c r="K289">
        <v>-55.329773000000003</v>
      </c>
      <c r="L289">
        <v>-45.413071000000002</v>
      </c>
      <c r="N289" s="6">
        <f t="shared" si="47"/>
        <v>56.969666666667003</v>
      </c>
      <c r="O289" s="6">
        <f t="shared" si="45"/>
        <v>-37.413296000000003</v>
      </c>
    </row>
    <row r="290" spans="2:16" x14ac:dyDescent="0.25">
      <c r="B290">
        <v>38781240740.740997</v>
      </c>
      <c r="C290">
        <v>-60.724758000000001</v>
      </c>
      <c r="D290">
        <v>-51.938884999999999</v>
      </c>
      <c r="F290" s="6" t="s">
        <v>25</v>
      </c>
      <c r="J290">
        <v>38781240740.740997</v>
      </c>
      <c r="K290">
        <v>-63.880080999999997</v>
      </c>
      <c r="L290">
        <v>-52.722538</v>
      </c>
      <c r="N290" s="6" t="s">
        <v>25</v>
      </c>
    </row>
    <row r="291" spans="2:16" x14ac:dyDescent="0.25">
      <c r="B291">
        <v>40003666666.667</v>
      </c>
      <c r="C291">
        <v>-54.358790999999997</v>
      </c>
      <c r="D291">
        <v>-45.007953999999998</v>
      </c>
      <c r="J291">
        <v>40003666666.667</v>
      </c>
      <c r="K291">
        <v>-70.933021999999994</v>
      </c>
      <c r="L291">
        <v>-59.010646999999999</v>
      </c>
    </row>
    <row r="292" spans="2:16" x14ac:dyDescent="0.25">
      <c r="B292" t="s">
        <v>25</v>
      </c>
      <c r="J292" t="s">
        <v>25</v>
      </c>
    </row>
    <row r="293" spans="2:16" x14ac:dyDescent="0.25">
      <c r="F293" s="6" t="s">
        <v>53</v>
      </c>
      <c r="N293" s="6" t="s">
        <v>53</v>
      </c>
    </row>
    <row r="294" spans="2:16" ht="15.75" x14ac:dyDescent="0.25">
      <c r="F294" s="6" t="s">
        <v>23</v>
      </c>
      <c r="G294" s="6" t="str">
        <f t="shared" ref="G294:G313" si="48">D320</f>
        <v>3Rx4L dBc Log Mag(dB)</v>
      </c>
      <c r="H294" s="35">
        <v>3</v>
      </c>
      <c r="N294" s="6" t="s">
        <v>23</v>
      </c>
      <c r="O294" s="6" t="str">
        <f t="shared" ref="O294:O313" si="49">L320</f>
        <v>3Rx4L dBc Log Mag(dB)</v>
      </c>
      <c r="P294" s="35">
        <v>3</v>
      </c>
    </row>
    <row r="295" spans="2:16" ht="15.75" x14ac:dyDescent="0.25">
      <c r="B295" t="s">
        <v>51</v>
      </c>
      <c r="F295" s="6">
        <f t="shared" ref="F295:F313" si="50">B321/1000000000</f>
        <v>20.663</v>
      </c>
      <c r="G295" s="6">
        <f t="shared" si="48"/>
        <v>-38.791656000000003</v>
      </c>
      <c r="H295" s="36">
        <f>ABS(AVERAGE(G295:G313)-(H294-1)*10)</f>
        <v>68.152240999999989</v>
      </c>
      <c r="J295" t="s">
        <v>51</v>
      </c>
      <c r="N295" s="6">
        <f t="shared" ref="N295:N313" si="51">J321/1000000000</f>
        <v>20.663</v>
      </c>
      <c r="O295" s="6">
        <f t="shared" si="49"/>
        <v>-45.381504</v>
      </c>
      <c r="P295" s="36">
        <f>ABS(AVERAGE(O295:O313)-(P294-1)*10)</f>
        <v>72.144427000000007</v>
      </c>
    </row>
    <row r="296" spans="2:16" x14ac:dyDescent="0.25">
      <c r="B296" t="s">
        <v>23</v>
      </c>
      <c r="C296" t="s">
        <v>139</v>
      </c>
      <c r="D296" t="s">
        <v>52</v>
      </c>
      <c r="F296" s="6">
        <f t="shared" si="50"/>
        <v>22.681722222222</v>
      </c>
      <c r="G296" s="6">
        <f t="shared" si="48"/>
        <v>-40.408164999999997</v>
      </c>
      <c r="J296" t="s">
        <v>23</v>
      </c>
      <c r="K296" t="s">
        <v>139</v>
      </c>
      <c r="L296" t="s">
        <v>52</v>
      </c>
      <c r="N296" s="6">
        <f t="shared" si="51"/>
        <v>22.681722222222</v>
      </c>
      <c r="O296" s="6">
        <f t="shared" si="49"/>
        <v>-46.389713</v>
      </c>
    </row>
    <row r="297" spans="2:16" x14ac:dyDescent="0.25">
      <c r="B297">
        <v>18000000000</v>
      </c>
      <c r="C297">
        <v>-31.812866</v>
      </c>
      <c r="D297">
        <v>-24.871369999999999</v>
      </c>
      <c r="F297" s="6">
        <f t="shared" si="50"/>
        <v>24.700444444443999</v>
      </c>
      <c r="G297" s="6">
        <f t="shared" si="48"/>
        <v>-44.120468000000002</v>
      </c>
      <c r="J297">
        <v>18000000000</v>
      </c>
      <c r="K297">
        <v>-44.637450999999999</v>
      </c>
      <c r="L297">
        <v>-33.580222999999997</v>
      </c>
      <c r="N297" s="6">
        <f t="shared" si="51"/>
        <v>24.700444444443999</v>
      </c>
      <c r="O297" s="6">
        <f t="shared" si="49"/>
        <v>-54.719417999999997</v>
      </c>
    </row>
    <row r="298" spans="2:16" x14ac:dyDescent="0.25">
      <c r="B298">
        <v>20164981481.480999</v>
      </c>
      <c r="C298">
        <v>-35.141300000000001</v>
      </c>
      <c r="D298">
        <v>-28.961033</v>
      </c>
      <c r="F298" s="6">
        <f t="shared" si="50"/>
        <v>26.719166666667</v>
      </c>
      <c r="G298" s="6">
        <f t="shared" si="48"/>
        <v>-46.783481999999999</v>
      </c>
      <c r="J298">
        <v>20164981481.480999</v>
      </c>
      <c r="K298">
        <v>-36.320236000000001</v>
      </c>
      <c r="L298">
        <v>-28.49596</v>
      </c>
      <c r="N298" s="6">
        <f t="shared" si="51"/>
        <v>26.719166666667</v>
      </c>
      <c r="O298" s="6">
        <f t="shared" si="49"/>
        <v>-60.469504999999998</v>
      </c>
    </row>
    <row r="299" spans="2:16" x14ac:dyDescent="0.25">
      <c r="B299">
        <v>22329962962.963001</v>
      </c>
      <c r="C299">
        <v>-38.860957999999997</v>
      </c>
      <c r="D299">
        <v>-32.639969000000001</v>
      </c>
      <c r="F299" s="6">
        <f t="shared" si="50"/>
        <v>28.737888888889</v>
      </c>
      <c r="G299" s="6">
        <f t="shared" si="48"/>
        <v>-51.073807000000002</v>
      </c>
      <c r="J299">
        <v>22329962962.963001</v>
      </c>
      <c r="K299">
        <v>-36.588619000000001</v>
      </c>
      <c r="L299">
        <v>-29.946465</v>
      </c>
      <c r="N299" s="6">
        <f t="shared" si="51"/>
        <v>28.737888888889</v>
      </c>
      <c r="O299" s="6">
        <f t="shared" si="49"/>
        <v>-46.082611</v>
      </c>
    </row>
    <row r="300" spans="2:16" x14ac:dyDescent="0.25">
      <c r="B300">
        <v>24494944444.444</v>
      </c>
      <c r="C300">
        <v>-37.795982000000002</v>
      </c>
      <c r="D300">
        <v>-31.261652000000002</v>
      </c>
      <c r="F300" s="6">
        <f t="shared" si="50"/>
        <v>30.756611111110999</v>
      </c>
      <c r="G300" s="6">
        <f t="shared" si="48"/>
        <v>-53.673366999999999</v>
      </c>
      <c r="J300">
        <v>24494944444.444</v>
      </c>
      <c r="K300">
        <v>-38.839378000000004</v>
      </c>
      <c r="L300">
        <v>-32.191867999999999</v>
      </c>
      <c r="N300" s="6">
        <f t="shared" si="51"/>
        <v>30.756611111110999</v>
      </c>
      <c r="O300" s="6">
        <f t="shared" si="49"/>
        <v>-55.236319999999999</v>
      </c>
    </row>
    <row r="301" spans="2:16" x14ac:dyDescent="0.25">
      <c r="B301">
        <v>26659925925.925999</v>
      </c>
      <c r="C301">
        <v>-43.055641000000001</v>
      </c>
      <c r="D301">
        <v>-36.154682000000001</v>
      </c>
      <c r="F301" s="6">
        <f t="shared" si="50"/>
        <v>32.775333333333002</v>
      </c>
      <c r="G301" s="6">
        <f t="shared" si="48"/>
        <v>-53.668892</v>
      </c>
      <c r="J301">
        <v>26659925925.925999</v>
      </c>
      <c r="K301">
        <v>-44.257851000000002</v>
      </c>
      <c r="L301">
        <v>-37.314430000000002</v>
      </c>
      <c r="N301" s="6">
        <f t="shared" si="51"/>
        <v>32.775333333333002</v>
      </c>
      <c r="O301" s="6">
        <f t="shared" si="49"/>
        <v>-50.766201000000002</v>
      </c>
    </row>
    <row r="302" spans="2:16" x14ac:dyDescent="0.25">
      <c r="B302">
        <v>28824907407.407001</v>
      </c>
      <c r="C302">
        <v>-45.304836000000002</v>
      </c>
      <c r="D302">
        <v>-37.767166000000003</v>
      </c>
      <c r="F302" s="6">
        <f t="shared" si="50"/>
        <v>34.794055555556</v>
      </c>
      <c r="G302" s="6">
        <f t="shared" si="48"/>
        <v>-49.641002999999998</v>
      </c>
      <c r="J302">
        <v>28824907407.407001</v>
      </c>
      <c r="K302">
        <v>-42.114994000000003</v>
      </c>
      <c r="L302">
        <v>-34.851112000000001</v>
      </c>
      <c r="N302" s="6">
        <f t="shared" si="51"/>
        <v>34.794055555556</v>
      </c>
      <c r="O302" s="6">
        <f t="shared" si="49"/>
        <v>-52.172600000000003</v>
      </c>
    </row>
    <row r="303" spans="2:16" x14ac:dyDescent="0.25">
      <c r="B303">
        <v>30989888888.889</v>
      </c>
      <c r="C303">
        <v>-52.140942000000003</v>
      </c>
      <c r="D303">
        <v>-44.503819</v>
      </c>
      <c r="F303" s="6">
        <f t="shared" si="50"/>
        <v>36.812777777778003</v>
      </c>
      <c r="G303" s="6">
        <f t="shared" si="48"/>
        <v>-50.194546000000003</v>
      </c>
      <c r="J303">
        <v>30989888888.889</v>
      </c>
      <c r="K303">
        <v>-49.142882999999998</v>
      </c>
      <c r="L303">
        <v>-41.569744</v>
      </c>
      <c r="N303" s="6">
        <f t="shared" si="51"/>
        <v>36.812777777778003</v>
      </c>
      <c r="O303" s="6">
        <f t="shared" si="49"/>
        <v>-53.656654000000003</v>
      </c>
    </row>
    <row r="304" spans="2:16" x14ac:dyDescent="0.25">
      <c r="B304">
        <v>33154870370.369999</v>
      </c>
      <c r="C304">
        <v>-53.745700999999997</v>
      </c>
      <c r="D304">
        <v>-45.924511000000003</v>
      </c>
      <c r="F304" s="6">
        <f t="shared" si="50"/>
        <v>38.831499999999998</v>
      </c>
      <c r="G304" s="6">
        <f t="shared" si="48"/>
        <v>-48.854404000000002</v>
      </c>
      <c r="J304">
        <v>33154870370.369999</v>
      </c>
      <c r="K304">
        <v>-54.874530999999998</v>
      </c>
      <c r="L304">
        <v>-46.797035000000001</v>
      </c>
      <c r="N304" s="6">
        <f t="shared" si="51"/>
        <v>38.831499999999998</v>
      </c>
      <c r="O304" s="6">
        <f t="shared" si="49"/>
        <v>-50.349277000000001</v>
      </c>
    </row>
    <row r="305" spans="2:16" x14ac:dyDescent="0.25">
      <c r="B305">
        <v>35319851851.851997</v>
      </c>
      <c r="C305">
        <v>-46.246212</v>
      </c>
      <c r="D305">
        <v>-38.106040999999998</v>
      </c>
      <c r="F305" s="6">
        <f t="shared" si="50"/>
        <v>40.850222222222001</v>
      </c>
      <c r="G305" s="6">
        <f t="shared" si="48"/>
        <v>-47.046078000000001</v>
      </c>
      <c r="J305">
        <v>35319851851.851997</v>
      </c>
      <c r="K305">
        <v>-43.165103999999999</v>
      </c>
      <c r="L305">
        <v>-35.780140000000003</v>
      </c>
      <c r="N305" s="6">
        <f t="shared" si="51"/>
        <v>40.850222222222001</v>
      </c>
      <c r="O305" s="6">
        <f t="shared" si="49"/>
        <v>-48.991135</v>
      </c>
    </row>
    <row r="306" spans="2:16" x14ac:dyDescent="0.25">
      <c r="B306">
        <v>37484833333.333</v>
      </c>
      <c r="C306">
        <v>-41.704493999999997</v>
      </c>
      <c r="D306">
        <v>-34.175849999999997</v>
      </c>
      <c r="F306" s="6">
        <f t="shared" si="50"/>
        <v>42.868944444443997</v>
      </c>
      <c r="G306" s="6">
        <f t="shared" si="48"/>
        <v>-47.688389000000001</v>
      </c>
      <c r="J306">
        <v>37484833333.333</v>
      </c>
      <c r="K306">
        <v>-42.874339999999997</v>
      </c>
      <c r="L306">
        <v>-35.121074999999998</v>
      </c>
      <c r="N306" s="6">
        <f t="shared" si="51"/>
        <v>42.868944444443997</v>
      </c>
      <c r="O306" s="6">
        <f t="shared" si="49"/>
        <v>-43.552455999999999</v>
      </c>
    </row>
    <row r="307" spans="2:16" x14ac:dyDescent="0.25">
      <c r="B307">
        <v>39649814814.815002</v>
      </c>
      <c r="C307">
        <v>-39.578823</v>
      </c>
      <c r="D307">
        <v>-32.268470999999998</v>
      </c>
      <c r="F307" s="6">
        <f t="shared" si="50"/>
        <v>44.887666666667002</v>
      </c>
      <c r="G307" s="6">
        <f t="shared" si="48"/>
        <v>-45.870609000000002</v>
      </c>
      <c r="J307">
        <v>39649814814.815002</v>
      </c>
      <c r="K307">
        <v>-43.170498000000002</v>
      </c>
      <c r="L307">
        <v>-34.736336000000001</v>
      </c>
      <c r="N307" s="6">
        <f t="shared" si="51"/>
        <v>44.887666666667002</v>
      </c>
      <c r="O307" s="6">
        <f t="shared" si="49"/>
        <v>-56.398949000000002</v>
      </c>
    </row>
    <row r="308" spans="2:16" x14ac:dyDescent="0.25">
      <c r="B308">
        <v>41814796296.295998</v>
      </c>
      <c r="C308">
        <v>-41.902400999999998</v>
      </c>
      <c r="D308">
        <v>-34.149535999999998</v>
      </c>
      <c r="F308" s="6">
        <f t="shared" si="50"/>
        <v>46.906388888888998</v>
      </c>
      <c r="G308" s="6">
        <f t="shared" si="48"/>
        <v>-49.964176000000002</v>
      </c>
      <c r="J308">
        <v>41814796296.295998</v>
      </c>
      <c r="K308">
        <v>-46.762794</v>
      </c>
      <c r="L308">
        <v>-37.648952000000001</v>
      </c>
      <c r="N308" s="6">
        <f t="shared" si="51"/>
        <v>46.906388888888998</v>
      </c>
      <c r="O308" s="6">
        <f t="shared" si="49"/>
        <v>-58.155796000000002</v>
      </c>
    </row>
    <row r="309" spans="2:16" x14ac:dyDescent="0.25">
      <c r="B309">
        <v>43979777777.778</v>
      </c>
      <c r="C309">
        <v>-43.484820999999997</v>
      </c>
      <c r="D309">
        <v>-35.340781999999997</v>
      </c>
      <c r="F309" s="6">
        <f t="shared" si="50"/>
        <v>48.925111111111001</v>
      </c>
      <c r="G309" s="6">
        <f t="shared" si="48"/>
        <v>-50.882781999999999</v>
      </c>
      <c r="J309">
        <v>43979777777.778</v>
      </c>
      <c r="K309">
        <v>-43.023560000000003</v>
      </c>
      <c r="L309">
        <v>-34.243876999999998</v>
      </c>
      <c r="N309" s="6">
        <f t="shared" si="51"/>
        <v>48.925111111111001</v>
      </c>
      <c r="O309" s="6">
        <f t="shared" si="49"/>
        <v>-55.528880999999998</v>
      </c>
    </row>
    <row r="310" spans="2:16" x14ac:dyDescent="0.25">
      <c r="B310">
        <v>46144759259.259003</v>
      </c>
      <c r="C310">
        <v>-46.084484000000003</v>
      </c>
      <c r="D310">
        <v>-37.437347000000003</v>
      </c>
      <c r="F310" s="6">
        <f t="shared" si="50"/>
        <v>50.943833333333004</v>
      </c>
      <c r="G310" s="6">
        <f t="shared" si="48"/>
        <v>-47.684189000000003</v>
      </c>
      <c r="J310">
        <v>46144759259.259003</v>
      </c>
      <c r="K310">
        <v>-42.897120999999999</v>
      </c>
      <c r="L310">
        <v>-34.363441000000002</v>
      </c>
      <c r="N310" s="6">
        <f t="shared" si="51"/>
        <v>50.943833333333004</v>
      </c>
      <c r="O310" s="6">
        <f t="shared" si="49"/>
        <v>-52.985458000000001</v>
      </c>
    </row>
    <row r="311" spans="2:16" x14ac:dyDescent="0.25">
      <c r="B311">
        <v>48309740740.740997</v>
      </c>
      <c r="C311">
        <v>-44.387160999999999</v>
      </c>
      <c r="D311">
        <v>-35.156405999999997</v>
      </c>
      <c r="F311" s="6">
        <f t="shared" si="50"/>
        <v>52.962555555556001</v>
      </c>
      <c r="G311" s="6">
        <f t="shared" si="48"/>
        <v>-51.430346999999998</v>
      </c>
      <c r="J311">
        <v>48309740740.740997</v>
      </c>
      <c r="K311">
        <v>-41.777194999999999</v>
      </c>
      <c r="L311">
        <v>-33.306263000000001</v>
      </c>
      <c r="N311" s="6">
        <f t="shared" si="51"/>
        <v>52.962555555556001</v>
      </c>
      <c r="O311" s="6">
        <f t="shared" si="49"/>
        <v>-56.573250000000002</v>
      </c>
    </row>
    <row r="312" spans="2:16" x14ac:dyDescent="0.25">
      <c r="B312">
        <v>50474722222.222</v>
      </c>
      <c r="C312">
        <v>-42.930408</v>
      </c>
      <c r="D312">
        <v>-33.668090999999997</v>
      </c>
      <c r="F312" s="6">
        <f t="shared" si="50"/>
        <v>54.981277777777997</v>
      </c>
      <c r="G312" s="6">
        <f t="shared" si="48"/>
        <v>-50.479419999999998</v>
      </c>
      <c r="J312">
        <v>50474722222.222</v>
      </c>
      <c r="K312">
        <v>-44.032317999999997</v>
      </c>
      <c r="L312">
        <v>-35.073658000000002</v>
      </c>
      <c r="N312" s="6">
        <f t="shared" si="51"/>
        <v>54.981277777777997</v>
      </c>
      <c r="O312" s="6">
        <f t="shared" si="49"/>
        <v>-53.405200999999998</v>
      </c>
    </row>
    <row r="313" spans="2:16" x14ac:dyDescent="0.25">
      <c r="B313">
        <v>52639703703.704002</v>
      </c>
      <c r="C313">
        <v>-41.948405999999999</v>
      </c>
      <c r="D313">
        <v>-33.010193000000001</v>
      </c>
      <c r="F313" s="6">
        <f t="shared" si="50"/>
        <v>57</v>
      </c>
      <c r="G313" s="6">
        <f t="shared" si="48"/>
        <v>-46.636799000000003</v>
      </c>
      <c r="J313">
        <v>52639703703.704002</v>
      </c>
      <c r="K313">
        <v>-45.606594000000001</v>
      </c>
      <c r="L313">
        <v>-35.689888000000003</v>
      </c>
      <c r="N313" s="6">
        <f t="shared" si="51"/>
        <v>57</v>
      </c>
      <c r="O313" s="6">
        <f t="shared" si="49"/>
        <v>-49.929183999999999</v>
      </c>
    </row>
    <row r="314" spans="2:16" x14ac:dyDescent="0.25">
      <c r="B314">
        <v>54804685185.184998</v>
      </c>
      <c r="C314">
        <v>-44.080863999999998</v>
      </c>
      <c r="D314">
        <v>-35.294994000000003</v>
      </c>
      <c r="F314" s="6" t="s">
        <v>25</v>
      </c>
      <c r="J314">
        <v>54804685185.184998</v>
      </c>
      <c r="K314">
        <v>-47.741366999999997</v>
      </c>
      <c r="L314">
        <v>-36.583824</v>
      </c>
      <c r="N314" s="6" t="s">
        <v>25</v>
      </c>
    </row>
    <row r="315" spans="2:16" x14ac:dyDescent="0.25">
      <c r="B315">
        <v>56969666666.667</v>
      </c>
      <c r="C315">
        <v>-45.909804999999999</v>
      </c>
      <c r="D315">
        <v>-36.558968</v>
      </c>
      <c r="J315">
        <v>56969666666.667</v>
      </c>
      <c r="K315">
        <v>-49.335673999999997</v>
      </c>
      <c r="L315">
        <v>-37.413296000000003</v>
      </c>
    </row>
    <row r="316" spans="2:16" x14ac:dyDescent="0.25">
      <c r="B316" t="s">
        <v>25</v>
      </c>
      <c r="J316" t="s">
        <v>25</v>
      </c>
    </row>
    <row r="317" spans="2:16" x14ac:dyDescent="0.25">
      <c r="F317" s="6" t="s">
        <v>55</v>
      </c>
      <c r="N317" s="6" t="s">
        <v>55</v>
      </c>
    </row>
    <row r="318" spans="2:16" ht="15.75" x14ac:dyDescent="0.25">
      <c r="F318" s="6" t="s">
        <v>23</v>
      </c>
      <c r="G318" s="6" t="str">
        <f t="shared" ref="G318:G337" si="52">D344</f>
        <v>3Rx5L dBc Log Mag(dB)</v>
      </c>
      <c r="H318" s="35">
        <v>3</v>
      </c>
      <c r="N318" s="6" t="s">
        <v>23</v>
      </c>
      <c r="O318" s="6" t="str">
        <f t="shared" ref="O318:O337" si="53">L344</f>
        <v>3Rx5L dBc Log Mag(dB)</v>
      </c>
      <c r="P318" s="35">
        <v>3</v>
      </c>
    </row>
    <row r="319" spans="2:16" ht="15.75" x14ac:dyDescent="0.25">
      <c r="B319" t="s">
        <v>53</v>
      </c>
      <c r="F319" s="6">
        <f t="shared" ref="F319:F337" si="54">B345/1000000000</f>
        <v>26.663</v>
      </c>
      <c r="G319" s="6">
        <f t="shared" si="52"/>
        <v>-43.153294000000002</v>
      </c>
      <c r="H319" s="36">
        <f>ABS(AVERAGE(G319:G337)-(H318-1)*10)</f>
        <v>55.758277368421048</v>
      </c>
      <c r="J319" t="s">
        <v>53</v>
      </c>
      <c r="N319" s="6">
        <f t="shared" ref="N319:N337" si="55">J345/1000000000</f>
        <v>26.663</v>
      </c>
      <c r="O319" s="6">
        <f t="shared" si="53"/>
        <v>-32.495049000000002</v>
      </c>
      <c r="P319" s="36">
        <f>ABS(AVERAGE(O319:O337)-(P318-1)*10)</f>
        <v>57.366077684210531</v>
      </c>
    </row>
    <row r="320" spans="2:16" x14ac:dyDescent="0.25">
      <c r="B320" t="s">
        <v>23</v>
      </c>
      <c r="C320" t="s">
        <v>140</v>
      </c>
      <c r="D320" t="s">
        <v>54</v>
      </c>
      <c r="F320" s="6">
        <f t="shared" si="54"/>
        <v>28.348388888889001</v>
      </c>
      <c r="G320" s="6">
        <f t="shared" si="52"/>
        <v>-39.876368999999997</v>
      </c>
      <c r="J320" t="s">
        <v>23</v>
      </c>
      <c r="K320" t="s">
        <v>140</v>
      </c>
      <c r="L320" t="s">
        <v>54</v>
      </c>
      <c r="N320" s="6">
        <f t="shared" si="55"/>
        <v>28.348388888889001</v>
      </c>
      <c r="O320" s="86">
        <f t="shared" si="53"/>
        <v>-35.780746000000001</v>
      </c>
    </row>
    <row r="321" spans="2:15" x14ac:dyDescent="0.25">
      <c r="B321">
        <v>20663000000</v>
      </c>
      <c r="C321">
        <v>-45.733153999999999</v>
      </c>
      <c r="D321">
        <v>-38.791656000000003</v>
      </c>
      <c r="F321" s="6">
        <f t="shared" si="54"/>
        <v>30.033777777777999</v>
      </c>
      <c r="G321" s="6">
        <f t="shared" si="52"/>
        <v>-36.122826000000003</v>
      </c>
      <c r="J321">
        <v>20663000000</v>
      </c>
      <c r="K321">
        <v>-56.438732000000002</v>
      </c>
      <c r="L321">
        <v>-45.381504</v>
      </c>
      <c r="N321" s="6">
        <f t="shared" si="55"/>
        <v>30.033777777777999</v>
      </c>
      <c r="O321" s="86">
        <f t="shared" si="53"/>
        <v>-35.436985</v>
      </c>
    </row>
    <row r="322" spans="2:15" x14ac:dyDescent="0.25">
      <c r="B322">
        <v>22681722222.222</v>
      </c>
      <c r="C322">
        <v>-46.588428</v>
      </c>
      <c r="D322">
        <v>-40.408164999999997</v>
      </c>
      <c r="F322" s="6">
        <f t="shared" si="54"/>
        <v>31.719166666667</v>
      </c>
      <c r="G322" s="6">
        <f t="shared" si="52"/>
        <v>-34.421528000000002</v>
      </c>
      <c r="J322">
        <v>22681722222.222</v>
      </c>
      <c r="K322">
        <v>-54.213988999999998</v>
      </c>
      <c r="L322">
        <v>-46.389713</v>
      </c>
      <c r="N322" s="6">
        <f t="shared" si="55"/>
        <v>31.719166666667</v>
      </c>
      <c r="O322" s="86">
        <f t="shared" si="53"/>
        <v>-35.016078999999998</v>
      </c>
    </row>
    <row r="323" spans="2:15" x14ac:dyDescent="0.25">
      <c r="B323">
        <v>24700444444.444</v>
      </c>
      <c r="C323">
        <v>-50.341456999999998</v>
      </c>
      <c r="D323">
        <v>-44.120468000000002</v>
      </c>
      <c r="F323" s="6">
        <f t="shared" si="54"/>
        <v>33.404555555556001</v>
      </c>
      <c r="G323" s="6">
        <f t="shared" si="52"/>
        <v>-36.870693000000003</v>
      </c>
      <c r="J323">
        <v>24700444444.444</v>
      </c>
      <c r="K323">
        <v>-61.361572000000002</v>
      </c>
      <c r="L323">
        <v>-54.719417999999997</v>
      </c>
      <c r="N323" s="6">
        <f t="shared" si="55"/>
        <v>33.404555555556001</v>
      </c>
      <c r="O323" s="86">
        <f t="shared" si="53"/>
        <v>-36.822586000000001</v>
      </c>
    </row>
    <row r="324" spans="2:15" x14ac:dyDescent="0.25">
      <c r="B324">
        <v>26719166666.667</v>
      </c>
      <c r="C324">
        <v>-53.317810000000001</v>
      </c>
      <c r="D324">
        <v>-46.783481999999999</v>
      </c>
      <c r="F324" s="6">
        <f t="shared" si="54"/>
        <v>35.089944444444001</v>
      </c>
      <c r="G324" s="6">
        <f t="shared" si="52"/>
        <v>-35.174647999999998</v>
      </c>
      <c r="J324">
        <v>26719166666.667</v>
      </c>
      <c r="K324">
        <v>-67.117019999999997</v>
      </c>
      <c r="L324">
        <v>-60.469504999999998</v>
      </c>
      <c r="N324" s="6">
        <f t="shared" si="55"/>
        <v>35.089944444444001</v>
      </c>
      <c r="O324" s="86">
        <f t="shared" si="53"/>
        <v>-35.330466999999999</v>
      </c>
    </row>
    <row r="325" spans="2:15" x14ac:dyDescent="0.25">
      <c r="B325">
        <v>28737888888.889</v>
      </c>
      <c r="C325">
        <v>-57.974766000000002</v>
      </c>
      <c r="D325">
        <v>-51.073807000000002</v>
      </c>
      <c r="F325" s="6">
        <f t="shared" si="54"/>
        <v>36.775333333333002</v>
      </c>
      <c r="G325" s="6">
        <f t="shared" si="52"/>
        <v>-34.200786999999998</v>
      </c>
      <c r="J325">
        <v>28737888888.889</v>
      </c>
      <c r="K325">
        <v>-53.026031000000003</v>
      </c>
      <c r="L325">
        <v>-46.082611</v>
      </c>
      <c r="N325" s="6">
        <f t="shared" si="55"/>
        <v>36.775333333333002</v>
      </c>
      <c r="O325" s="86">
        <f t="shared" si="53"/>
        <v>-34.795718999999998</v>
      </c>
    </row>
    <row r="326" spans="2:15" x14ac:dyDescent="0.25">
      <c r="B326">
        <v>30756611111.111</v>
      </c>
      <c r="C326">
        <v>-61.211039999999997</v>
      </c>
      <c r="D326">
        <v>-53.673366999999999</v>
      </c>
      <c r="F326" s="6">
        <f t="shared" si="54"/>
        <v>38.460722222222003</v>
      </c>
      <c r="G326" s="6">
        <f t="shared" si="52"/>
        <v>-33.869124999999997</v>
      </c>
      <c r="J326">
        <v>30756611111.111</v>
      </c>
      <c r="K326">
        <v>-62.500202000000002</v>
      </c>
      <c r="L326">
        <v>-55.236319999999999</v>
      </c>
      <c r="N326" s="6">
        <f t="shared" si="55"/>
        <v>38.460722222222003</v>
      </c>
      <c r="O326" s="86">
        <f t="shared" si="53"/>
        <v>-38.667934000000002</v>
      </c>
    </row>
    <row r="327" spans="2:15" x14ac:dyDescent="0.25">
      <c r="B327">
        <v>32775333333.333</v>
      </c>
      <c r="C327">
        <v>-61.306010999999998</v>
      </c>
      <c r="D327">
        <v>-53.668892</v>
      </c>
      <c r="F327" s="6">
        <f t="shared" si="54"/>
        <v>40.146111111110997</v>
      </c>
      <c r="G327" s="6">
        <f t="shared" si="52"/>
        <v>-35.713630999999999</v>
      </c>
      <c r="J327">
        <v>32775333333.333</v>
      </c>
      <c r="K327">
        <v>-58.339343999999997</v>
      </c>
      <c r="L327">
        <v>-50.766201000000002</v>
      </c>
      <c r="N327" s="6">
        <f t="shared" si="55"/>
        <v>40.146111111110997</v>
      </c>
      <c r="O327" s="86">
        <f t="shared" si="53"/>
        <v>-44.644463000000002</v>
      </c>
    </row>
    <row r="328" spans="2:15" x14ac:dyDescent="0.25">
      <c r="B328">
        <v>34794055555.556</v>
      </c>
      <c r="C328">
        <v>-57.462192999999999</v>
      </c>
      <c r="D328">
        <v>-49.641002999999998</v>
      </c>
      <c r="F328" s="6">
        <f t="shared" si="54"/>
        <v>41.831499999999998</v>
      </c>
      <c r="G328" s="6">
        <f t="shared" si="52"/>
        <v>-34.299045999999997</v>
      </c>
      <c r="J328">
        <v>34794055555.556</v>
      </c>
      <c r="K328">
        <v>-60.250098999999999</v>
      </c>
      <c r="L328">
        <v>-52.172600000000003</v>
      </c>
      <c r="N328" s="6">
        <f t="shared" si="55"/>
        <v>41.831499999999998</v>
      </c>
      <c r="O328" s="86">
        <f t="shared" si="53"/>
        <v>-43.063899999999997</v>
      </c>
    </row>
    <row r="329" spans="2:15" x14ac:dyDescent="0.25">
      <c r="B329">
        <v>36812777777.778</v>
      </c>
      <c r="C329">
        <v>-58.334716999999998</v>
      </c>
      <c r="D329">
        <v>-50.194546000000003</v>
      </c>
      <c r="F329" s="6">
        <f t="shared" si="54"/>
        <v>43.516888888889</v>
      </c>
      <c r="G329" s="6">
        <f t="shared" si="52"/>
        <v>-34.132095</v>
      </c>
      <c r="J329">
        <v>36812777777.778</v>
      </c>
      <c r="K329">
        <v>-61.041615</v>
      </c>
      <c r="L329">
        <v>-53.656654000000003</v>
      </c>
      <c r="N329" s="6">
        <f t="shared" si="55"/>
        <v>43.516888888889</v>
      </c>
      <c r="O329" s="86">
        <f t="shared" si="53"/>
        <v>-40.430453999999997</v>
      </c>
    </row>
    <row r="330" spans="2:15" x14ac:dyDescent="0.25">
      <c r="B330">
        <v>38831500000</v>
      </c>
      <c r="C330">
        <v>-56.383049</v>
      </c>
      <c r="D330">
        <v>-48.854404000000002</v>
      </c>
      <c r="F330" s="6">
        <f t="shared" si="54"/>
        <v>45.202277777778001</v>
      </c>
      <c r="G330" s="6">
        <f t="shared" si="52"/>
        <v>-34.663040000000002</v>
      </c>
      <c r="J330">
        <v>38831500000</v>
      </c>
      <c r="K330">
        <v>-58.102542999999997</v>
      </c>
      <c r="L330">
        <v>-50.349277000000001</v>
      </c>
      <c r="N330" s="6">
        <f t="shared" si="55"/>
        <v>45.202277777778001</v>
      </c>
      <c r="O330" s="86">
        <f t="shared" si="53"/>
        <v>-38.811211</v>
      </c>
    </row>
    <row r="331" spans="2:15" x14ac:dyDescent="0.25">
      <c r="B331">
        <v>40850222222.222</v>
      </c>
      <c r="C331">
        <v>-54.356430000000003</v>
      </c>
      <c r="D331">
        <v>-47.046078000000001</v>
      </c>
      <c r="F331" s="6">
        <f t="shared" si="54"/>
        <v>46.887666666667002</v>
      </c>
      <c r="G331" s="6">
        <f t="shared" si="52"/>
        <v>-35.025889999999997</v>
      </c>
      <c r="J331">
        <v>40850222222.222</v>
      </c>
      <c r="K331">
        <v>-57.425297</v>
      </c>
      <c r="L331">
        <v>-48.991135</v>
      </c>
      <c r="N331" s="6">
        <f t="shared" si="55"/>
        <v>46.887666666667002</v>
      </c>
      <c r="O331" s="86">
        <f t="shared" si="53"/>
        <v>-37.894215000000003</v>
      </c>
    </row>
    <row r="332" spans="2:15" x14ac:dyDescent="0.25">
      <c r="B332">
        <v>42868944444.444</v>
      </c>
      <c r="C332">
        <v>-55.441257</v>
      </c>
      <c r="D332">
        <v>-47.688389000000001</v>
      </c>
      <c r="F332" s="6">
        <f t="shared" si="54"/>
        <v>48.573055555556003</v>
      </c>
      <c r="G332" s="6">
        <f t="shared" si="52"/>
        <v>-34.551116999999998</v>
      </c>
      <c r="J332">
        <v>42868944444.444</v>
      </c>
      <c r="K332">
        <v>-52.666294000000001</v>
      </c>
      <c r="L332">
        <v>-43.552455999999999</v>
      </c>
      <c r="N332" s="6">
        <f t="shared" si="55"/>
        <v>48.573055555556003</v>
      </c>
      <c r="O332" s="86">
        <f t="shared" si="53"/>
        <v>-37.560550999999997</v>
      </c>
    </row>
    <row r="333" spans="2:15" x14ac:dyDescent="0.25">
      <c r="B333">
        <v>44887666666.667</v>
      </c>
      <c r="C333">
        <v>-54.014651999999998</v>
      </c>
      <c r="D333">
        <v>-45.870609000000002</v>
      </c>
      <c r="F333" s="6">
        <f t="shared" si="54"/>
        <v>50.258444444444002</v>
      </c>
      <c r="G333" s="6">
        <f t="shared" si="52"/>
        <v>-35.325665000000001</v>
      </c>
      <c r="J333">
        <v>44887666666.667</v>
      </c>
      <c r="K333">
        <v>-65.178635</v>
      </c>
      <c r="L333">
        <v>-56.398949000000002</v>
      </c>
      <c r="N333" s="6">
        <f t="shared" si="55"/>
        <v>50.258444444444002</v>
      </c>
      <c r="O333" s="86">
        <f t="shared" si="53"/>
        <v>-36.861355000000003</v>
      </c>
    </row>
    <row r="334" spans="2:15" x14ac:dyDescent="0.25">
      <c r="B334">
        <v>46906388888.889</v>
      </c>
      <c r="C334">
        <v>-58.611313000000003</v>
      </c>
      <c r="D334">
        <v>-49.964176000000002</v>
      </c>
      <c r="F334" s="6">
        <f t="shared" si="54"/>
        <v>51.943833333333004</v>
      </c>
      <c r="G334" s="6">
        <f t="shared" si="52"/>
        <v>-34.216495999999999</v>
      </c>
      <c r="J334">
        <v>46906388888.889</v>
      </c>
      <c r="K334">
        <v>-66.689475999999999</v>
      </c>
      <c r="L334">
        <v>-58.155796000000002</v>
      </c>
      <c r="N334" s="6">
        <f t="shared" si="55"/>
        <v>51.943833333333004</v>
      </c>
      <c r="O334" s="86">
        <f t="shared" si="53"/>
        <v>-35.121712000000002</v>
      </c>
    </row>
    <row r="335" spans="2:15" x14ac:dyDescent="0.25">
      <c r="B335">
        <v>48925111111.111</v>
      </c>
      <c r="C335">
        <v>-60.113532999999997</v>
      </c>
      <c r="D335">
        <v>-50.882781999999999</v>
      </c>
      <c r="F335" s="6">
        <f t="shared" si="54"/>
        <v>53.629222222221998</v>
      </c>
      <c r="G335" s="6">
        <f t="shared" si="52"/>
        <v>-35.607655000000001</v>
      </c>
      <c r="J335">
        <v>48925111111.111</v>
      </c>
      <c r="K335">
        <v>-63.999808999999999</v>
      </c>
      <c r="L335">
        <v>-55.528880999999998</v>
      </c>
      <c r="N335" s="6">
        <f t="shared" si="55"/>
        <v>53.629222222221998</v>
      </c>
      <c r="O335" s="86">
        <f t="shared" si="53"/>
        <v>-35.496284000000003</v>
      </c>
    </row>
    <row r="336" spans="2:15" x14ac:dyDescent="0.25">
      <c r="B336">
        <v>50943833333.333</v>
      </c>
      <c r="C336">
        <v>-56.946510000000004</v>
      </c>
      <c r="D336">
        <v>-47.684189000000003</v>
      </c>
      <c r="F336" s="6">
        <f t="shared" si="54"/>
        <v>55.314611111110999</v>
      </c>
      <c r="G336" s="6">
        <f t="shared" si="52"/>
        <v>-35.332329000000001</v>
      </c>
      <c r="J336">
        <v>50943833333.333</v>
      </c>
      <c r="K336">
        <v>-61.944118000000003</v>
      </c>
      <c r="L336">
        <v>-52.985458000000001</v>
      </c>
      <c r="N336" s="6">
        <f t="shared" si="55"/>
        <v>55.314611111110999</v>
      </c>
      <c r="O336" s="86">
        <f t="shared" si="53"/>
        <v>-36.583443000000003</v>
      </c>
    </row>
    <row r="337" spans="2:16" x14ac:dyDescent="0.25">
      <c r="B337">
        <v>52962555555.556</v>
      </c>
      <c r="C337">
        <v>-60.368561</v>
      </c>
      <c r="D337">
        <v>-51.430346999999998</v>
      </c>
      <c r="F337" s="6">
        <f t="shared" si="54"/>
        <v>57</v>
      </c>
      <c r="G337" s="6">
        <f t="shared" si="52"/>
        <v>-36.851036000000001</v>
      </c>
      <c r="J337">
        <v>52962555555.556</v>
      </c>
      <c r="K337">
        <v>-66.489959999999996</v>
      </c>
      <c r="L337">
        <v>-56.573250000000002</v>
      </c>
      <c r="N337" s="6">
        <f t="shared" si="55"/>
        <v>57</v>
      </c>
      <c r="O337" s="86">
        <f t="shared" si="53"/>
        <v>-39.142322999999998</v>
      </c>
    </row>
    <row r="338" spans="2:16" x14ac:dyDescent="0.25">
      <c r="B338">
        <v>54981277777.778</v>
      </c>
      <c r="C338">
        <v>-59.265289000000003</v>
      </c>
      <c r="D338">
        <v>-50.479419999999998</v>
      </c>
      <c r="F338" s="6" t="s">
        <v>25</v>
      </c>
      <c r="J338">
        <v>54981277777.778</v>
      </c>
      <c r="K338">
        <v>-64.562743999999995</v>
      </c>
      <c r="L338">
        <v>-53.405200999999998</v>
      </c>
      <c r="N338" s="6" t="s">
        <v>25</v>
      </c>
    </row>
    <row r="339" spans="2:16" x14ac:dyDescent="0.25">
      <c r="B339">
        <v>57000000000</v>
      </c>
      <c r="C339">
        <v>-55.987633000000002</v>
      </c>
      <c r="D339">
        <v>-46.636799000000003</v>
      </c>
      <c r="J339">
        <v>57000000000</v>
      </c>
      <c r="K339">
        <v>-61.851562999999999</v>
      </c>
      <c r="L339">
        <v>-49.929183999999999</v>
      </c>
    </row>
    <row r="340" spans="2:16" x14ac:dyDescent="0.25">
      <c r="B340" t="s">
        <v>25</v>
      </c>
      <c r="J340" t="s">
        <v>25</v>
      </c>
    </row>
    <row r="341" spans="2:16" x14ac:dyDescent="0.25">
      <c r="F341" s="6" t="s">
        <v>57</v>
      </c>
      <c r="N341" s="6" t="s">
        <v>57</v>
      </c>
    </row>
    <row r="342" spans="2:16" ht="15.75" x14ac:dyDescent="0.25">
      <c r="F342" s="6" t="s">
        <v>23</v>
      </c>
      <c r="G342" s="6" t="str">
        <f t="shared" ref="G342:G361" si="56">D368</f>
        <v>4Rx1L dBc Log Mag(dB)</v>
      </c>
      <c r="H342" s="35">
        <v>4</v>
      </c>
      <c r="N342" s="6" t="s">
        <v>23</v>
      </c>
      <c r="O342" s="6" t="str">
        <f t="shared" ref="O342:O361" si="57">L368</f>
        <v>4Rx1L dBc Log Mag(dB)</v>
      </c>
      <c r="P342" s="35">
        <v>4</v>
      </c>
    </row>
    <row r="343" spans="2:16" ht="15.75" x14ac:dyDescent="0.25">
      <c r="B343" t="s">
        <v>55</v>
      </c>
      <c r="F343" s="6">
        <f t="shared" ref="F343:F361" si="58">B369/1000000000</f>
        <v>18</v>
      </c>
      <c r="G343" s="6">
        <f t="shared" si="56"/>
        <v>-53.426197000000002</v>
      </c>
      <c r="H343" s="36">
        <f>ABS(AVERAGE(G343:G361)-(H342-1)*10)</f>
        <v>84.282748947368418</v>
      </c>
      <c r="J343" t="s">
        <v>55</v>
      </c>
      <c r="N343" s="6">
        <f t="shared" ref="N343:N361" si="59">J369/1000000000</f>
        <v>18</v>
      </c>
      <c r="O343" s="6">
        <f t="shared" si="57"/>
        <v>-60.095402</v>
      </c>
      <c r="P343" s="36">
        <f>ABS(AVERAGE(O343:O361)-(P342-1)*10)</f>
        <v>89.728709684210514</v>
      </c>
    </row>
    <row r="344" spans="2:16" x14ac:dyDescent="0.25">
      <c r="B344" t="s">
        <v>23</v>
      </c>
      <c r="C344" t="s">
        <v>141</v>
      </c>
      <c r="D344" t="s">
        <v>56</v>
      </c>
      <c r="F344" s="6">
        <f t="shared" si="58"/>
        <v>18.069597222222001</v>
      </c>
      <c r="G344" s="6">
        <f t="shared" si="56"/>
        <v>-57.192855999999999</v>
      </c>
      <c r="J344" t="s">
        <v>23</v>
      </c>
      <c r="K344" t="s">
        <v>141</v>
      </c>
      <c r="L344" t="s">
        <v>56</v>
      </c>
      <c r="N344" s="6">
        <f t="shared" si="59"/>
        <v>18.069597222222001</v>
      </c>
      <c r="O344" s="6">
        <f t="shared" si="57"/>
        <v>-66.552925000000002</v>
      </c>
    </row>
    <row r="345" spans="2:16" x14ac:dyDescent="0.25">
      <c r="B345">
        <v>26663000000</v>
      </c>
      <c r="C345">
        <v>-50.094791000000001</v>
      </c>
      <c r="D345">
        <v>-43.153294000000002</v>
      </c>
      <c r="F345" s="6">
        <f t="shared" si="58"/>
        <v>18.139194444444001</v>
      </c>
      <c r="G345" s="6">
        <f t="shared" si="56"/>
        <v>-56.106037000000001</v>
      </c>
      <c r="J345">
        <v>26663000000</v>
      </c>
      <c r="K345">
        <v>-43.552276999999997</v>
      </c>
      <c r="L345">
        <v>-32.495049000000002</v>
      </c>
      <c r="N345" s="6">
        <f t="shared" si="59"/>
        <v>18.139194444444001</v>
      </c>
      <c r="O345" s="6">
        <f t="shared" si="57"/>
        <v>-67.049933999999993</v>
      </c>
    </row>
    <row r="346" spans="2:16" x14ac:dyDescent="0.25">
      <c r="B346">
        <v>28348388888.889</v>
      </c>
      <c r="C346">
        <v>-46.056637000000002</v>
      </c>
      <c r="D346">
        <v>-39.876368999999997</v>
      </c>
      <c r="F346" s="6">
        <f t="shared" si="58"/>
        <v>18.208791666667</v>
      </c>
      <c r="G346" s="6">
        <f t="shared" si="56"/>
        <v>-55.884140000000002</v>
      </c>
      <c r="J346">
        <v>28348388888.889</v>
      </c>
      <c r="K346">
        <v>-43.605021999999998</v>
      </c>
      <c r="L346">
        <v>-35.780746000000001</v>
      </c>
      <c r="N346" s="6">
        <f t="shared" si="59"/>
        <v>18.208791666667</v>
      </c>
      <c r="O346" s="6">
        <f t="shared" si="57"/>
        <v>-65.511573999999996</v>
      </c>
    </row>
    <row r="347" spans="2:16" x14ac:dyDescent="0.25">
      <c r="B347">
        <v>30033777777.778</v>
      </c>
      <c r="C347">
        <v>-42.343814999999999</v>
      </c>
      <c r="D347">
        <v>-36.122826000000003</v>
      </c>
      <c r="F347" s="6">
        <f t="shared" si="58"/>
        <v>18.278388888889001</v>
      </c>
      <c r="G347" s="6">
        <f t="shared" si="56"/>
        <v>-58.198051</v>
      </c>
      <c r="J347">
        <v>30033777777.778</v>
      </c>
      <c r="K347">
        <v>-42.079143999999999</v>
      </c>
      <c r="L347">
        <v>-35.436985</v>
      </c>
      <c r="N347" s="6">
        <f t="shared" si="59"/>
        <v>18.278388888889001</v>
      </c>
      <c r="O347" s="6">
        <f t="shared" si="57"/>
        <v>-63.872588999999998</v>
      </c>
    </row>
    <row r="348" spans="2:16" x14ac:dyDescent="0.25">
      <c r="B348">
        <v>31719166666.667</v>
      </c>
      <c r="C348">
        <v>-40.955860000000001</v>
      </c>
      <c r="D348">
        <v>-34.421528000000002</v>
      </c>
      <c r="F348" s="6">
        <f t="shared" si="58"/>
        <v>18.347986111110998</v>
      </c>
      <c r="G348" s="6">
        <f t="shared" si="56"/>
        <v>-57.729492</v>
      </c>
      <c r="J348">
        <v>31719166666.667</v>
      </c>
      <c r="K348">
        <v>-41.663589000000002</v>
      </c>
      <c r="L348">
        <v>-35.016078999999998</v>
      </c>
      <c r="N348" s="6">
        <f t="shared" si="59"/>
        <v>18.347986111110998</v>
      </c>
      <c r="O348" s="6">
        <f t="shared" si="57"/>
        <v>-60.595492999999998</v>
      </c>
    </row>
    <row r="349" spans="2:16" x14ac:dyDescent="0.25">
      <c r="B349">
        <v>33404555555.556</v>
      </c>
      <c r="C349">
        <v>-43.771652000000003</v>
      </c>
      <c r="D349">
        <v>-36.870693000000003</v>
      </c>
      <c r="F349" s="6">
        <f t="shared" si="58"/>
        <v>18.417583333332999</v>
      </c>
      <c r="G349" s="6">
        <f t="shared" si="56"/>
        <v>-56.230766000000003</v>
      </c>
      <c r="J349">
        <v>33404555555.556</v>
      </c>
      <c r="K349">
        <v>-43.766005999999997</v>
      </c>
      <c r="L349">
        <v>-36.822586000000001</v>
      </c>
      <c r="N349" s="6">
        <f t="shared" si="59"/>
        <v>18.417583333332999</v>
      </c>
      <c r="O349" s="6">
        <f t="shared" si="57"/>
        <v>-59.898589999999999</v>
      </c>
    </row>
    <row r="350" spans="2:16" x14ac:dyDescent="0.25">
      <c r="B350">
        <v>35089944444.444</v>
      </c>
      <c r="C350">
        <v>-42.712322</v>
      </c>
      <c r="D350">
        <v>-35.174647999999998</v>
      </c>
      <c r="F350" s="6">
        <f t="shared" si="58"/>
        <v>18.487180555555998</v>
      </c>
      <c r="G350" s="6">
        <f t="shared" si="56"/>
        <v>-57.082912</v>
      </c>
      <c r="J350">
        <v>35089944444.444</v>
      </c>
      <c r="K350">
        <v>-42.594349000000001</v>
      </c>
      <c r="L350">
        <v>-35.330466999999999</v>
      </c>
      <c r="N350" s="6">
        <f t="shared" si="59"/>
        <v>18.487180555555998</v>
      </c>
      <c r="O350" s="6">
        <f t="shared" si="57"/>
        <v>-59.032103999999997</v>
      </c>
    </row>
    <row r="351" spans="2:16" x14ac:dyDescent="0.25">
      <c r="B351">
        <v>36775333333.333</v>
      </c>
      <c r="C351">
        <v>-41.837905999999997</v>
      </c>
      <c r="D351">
        <v>-34.200786999999998</v>
      </c>
      <c r="F351" s="6">
        <f t="shared" si="58"/>
        <v>18.556777777777999</v>
      </c>
      <c r="G351" s="6">
        <f t="shared" si="56"/>
        <v>-52.116497000000003</v>
      </c>
      <c r="J351">
        <v>36775333333.333</v>
      </c>
      <c r="K351">
        <v>-42.368858000000003</v>
      </c>
      <c r="L351">
        <v>-34.795718999999998</v>
      </c>
      <c r="N351" s="6">
        <f t="shared" si="59"/>
        <v>18.556777777777999</v>
      </c>
      <c r="O351" s="6">
        <f t="shared" si="57"/>
        <v>-57.494537000000001</v>
      </c>
    </row>
    <row r="352" spans="2:16" x14ac:dyDescent="0.25">
      <c r="B352">
        <v>38460722222.222</v>
      </c>
      <c r="C352">
        <v>-41.690314999999998</v>
      </c>
      <c r="D352">
        <v>-33.869124999999997</v>
      </c>
      <c r="F352" s="6">
        <f t="shared" si="58"/>
        <v>18.626374999999999</v>
      </c>
      <c r="G352" s="6">
        <f t="shared" si="56"/>
        <v>-50.730533999999999</v>
      </c>
      <c r="J352">
        <v>38460722222.222</v>
      </c>
      <c r="K352">
        <v>-46.745434000000003</v>
      </c>
      <c r="L352">
        <v>-38.667934000000002</v>
      </c>
      <c r="N352" s="6">
        <f t="shared" si="59"/>
        <v>18.626374999999999</v>
      </c>
      <c r="O352" s="6">
        <f t="shared" si="57"/>
        <v>-58.575797999999999</v>
      </c>
    </row>
    <row r="353" spans="2:16" x14ac:dyDescent="0.25">
      <c r="B353">
        <v>40146111111.111</v>
      </c>
      <c r="C353">
        <v>-43.853802000000002</v>
      </c>
      <c r="D353">
        <v>-35.713630999999999</v>
      </c>
      <c r="F353" s="6">
        <f t="shared" si="58"/>
        <v>18.695972222222</v>
      </c>
      <c r="G353" s="6">
        <f t="shared" si="56"/>
        <v>-49.476863999999999</v>
      </c>
      <c r="J353">
        <v>40146111111.111</v>
      </c>
      <c r="K353">
        <v>-52.029423000000001</v>
      </c>
      <c r="L353">
        <v>-44.644463000000002</v>
      </c>
      <c r="N353" s="6">
        <f t="shared" si="59"/>
        <v>18.695972222222</v>
      </c>
      <c r="O353" s="6">
        <f t="shared" si="57"/>
        <v>-57.544150999999999</v>
      </c>
    </row>
    <row r="354" spans="2:16" x14ac:dyDescent="0.25">
      <c r="B354">
        <v>41831500000</v>
      </c>
      <c r="C354">
        <v>-41.827689999999997</v>
      </c>
      <c r="D354">
        <v>-34.299045999999997</v>
      </c>
      <c r="F354" s="6">
        <f t="shared" si="58"/>
        <v>18.765569444444001</v>
      </c>
      <c r="G354" s="6">
        <f t="shared" si="56"/>
        <v>-49.037624000000001</v>
      </c>
      <c r="J354">
        <v>41831500000</v>
      </c>
      <c r="K354">
        <v>-50.817165000000003</v>
      </c>
      <c r="L354">
        <v>-43.063899999999997</v>
      </c>
      <c r="N354" s="6">
        <f t="shared" si="59"/>
        <v>18.765569444444001</v>
      </c>
      <c r="O354" s="6">
        <f t="shared" si="57"/>
        <v>-56.629742</v>
      </c>
    </row>
    <row r="355" spans="2:16" x14ac:dyDescent="0.25">
      <c r="B355">
        <v>43516888888.889</v>
      </c>
      <c r="C355">
        <v>-41.442447999999999</v>
      </c>
      <c r="D355">
        <v>-34.132095</v>
      </c>
      <c r="F355" s="6">
        <f t="shared" si="58"/>
        <v>18.835166666667</v>
      </c>
      <c r="G355" s="6">
        <f t="shared" si="56"/>
        <v>-49.875022999999999</v>
      </c>
      <c r="J355">
        <v>43516888888.889</v>
      </c>
      <c r="K355">
        <v>-48.864615999999998</v>
      </c>
      <c r="L355">
        <v>-40.430453999999997</v>
      </c>
      <c r="N355" s="6">
        <f t="shared" si="59"/>
        <v>18.835166666667</v>
      </c>
      <c r="O355" s="6">
        <f t="shared" si="57"/>
        <v>-59.473346999999997</v>
      </c>
    </row>
    <row r="356" spans="2:16" x14ac:dyDescent="0.25">
      <c r="B356">
        <v>45202277777.778</v>
      </c>
      <c r="C356">
        <v>-42.415905000000002</v>
      </c>
      <c r="D356">
        <v>-34.663040000000002</v>
      </c>
      <c r="F356" s="6">
        <f t="shared" si="58"/>
        <v>18.904763888889001</v>
      </c>
      <c r="G356" s="6">
        <f t="shared" si="56"/>
        <v>-50.672977000000003</v>
      </c>
      <c r="J356">
        <v>45202277777.778</v>
      </c>
      <c r="K356">
        <v>-47.925052999999998</v>
      </c>
      <c r="L356">
        <v>-38.811211</v>
      </c>
      <c r="N356" s="6">
        <f t="shared" si="59"/>
        <v>18.904763888889001</v>
      </c>
      <c r="O356" s="6">
        <f t="shared" si="57"/>
        <v>-59.050674000000001</v>
      </c>
    </row>
    <row r="357" spans="2:16" x14ac:dyDescent="0.25">
      <c r="B357">
        <v>46887666666.667</v>
      </c>
      <c r="C357">
        <v>-43.169933</v>
      </c>
      <c r="D357">
        <v>-35.025889999999997</v>
      </c>
      <c r="F357" s="6">
        <f t="shared" si="58"/>
        <v>18.974361111111001</v>
      </c>
      <c r="G357" s="6">
        <f t="shared" si="56"/>
        <v>-50.96172</v>
      </c>
      <c r="J357">
        <v>46887666666.667</v>
      </c>
      <c r="K357">
        <v>-46.673896999999997</v>
      </c>
      <c r="L357">
        <v>-37.894215000000003</v>
      </c>
      <c r="N357" s="6">
        <f t="shared" si="59"/>
        <v>18.974361111111001</v>
      </c>
      <c r="O357" s="6">
        <f t="shared" si="57"/>
        <v>-57.134369</v>
      </c>
    </row>
    <row r="358" spans="2:16" x14ac:dyDescent="0.25">
      <c r="B358">
        <v>48573055555.556</v>
      </c>
      <c r="C358">
        <v>-43.198253999999999</v>
      </c>
      <c r="D358">
        <v>-34.551116999999998</v>
      </c>
      <c r="F358" s="6">
        <f t="shared" si="58"/>
        <v>19.043958333332998</v>
      </c>
      <c r="G358" s="6">
        <f t="shared" si="56"/>
        <v>-53.836838</v>
      </c>
      <c r="J358">
        <v>48573055555.556</v>
      </c>
      <c r="K358">
        <v>-46.094231000000001</v>
      </c>
      <c r="L358">
        <v>-37.560550999999997</v>
      </c>
      <c r="N358" s="6">
        <f t="shared" si="59"/>
        <v>19.043958333332998</v>
      </c>
      <c r="O358" s="6">
        <f t="shared" si="57"/>
        <v>-58.743191000000003</v>
      </c>
    </row>
    <row r="359" spans="2:16" x14ac:dyDescent="0.25">
      <c r="B359">
        <v>50258444444.444</v>
      </c>
      <c r="C359">
        <v>-44.556415999999999</v>
      </c>
      <c r="D359">
        <v>-35.325665000000001</v>
      </c>
      <c r="F359" s="6">
        <f t="shared" si="58"/>
        <v>19.113555555556001</v>
      </c>
      <c r="G359" s="6">
        <f t="shared" si="56"/>
        <v>-53.348765999999998</v>
      </c>
      <c r="J359">
        <v>50258444444.444</v>
      </c>
      <c r="K359">
        <v>-45.332287000000001</v>
      </c>
      <c r="L359">
        <v>-36.861355000000003</v>
      </c>
      <c r="N359" s="6">
        <f t="shared" si="59"/>
        <v>19.113555555556001</v>
      </c>
      <c r="O359" s="6">
        <f t="shared" si="57"/>
        <v>-57.631053999999999</v>
      </c>
    </row>
    <row r="360" spans="2:16" x14ac:dyDescent="0.25">
      <c r="B360">
        <v>51943833333.333</v>
      </c>
      <c r="C360">
        <v>-43.478813000000002</v>
      </c>
      <c r="D360">
        <v>-34.216495999999999</v>
      </c>
      <c r="F360" s="6">
        <f t="shared" si="58"/>
        <v>19.183152777777998</v>
      </c>
      <c r="G360" s="6">
        <f t="shared" si="56"/>
        <v>-57.799145000000003</v>
      </c>
      <c r="J360">
        <v>51943833333.333</v>
      </c>
      <c r="K360">
        <v>-44.080368</v>
      </c>
      <c r="L360">
        <v>-35.121712000000002</v>
      </c>
      <c r="N360" s="6">
        <f t="shared" si="59"/>
        <v>19.183152777777998</v>
      </c>
      <c r="O360" s="6">
        <f t="shared" si="57"/>
        <v>-55.076487999999998</v>
      </c>
    </row>
    <row r="361" spans="2:16" x14ac:dyDescent="0.25">
      <c r="B361">
        <v>53629222222.222</v>
      </c>
      <c r="C361">
        <v>-44.545867999999999</v>
      </c>
      <c r="D361">
        <v>-35.607655000000001</v>
      </c>
      <c r="F361" s="6">
        <f t="shared" si="58"/>
        <v>19.252749999999999</v>
      </c>
      <c r="G361" s="6">
        <f t="shared" si="56"/>
        <v>-61.665790999999999</v>
      </c>
      <c r="J361">
        <v>53629222222.222</v>
      </c>
      <c r="K361">
        <v>-45.412990999999998</v>
      </c>
      <c r="L361">
        <v>-35.496284000000003</v>
      </c>
      <c r="N361" s="6">
        <f t="shared" si="59"/>
        <v>19.252749999999999</v>
      </c>
      <c r="O361" s="6">
        <f t="shared" si="57"/>
        <v>-54.883521999999999</v>
      </c>
    </row>
    <row r="362" spans="2:16" x14ac:dyDescent="0.25">
      <c r="B362">
        <v>55314611111.111</v>
      </c>
      <c r="C362">
        <v>-44.118198</v>
      </c>
      <c r="D362">
        <v>-35.332329000000001</v>
      </c>
      <c r="F362" s="6" t="s">
        <v>25</v>
      </c>
      <c r="J362">
        <v>55314611111.111</v>
      </c>
      <c r="K362">
        <v>-47.740985999999999</v>
      </c>
      <c r="L362">
        <v>-36.583443000000003</v>
      </c>
      <c r="N362" s="6" t="s">
        <v>25</v>
      </c>
    </row>
    <row r="363" spans="2:16" x14ac:dyDescent="0.25">
      <c r="B363">
        <v>57000000000</v>
      </c>
      <c r="C363">
        <v>-46.20187</v>
      </c>
      <c r="D363">
        <v>-36.851036000000001</v>
      </c>
      <c r="J363">
        <v>57000000000</v>
      </c>
      <c r="K363">
        <v>-51.064700999999999</v>
      </c>
      <c r="L363">
        <v>-39.142322999999998</v>
      </c>
    </row>
    <row r="364" spans="2:16" x14ac:dyDescent="0.25">
      <c r="B364" t="s">
        <v>25</v>
      </c>
      <c r="J364" t="s">
        <v>25</v>
      </c>
    </row>
    <row r="365" spans="2:16" x14ac:dyDescent="0.25">
      <c r="F365" s="6" t="s">
        <v>59</v>
      </c>
      <c r="N365" s="6" t="s">
        <v>59</v>
      </c>
    </row>
    <row r="366" spans="2:16" ht="15.75" x14ac:dyDescent="0.25">
      <c r="F366" s="6" t="s">
        <v>23</v>
      </c>
      <c r="G366" s="6" t="str">
        <f t="shared" ref="G366:G385" si="60">D392</f>
        <v>4Rx2L dBc Log Mag(dB)</v>
      </c>
      <c r="H366" s="35">
        <v>4</v>
      </c>
      <c r="N366" s="6" t="s">
        <v>23</v>
      </c>
      <c r="O366" s="6" t="str">
        <f t="shared" ref="O366:O385" si="61">L392</f>
        <v>4Rx2L dBc Log Mag(dB)</v>
      </c>
      <c r="P366" s="35">
        <v>4</v>
      </c>
    </row>
    <row r="367" spans="2:16" ht="15.75" x14ac:dyDescent="0.25">
      <c r="B367" t="s">
        <v>57</v>
      </c>
      <c r="F367" s="6">
        <f t="shared" ref="F367:F385" si="62">B393/1000000000</f>
        <v>18</v>
      </c>
      <c r="G367" s="6">
        <f t="shared" si="60"/>
        <v>-67.110252000000003</v>
      </c>
      <c r="H367" s="36">
        <f>ABS(AVERAGE(G367:G385)-(H366-1)*10)</f>
        <v>89.075912421052621</v>
      </c>
      <c r="J367" t="s">
        <v>57</v>
      </c>
      <c r="N367" s="6">
        <f t="shared" ref="N367:N385" si="63">J393/1000000000</f>
        <v>18</v>
      </c>
      <c r="O367" s="6">
        <f t="shared" si="61"/>
        <v>-66.931122000000002</v>
      </c>
      <c r="P367" s="36">
        <f>ABS(AVERAGE(O367:O385)-(P366-1)*10)</f>
        <v>88.424684894736842</v>
      </c>
    </row>
    <row r="368" spans="2:16" x14ac:dyDescent="0.25">
      <c r="B368" t="s">
        <v>23</v>
      </c>
      <c r="C368" t="s">
        <v>142</v>
      </c>
      <c r="D368" t="s">
        <v>58</v>
      </c>
      <c r="F368" s="6">
        <f t="shared" si="62"/>
        <v>18.582069444443999</v>
      </c>
      <c r="G368" s="6">
        <f t="shared" si="60"/>
        <v>-68.961501999999996</v>
      </c>
      <c r="J368" t="s">
        <v>23</v>
      </c>
      <c r="K368" t="s">
        <v>142</v>
      </c>
      <c r="L368" t="s">
        <v>58</v>
      </c>
      <c r="N368" s="6">
        <f t="shared" si="63"/>
        <v>18.582069444443999</v>
      </c>
      <c r="O368" s="6">
        <f t="shared" si="61"/>
        <v>-72.603454999999997</v>
      </c>
    </row>
    <row r="369" spans="2:15" x14ac:dyDescent="0.25">
      <c r="B369">
        <v>18000000000</v>
      </c>
      <c r="C369">
        <v>-60.367694999999998</v>
      </c>
      <c r="D369">
        <v>-53.426197000000002</v>
      </c>
      <c r="F369" s="6">
        <f t="shared" si="62"/>
        <v>19.164138888888999</v>
      </c>
      <c r="G369" s="6">
        <f t="shared" si="60"/>
        <v>-76.012398000000005</v>
      </c>
      <c r="J369">
        <v>18000000000</v>
      </c>
      <c r="K369">
        <v>-71.152634000000006</v>
      </c>
      <c r="L369">
        <v>-60.095402</v>
      </c>
      <c r="N369" s="6">
        <f t="shared" si="63"/>
        <v>19.164138888888999</v>
      </c>
      <c r="O369" s="6">
        <f t="shared" si="61"/>
        <v>-67.319916000000006</v>
      </c>
    </row>
    <row r="370" spans="2:15" x14ac:dyDescent="0.25">
      <c r="B370">
        <v>18069597222.222</v>
      </c>
      <c r="C370">
        <v>-63.373123</v>
      </c>
      <c r="D370">
        <v>-57.192855999999999</v>
      </c>
      <c r="F370" s="6">
        <f t="shared" si="62"/>
        <v>19.746208333333001</v>
      </c>
      <c r="G370" s="6">
        <f t="shared" si="60"/>
        <v>-67.496032999999997</v>
      </c>
      <c r="J370">
        <v>18069597222.222</v>
      </c>
      <c r="K370">
        <v>-74.377196999999995</v>
      </c>
      <c r="L370">
        <v>-66.552925000000002</v>
      </c>
      <c r="N370" s="6">
        <f t="shared" si="63"/>
        <v>19.746208333333001</v>
      </c>
      <c r="O370" s="6">
        <f t="shared" si="61"/>
        <v>-71.686722000000003</v>
      </c>
    </row>
    <row r="371" spans="2:15" x14ac:dyDescent="0.25">
      <c r="B371">
        <v>18139194444.444</v>
      </c>
      <c r="C371">
        <v>-62.327025999999996</v>
      </c>
      <c r="D371">
        <v>-56.106037000000001</v>
      </c>
      <c r="F371" s="6">
        <f t="shared" si="62"/>
        <v>20.328277777777998</v>
      </c>
      <c r="G371" s="6">
        <f t="shared" si="60"/>
        <v>-68.228333000000006</v>
      </c>
      <c r="J371">
        <v>18139194444.444</v>
      </c>
      <c r="K371">
        <v>-73.692093</v>
      </c>
      <c r="L371">
        <v>-67.049933999999993</v>
      </c>
      <c r="N371" s="6">
        <f t="shared" si="63"/>
        <v>20.328277777777998</v>
      </c>
      <c r="O371" s="6">
        <f t="shared" si="61"/>
        <v>-67.245697000000007</v>
      </c>
    </row>
    <row r="372" spans="2:15" x14ac:dyDescent="0.25">
      <c r="B372">
        <v>18208791666.667</v>
      </c>
      <c r="C372">
        <v>-62.418472000000001</v>
      </c>
      <c r="D372">
        <v>-55.884140000000002</v>
      </c>
      <c r="F372" s="6">
        <f t="shared" si="62"/>
        <v>20.910347222222001</v>
      </c>
      <c r="G372" s="6">
        <f t="shared" si="60"/>
        <v>-70.671576999999999</v>
      </c>
      <c r="J372">
        <v>18208791666.667</v>
      </c>
      <c r="K372">
        <v>-72.159087999999997</v>
      </c>
      <c r="L372">
        <v>-65.511573999999996</v>
      </c>
      <c r="N372" s="6">
        <f t="shared" si="63"/>
        <v>20.910347222222001</v>
      </c>
      <c r="O372" s="6">
        <f t="shared" si="61"/>
        <v>-68.340996000000004</v>
      </c>
    </row>
    <row r="373" spans="2:15" x14ac:dyDescent="0.25">
      <c r="B373">
        <v>18278388888.889</v>
      </c>
      <c r="C373">
        <v>-65.099007</v>
      </c>
      <c r="D373">
        <v>-58.198051</v>
      </c>
      <c r="F373" s="6">
        <f t="shared" si="62"/>
        <v>21.492416666667001</v>
      </c>
      <c r="G373" s="6">
        <f t="shared" si="60"/>
        <v>-60.212273000000003</v>
      </c>
      <c r="J373">
        <v>18278388888.889</v>
      </c>
      <c r="K373">
        <v>-70.816010000000006</v>
      </c>
      <c r="L373">
        <v>-63.872588999999998</v>
      </c>
      <c r="N373" s="6">
        <f t="shared" si="63"/>
        <v>21.492416666667001</v>
      </c>
      <c r="O373" s="6">
        <f t="shared" si="61"/>
        <v>-66.042220999999998</v>
      </c>
    </row>
    <row r="374" spans="2:15" x14ac:dyDescent="0.25">
      <c r="B374">
        <v>18347986111.111</v>
      </c>
      <c r="C374">
        <v>-65.267166000000003</v>
      </c>
      <c r="D374">
        <v>-57.729492</v>
      </c>
      <c r="F374" s="6">
        <f t="shared" si="62"/>
        <v>22.074486111111</v>
      </c>
      <c r="G374" s="6">
        <f t="shared" si="60"/>
        <v>-56.882137</v>
      </c>
      <c r="J374">
        <v>18347986111.111</v>
      </c>
      <c r="K374">
        <v>-67.859375</v>
      </c>
      <c r="L374">
        <v>-60.595492999999998</v>
      </c>
      <c r="N374" s="6">
        <f t="shared" si="63"/>
        <v>22.074486111111</v>
      </c>
      <c r="O374" s="6">
        <f t="shared" si="61"/>
        <v>-59.986911999999997</v>
      </c>
    </row>
    <row r="375" spans="2:15" x14ac:dyDescent="0.25">
      <c r="B375">
        <v>18417583333.333</v>
      </c>
      <c r="C375">
        <v>-63.867885999999999</v>
      </c>
      <c r="D375">
        <v>-56.230766000000003</v>
      </c>
      <c r="F375" s="6">
        <f t="shared" si="62"/>
        <v>22.656555555556</v>
      </c>
      <c r="G375" s="6">
        <f t="shared" si="60"/>
        <v>-55.044510000000002</v>
      </c>
      <c r="J375">
        <v>18417583333.333</v>
      </c>
      <c r="K375">
        <v>-67.471733</v>
      </c>
      <c r="L375">
        <v>-59.898589999999999</v>
      </c>
      <c r="N375" s="6">
        <f t="shared" si="63"/>
        <v>22.656555555556</v>
      </c>
      <c r="O375" s="6">
        <f t="shared" si="61"/>
        <v>-68.044410999999997</v>
      </c>
    </row>
    <row r="376" spans="2:15" x14ac:dyDescent="0.25">
      <c r="B376">
        <v>18487180555.556</v>
      </c>
      <c r="C376">
        <v>-64.904105999999999</v>
      </c>
      <c r="D376">
        <v>-57.082912</v>
      </c>
      <c r="F376" s="6">
        <f t="shared" si="62"/>
        <v>23.238624999999999</v>
      </c>
      <c r="G376" s="6">
        <f t="shared" si="60"/>
        <v>-55.934134999999998</v>
      </c>
      <c r="J376">
        <v>18487180555.556</v>
      </c>
      <c r="K376">
        <v>-67.109604000000004</v>
      </c>
      <c r="L376">
        <v>-59.032103999999997</v>
      </c>
      <c r="N376" s="6">
        <f t="shared" si="63"/>
        <v>23.238624999999999</v>
      </c>
      <c r="O376" s="6">
        <f t="shared" si="61"/>
        <v>-56.533234</v>
      </c>
    </row>
    <row r="377" spans="2:15" x14ac:dyDescent="0.25">
      <c r="B377">
        <v>18556777777.778</v>
      </c>
      <c r="C377">
        <v>-60.256667999999998</v>
      </c>
      <c r="D377">
        <v>-52.116497000000003</v>
      </c>
      <c r="F377" s="6">
        <f t="shared" si="62"/>
        <v>23.820694444444001</v>
      </c>
      <c r="G377" s="6">
        <f t="shared" si="60"/>
        <v>-57.275089000000001</v>
      </c>
      <c r="J377">
        <v>18556777777.778</v>
      </c>
      <c r="K377">
        <v>-64.879501000000005</v>
      </c>
      <c r="L377">
        <v>-57.494537000000001</v>
      </c>
      <c r="N377" s="6">
        <f t="shared" si="63"/>
        <v>23.820694444444001</v>
      </c>
      <c r="O377" s="6">
        <f t="shared" si="61"/>
        <v>-55.481163000000002</v>
      </c>
    </row>
    <row r="378" spans="2:15" x14ac:dyDescent="0.25">
      <c r="B378">
        <v>18626375000</v>
      </c>
      <c r="C378">
        <v>-58.259174000000002</v>
      </c>
      <c r="D378">
        <v>-50.730533999999999</v>
      </c>
      <c r="F378" s="6">
        <f t="shared" si="62"/>
        <v>24.402763888888998</v>
      </c>
      <c r="G378" s="6">
        <f t="shared" si="60"/>
        <v>-57.556460999999999</v>
      </c>
      <c r="J378">
        <v>18626375000</v>
      </c>
      <c r="K378">
        <v>-66.329063000000005</v>
      </c>
      <c r="L378">
        <v>-58.575797999999999</v>
      </c>
      <c r="N378" s="6">
        <f t="shared" si="63"/>
        <v>24.402763888888998</v>
      </c>
      <c r="O378" s="6">
        <f t="shared" si="61"/>
        <v>-46.518425000000001</v>
      </c>
    </row>
    <row r="379" spans="2:15" x14ac:dyDescent="0.25">
      <c r="B379">
        <v>18695972222.222</v>
      </c>
      <c r="C379">
        <v>-56.787219999999998</v>
      </c>
      <c r="D379">
        <v>-49.476863999999999</v>
      </c>
      <c r="F379" s="6">
        <f t="shared" si="62"/>
        <v>24.984833333333</v>
      </c>
      <c r="G379" s="6">
        <f t="shared" si="60"/>
        <v>-53.896045999999998</v>
      </c>
      <c r="J379">
        <v>18695972222.222</v>
      </c>
      <c r="K379">
        <v>-65.978309999999993</v>
      </c>
      <c r="L379">
        <v>-57.544150999999999</v>
      </c>
      <c r="N379" s="6">
        <f t="shared" si="63"/>
        <v>24.984833333333</v>
      </c>
      <c r="O379" s="6">
        <f t="shared" si="61"/>
        <v>-44.262497000000003</v>
      </c>
    </row>
    <row r="380" spans="2:15" x14ac:dyDescent="0.25">
      <c r="B380">
        <v>18765569444.444</v>
      </c>
      <c r="C380">
        <v>-56.790489000000001</v>
      </c>
      <c r="D380">
        <v>-49.037624000000001</v>
      </c>
      <c r="F380" s="6">
        <f t="shared" si="62"/>
        <v>25.566902777778001</v>
      </c>
      <c r="G380" s="6">
        <f t="shared" si="60"/>
        <v>-50.167937999999999</v>
      </c>
      <c r="J380">
        <v>18765569444.444</v>
      </c>
      <c r="K380">
        <v>-65.743583999999998</v>
      </c>
      <c r="L380">
        <v>-56.629742</v>
      </c>
      <c r="N380" s="6">
        <f t="shared" si="63"/>
        <v>25.566902777778001</v>
      </c>
      <c r="O380" s="6">
        <f t="shared" si="61"/>
        <v>-44.669769000000002</v>
      </c>
    </row>
    <row r="381" spans="2:15" x14ac:dyDescent="0.25">
      <c r="B381">
        <v>18835166666.667</v>
      </c>
      <c r="C381">
        <v>-58.019061999999998</v>
      </c>
      <c r="D381">
        <v>-49.875022999999999</v>
      </c>
      <c r="F381" s="6">
        <f t="shared" si="62"/>
        <v>26.148972222222</v>
      </c>
      <c r="G381" s="6">
        <f t="shared" si="60"/>
        <v>-50.214717999999998</v>
      </c>
      <c r="J381">
        <v>18835166666.667</v>
      </c>
      <c r="K381">
        <v>-68.253028999999998</v>
      </c>
      <c r="L381">
        <v>-59.473346999999997</v>
      </c>
      <c r="N381" s="6">
        <f t="shared" si="63"/>
        <v>26.148972222222</v>
      </c>
      <c r="O381" s="6">
        <f t="shared" si="61"/>
        <v>-46.953819000000003</v>
      </c>
    </row>
    <row r="382" spans="2:15" x14ac:dyDescent="0.25">
      <c r="B382">
        <v>18904763888.889</v>
      </c>
      <c r="C382">
        <v>-59.320118000000001</v>
      </c>
      <c r="D382">
        <v>-50.672977000000003</v>
      </c>
      <c r="F382" s="6">
        <f t="shared" si="62"/>
        <v>26.731041666667</v>
      </c>
      <c r="G382" s="6">
        <f t="shared" si="60"/>
        <v>-51.641711999999998</v>
      </c>
      <c r="J382">
        <v>18904763888.889</v>
      </c>
      <c r="K382">
        <v>-67.584350999999998</v>
      </c>
      <c r="L382">
        <v>-59.050674000000001</v>
      </c>
      <c r="N382" s="6">
        <f t="shared" si="63"/>
        <v>26.731041666667</v>
      </c>
      <c r="O382" s="6">
        <f t="shared" si="61"/>
        <v>-49.818527000000003</v>
      </c>
    </row>
    <row r="383" spans="2:15" x14ac:dyDescent="0.25">
      <c r="B383">
        <v>18974361111.111</v>
      </c>
      <c r="C383">
        <v>-60.192470999999998</v>
      </c>
      <c r="D383">
        <v>-50.96172</v>
      </c>
      <c r="F383" s="6">
        <f t="shared" si="62"/>
        <v>27.313111111110999</v>
      </c>
      <c r="G383" s="6">
        <f t="shared" si="60"/>
        <v>-50.670878999999999</v>
      </c>
      <c r="J383">
        <v>18974361111.111</v>
      </c>
      <c r="K383">
        <v>-65.605300999999997</v>
      </c>
      <c r="L383">
        <v>-57.134369</v>
      </c>
      <c r="N383" s="6">
        <f t="shared" si="63"/>
        <v>27.313111111110999</v>
      </c>
      <c r="O383" s="6">
        <f t="shared" si="61"/>
        <v>-52.288207999999997</v>
      </c>
    </row>
    <row r="384" spans="2:15" x14ac:dyDescent="0.25">
      <c r="B384">
        <v>19043958333.333</v>
      </c>
      <c r="C384">
        <v>-63.099155000000003</v>
      </c>
      <c r="D384">
        <v>-53.836838</v>
      </c>
      <c r="F384" s="6">
        <f t="shared" si="62"/>
        <v>27.895180555555999</v>
      </c>
      <c r="G384" s="6">
        <f t="shared" si="60"/>
        <v>-51.812846999999998</v>
      </c>
      <c r="J384">
        <v>19043958333.333</v>
      </c>
      <c r="K384">
        <v>-67.701851000000005</v>
      </c>
      <c r="L384">
        <v>-58.743191000000003</v>
      </c>
      <c r="N384" s="6">
        <f t="shared" si="63"/>
        <v>27.895180555555999</v>
      </c>
      <c r="O384" s="6">
        <f t="shared" si="61"/>
        <v>-51.014609999999998</v>
      </c>
    </row>
    <row r="385" spans="2:16" x14ac:dyDescent="0.25">
      <c r="B385">
        <v>19113555555.556</v>
      </c>
      <c r="C385">
        <v>-62.28698</v>
      </c>
      <c r="D385">
        <v>-53.348765999999998</v>
      </c>
      <c r="F385" s="6">
        <f t="shared" si="62"/>
        <v>28.477250000000002</v>
      </c>
      <c r="G385" s="6">
        <f t="shared" si="60"/>
        <v>-52.653495999999997</v>
      </c>
      <c r="J385">
        <v>19113555555.556</v>
      </c>
      <c r="K385">
        <v>-67.547759999999997</v>
      </c>
      <c r="L385">
        <v>-57.631053999999999</v>
      </c>
      <c r="N385" s="6">
        <f t="shared" si="63"/>
        <v>28.477250000000002</v>
      </c>
      <c r="O385" s="6">
        <f t="shared" si="61"/>
        <v>-54.327309</v>
      </c>
    </row>
    <row r="386" spans="2:16" x14ac:dyDescent="0.25">
      <c r="B386">
        <v>19183152777.778</v>
      </c>
      <c r="C386">
        <v>-66.585014000000001</v>
      </c>
      <c r="D386">
        <v>-57.799145000000003</v>
      </c>
      <c r="F386" s="6" t="s">
        <v>25</v>
      </c>
      <c r="J386">
        <v>19183152777.778</v>
      </c>
      <c r="K386">
        <v>-66.234031999999999</v>
      </c>
      <c r="L386">
        <v>-55.076487999999998</v>
      </c>
      <c r="N386" s="6" t="s">
        <v>25</v>
      </c>
    </row>
    <row r="387" spans="2:16" x14ac:dyDescent="0.25">
      <c r="B387">
        <v>19252750000</v>
      </c>
      <c r="C387">
        <v>-71.016623999999993</v>
      </c>
      <c r="D387">
        <v>-61.665790999999999</v>
      </c>
      <c r="J387">
        <v>19252750000</v>
      </c>
      <c r="K387">
        <v>-66.805901000000006</v>
      </c>
      <c r="L387">
        <v>-54.883521999999999</v>
      </c>
    </row>
    <row r="388" spans="2:16" x14ac:dyDescent="0.25">
      <c r="B388" t="s">
        <v>25</v>
      </c>
      <c r="J388" t="s">
        <v>25</v>
      </c>
    </row>
    <row r="389" spans="2:16" x14ac:dyDescent="0.25">
      <c r="F389" s="6" t="s">
        <v>61</v>
      </c>
      <c r="N389" s="6" t="s">
        <v>61</v>
      </c>
    </row>
    <row r="390" spans="2:16" ht="15.75" x14ac:dyDescent="0.25">
      <c r="F390" s="6" t="s">
        <v>23</v>
      </c>
      <c r="G390" s="6" t="str">
        <f t="shared" ref="G390:G409" si="64">D416</f>
        <v>4Rx3L dBc Log Mag(dB)</v>
      </c>
      <c r="H390" s="35">
        <v>4</v>
      </c>
      <c r="N390" s="6" t="s">
        <v>23</v>
      </c>
      <c r="O390" s="6" t="str">
        <f t="shared" ref="O390:O409" si="65">L416</f>
        <v>4Rx3L dBc Log Mag(dB)</v>
      </c>
      <c r="P390" s="35">
        <v>4</v>
      </c>
    </row>
    <row r="391" spans="2:16" ht="15.75" x14ac:dyDescent="0.25">
      <c r="B391" t="s">
        <v>59</v>
      </c>
      <c r="F391" s="6">
        <f t="shared" ref="F391:F409" si="66">B417/1000000000</f>
        <v>18</v>
      </c>
      <c r="G391" s="6">
        <f t="shared" si="64"/>
        <v>-50.797286999999997</v>
      </c>
      <c r="H391" s="36">
        <f>ABS(AVERAGE(G391:G409)-(H390-1)*10)</f>
        <v>87.888969473684199</v>
      </c>
      <c r="J391" t="s">
        <v>59</v>
      </c>
      <c r="N391" s="6">
        <f t="shared" ref="N391:N409" si="67">J417/1000000000</f>
        <v>18</v>
      </c>
      <c r="O391" s="6">
        <f t="shared" si="65"/>
        <v>-49.352093000000004</v>
      </c>
      <c r="P391" s="36">
        <f>ABS(AVERAGE(O391:O409)-(P390-1)*10)</f>
        <v>82.269816368421047</v>
      </c>
    </row>
    <row r="392" spans="2:16" x14ac:dyDescent="0.25">
      <c r="B392" t="s">
        <v>23</v>
      </c>
      <c r="C392" t="s">
        <v>143</v>
      </c>
      <c r="D392" t="s">
        <v>60</v>
      </c>
      <c r="F392" s="6">
        <f t="shared" si="66"/>
        <v>19.373736111111</v>
      </c>
      <c r="G392" s="6">
        <f t="shared" si="64"/>
        <v>-73.277527000000006</v>
      </c>
      <c r="J392" t="s">
        <v>23</v>
      </c>
      <c r="K392" t="s">
        <v>143</v>
      </c>
      <c r="L392" t="s">
        <v>60</v>
      </c>
      <c r="N392" s="6">
        <f t="shared" si="67"/>
        <v>19.373736111111</v>
      </c>
      <c r="O392" s="6">
        <f t="shared" si="65"/>
        <v>-47.744987000000002</v>
      </c>
    </row>
    <row r="393" spans="2:16" x14ac:dyDescent="0.25">
      <c r="B393">
        <v>18000000000</v>
      </c>
      <c r="C393">
        <v>-74.051749999999998</v>
      </c>
      <c r="D393">
        <v>-67.110252000000003</v>
      </c>
      <c r="F393" s="6">
        <f t="shared" si="66"/>
        <v>20.747472222222001</v>
      </c>
      <c r="G393" s="6">
        <f t="shared" si="64"/>
        <v>-69.344048000000001</v>
      </c>
      <c r="J393">
        <v>18000000000</v>
      </c>
      <c r="K393">
        <v>-77.988342000000003</v>
      </c>
      <c r="L393">
        <v>-66.931122000000002</v>
      </c>
      <c r="N393" s="6">
        <f t="shared" si="67"/>
        <v>20.747472222222001</v>
      </c>
      <c r="O393" s="6">
        <f t="shared" si="65"/>
        <v>-51.930911999999999</v>
      </c>
    </row>
    <row r="394" spans="2:16" x14ac:dyDescent="0.25">
      <c r="B394">
        <v>18582069444.444</v>
      </c>
      <c r="C394">
        <v>-75.141762</v>
      </c>
      <c r="D394">
        <v>-68.961501999999996</v>
      </c>
      <c r="F394" s="6">
        <f t="shared" si="66"/>
        <v>22.121208333333001</v>
      </c>
      <c r="G394" s="6">
        <f t="shared" si="64"/>
        <v>-57.354652000000002</v>
      </c>
      <c r="J394">
        <v>18582069444.444</v>
      </c>
      <c r="K394">
        <v>-80.427734000000001</v>
      </c>
      <c r="L394">
        <v>-72.603454999999997</v>
      </c>
      <c r="N394" s="6">
        <f t="shared" si="67"/>
        <v>22.121208333333001</v>
      </c>
      <c r="O394" s="6">
        <f t="shared" si="65"/>
        <v>-54.743133999999998</v>
      </c>
    </row>
    <row r="395" spans="2:16" x14ac:dyDescent="0.25">
      <c r="B395">
        <v>19164138888.889</v>
      </c>
      <c r="C395">
        <v>-82.233383000000003</v>
      </c>
      <c r="D395">
        <v>-76.012398000000005</v>
      </c>
      <c r="F395" s="6">
        <f t="shared" si="66"/>
        <v>23.494944444444002</v>
      </c>
      <c r="G395" s="6">
        <f t="shared" si="64"/>
        <v>-62.602673000000003</v>
      </c>
      <c r="J395">
        <v>19164138888.889</v>
      </c>
      <c r="K395">
        <v>-73.962067000000005</v>
      </c>
      <c r="L395">
        <v>-67.319916000000006</v>
      </c>
      <c r="N395" s="6">
        <f t="shared" si="67"/>
        <v>23.494944444444002</v>
      </c>
      <c r="O395" s="6">
        <f t="shared" si="65"/>
        <v>-51.729331999999999</v>
      </c>
    </row>
    <row r="396" spans="2:16" x14ac:dyDescent="0.25">
      <c r="B396">
        <v>19746208333.333</v>
      </c>
      <c r="C396">
        <v>-74.030365000000003</v>
      </c>
      <c r="D396">
        <v>-67.496032999999997</v>
      </c>
      <c r="F396" s="6">
        <f t="shared" si="66"/>
        <v>24.868680555556001</v>
      </c>
      <c r="G396" s="6">
        <f t="shared" si="64"/>
        <v>-64.980103</v>
      </c>
      <c r="J396">
        <v>19746208333.333</v>
      </c>
      <c r="K396">
        <v>-78.334236000000004</v>
      </c>
      <c r="L396">
        <v>-71.686722000000003</v>
      </c>
      <c r="N396" s="6">
        <f t="shared" si="67"/>
        <v>24.868680555556001</v>
      </c>
      <c r="O396" s="6">
        <f t="shared" si="65"/>
        <v>-52.955696000000003</v>
      </c>
    </row>
    <row r="397" spans="2:16" x14ac:dyDescent="0.25">
      <c r="B397">
        <v>20328277777.778</v>
      </c>
      <c r="C397">
        <v>-75.129288000000003</v>
      </c>
      <c r="D397">
        <v>-68.228333000000006</v>
      </c>
      <c r="F397" s="6">
        <f t="shared" si="66"/>
        <v>26.242416666667001</v>
      </c>
      <c r="G397" s="6">
        <f t="shared" si="64"/>
        <v>-63.773788000000003</v>
      </c>
      <c r="J397">
        <v>20328277777.778</v>
      </c>
      <c r="K397">
        <v>-74.189116999999996</v>
      </c>
      <c r="L397">
        <v>-67.245697000000007</v>
      </c>
      <c r="N397" s="6">
        <f t="shared" si="67"/>
        <v>26.242416666667001</v>
      </c>
      <c r="O397" s="6">
        <f t="shared" si="65"/>
        <v>-61.922843999999998</v>
      </c>
    </row>
    <row r="398" spans="2:16" x14ac:dyDescent="0.25">
      <c r="B398">
        <v>20910347222.222</v>
      </c>
      <c r="C398">
        <v>-78.209250999999995</v>
      </c>
      <c r="D398">
        <v>-70.671576999999999</v>
      </c>
      <c r="F398" s="6">
        <f t="shared" si="66"/>
        <v>27.616152777778002</v>
      </c>
      <c r="G398" s="6">
        <f t="shared" si="64"/>
        <v>-69.684578000000002</v>
      </c>
      <c r="J398">
        <v>20910347222.222</v>
      </c>
      <c r="K398">
        <v>-75.604881000000006</v>
      </c>
      <c r="L398">
        <v>-68.340996000000004</v>
      </c>
      <c r="N398" s="6">
        <f t="shared" si="67"/>
        <v>27.616152777778002</v>
      </c>
      <c r="O398" s="6">
        <f t="shared" si="65"/>
        <v>-71.384726999999998</v>
      </c>
    </row>
    <row r="399" spans="2:16" x14ac:dyDescent="0.25">
      <c r="B399">
        <v>21492416666.667</v>
      </c>
      <c r="C399">
        <v>-67.849395999999999</v>
      </c>
      <c r="D399">
        <v>-60.212273000000003</v>
      </c>
      <c r="F399" s="6">
        <f t="shared" si="66"/>
        <v>28.989888888888999</v>
      </c>
      <c r="G399" s="6">
        <f t="shared" si="64"/>
        <v>-48.044879999999999</v>
      </c>
      <c r="J399">
        <v>21492416666.667</v>
      </c>
      <c r="K399">
        <v>-73.615356000000006</v>
      </c>
      <c r="L399">
        <v>-66.042220999999998</v>
      </c>
      <c r="N399" s="6">
        <f t="shared" si="67"/>
        <v>28.989888888888999</v>
      </c>
      <c r="O399" s="6">
        <f t="shared" si="65"/>
        <v>-54.258308</v>
      </c>
    </row>
    <row r="400" spans="2:16" x14ac:dyDescent="0.25">
      <c r="B400">
        <v>22074486111.111</v>
      </c>
      <c r="C400">
        <v>-64.703331000000006</v>
      </c>
      <c r="D400">
        <v>-56.882137</v>
      </c>
      <c r="F400" s="6">
        <f t="shared" si="66"/>
        <v>30.363624999999999</v>
      </c>
      <c r="G400" s="6">
        <f t="shared" si="64"/>
        <v>-49.611099000000003</v>
      </c>
      <c r="J400">
        <v>22074486111.111</v>
      </c>
      <c r="K400">
        <v>-68.064414999999997</v>
      </c>
      <c r="L400">
        <v>-59.986911999999997</v>
      </c>
      <c r="N400" s="6">
        <f t="shared" si="67"/>
        <v>30.363624999999999</v>
      </c>
      <c r="O400" s="6">
        <f t="shared" si="65"/>
        <v>-45.465423999999999</v>
      </c>
    </row>
    <row r="401" spans="2:16" x14ac:dyDescent="0.25">
      <c r="B401">
        <v>22656555555.556</v>
      </c>
      <c r="C401">
        <v>-63.184680999999998</v>
      </c>
      <c r="D401">
        <v>-55.044510000000002</v>
      </c>
      <c r="F401" s="6">
        <f t="shared" si="66"/>
        <v>31.737361111110999</v>
      </c>
      <c r="G401" s="6">
        <f t="shared" si="64"/>
        <v>-53.787478999999998</v>
      </c>
      <c r="J401">
        <v>22656555555.556</v>
      </c>
      <c r="K401">
        <v>-75.429374999999993</v>
      </c>
      <c r="L401">
        <v>-68.044410999999997</v>
      </c>
      <c r="N401" s="6">
        <f t="shared" si="67"/>
        <v>31.737361111110999</v>
      </c>
      <c r="O401" s="6">
        <f t="shared" si="65"/>
        <v>-44.662643000000003</v>
      </c>
    </row>
    <row r="402" spans="2:16" x14ac:dyDescent="0.25">
      <c r="B402">
        <v>23238625000</v>
      </c>
      <c r="C402">
        <v>-63.462775999999998</v>
      </c>
      <c r="D402">
        <v>-55.934134999999998</v>
      </c>
      <c r="F402" s="6">
        <f t="shared" si="66"/>
        <v>33.111097222222</v>
      </c>
      <c r="G402" s="6">
        <f t="shared" si="64"/>
        <v>-61.710723999999999</v>
      </c>
      <c r="J402">
        <v>23238625000</v>
      </c>
      <c r="K402">
        <v>-64.286499000000006</v>
      </c>
      <c r="L402">
        <v>-56.533234</v>
      </c>
      <c r="N402" s="6">
        <f t="shared" si="67"/>
        <v>33.111097222222</v>
      </c>
      <c r="O402" s="6">
        <f t="shared" si="65"/>
        <v>-51.721541999999999</v>
      </c>
    </row>
    <row r="403" spans="2:16" x14ac:dyDescent="0.25">
      <c r="B403">
        <v>23820694444.444</v>
      </c>
      <c r="C403">
        <v>-64.585442</v>
      </c>
      <c r="D403">
        <v>-57.275089000000001</v>
      </c>
      <c r="F403" s="6">
        <f t="shared" si="66"/>
        <v>34.484833333333</v>
      </c>
      <c r="G403" s="6">
        <f t="shared" si="64"/>
        <v>-57.139679000000001</v>
      </c>
      <c r="J403">
        <v>23820694444.444</v>
      </c>
      <c r="K403">
        <v>-63.915320999999999</v>
      </c>
      <c r="L403">
        <v>-55.481163000000002</v>
      </c>
      <c r="N403" s="6">
        <f t="shared" si="67"/>
        <v>34.484833333333</v>
      </c>
      <c r="O403" s="6">
        <f t="shared" si="65"/>
        <v>-53.143546999999998</v>
      </c>
    </row>
    <row r="404" spans="2:16" x14ac:dyDescent="0.25">
      <c r="B404">
        <v>24402763888.889</v>
      </c>
      <c r="C404">
        <v>-65.309325999999999</v>
      </c>
      <c r="D404">
        <v>-57.556460999999999</v>
      </c>
      <c r="F404" s="6">
        <f t="shared" si="66"/>
        <v>35.858569444444001</v>
      </c>
      <c r="G404" s="6">
        <f t="shared" si="64"/>
        <v>-51.993580000000001</v>
      </c>
      <c r="J404">
        <v>24402763888.889</v>
      </c>
      <c r="K404">
        <v>-55.632263000000002</v>
      </c>
      <c r="L404">
        <v>-46.518425000000001</v>
      </c>
      <c r="N404" s="6">
        <f t="shared" si="67"/>
        <v>35.858569444444001</v>
      </c>
      <c r="O404" s="6">
        <f t="shared" si="65"/>
        <v>-45.833095999999998</v>
      </c>
    </row>
    <row r="405" spans="2:16" x14ac:dyDescent="0.25">
      <c r="B405">
        <v>24984833333.333</v>
      </c>
      <c r="C405">
        <v>-62.040084999999998</v>
      </c>
      <c r="D405">
        <v>-53.896045999999998</v>
      </c>
      <c r="F405" s="6">
        <f t="shared" si="66"/>
        <v>37.232305555556003</v>
      </c>
      <c r="G405" s="6">
        <f t="shared" si="64"/>
        <v>-54.450321000000002</v>
      </c>
      <c r="J405">
        <v>24984833333.333</v>
      </c>
      <c r="K405">
        <v>-53.042183000000001</v>
      </c>
      <c r="L405">
        <v>-44.262497000000003</v>
      </c>
      <c r="N405" s="6">
        <f t="shared" si="67"/>
        <v>37.232305555556003</v>
      </c>
      <c r="O405" s="6">
        <f t="shared" si="65"/>
        <v>-45.670994</v>
      </c>
    </row>
    <row r="406" spans="2:16" x14ac:dyDescent="0.25">
      <c r="B406">
        <v>25566902777.778</v>
      </c>
      <c r="C406">
        <v>-58.815078999999997</v>
      </c>
      <c r="D406">
        <v>-50.167937999999999</v>
      </c>
      <c r="F406" s="6">
        <f t="shared" si="66"/>
        <v>38.606041666666997</v>
      </c>
      <c r="G406" s="6">
        <f t="shared" si="64"/>
        <v>-49.190434000000003</v>
      </c>
      <c r="J406">
        <v>25566902777.778</v>
      </c>
      <c r="K406">
        <v>-53.203448999999999</v>
      </c>
      <c r="L406">
        <v>-44.669769000000002</v>
      </c>
      <c r="N406" s="6">
        <f t="shared" si="67"/>
        <v>38.606041666666997</v>
      </c>
      <c r="O406" s="6">
        <f t="shared" si="65"/>
        <v>-51.135193000000001</v>
      </c>
    </row>
    <row r="407" spans="2:16" x14ac:dyDescent="0.25">
      <c r="B407">
        <v>26148972222.222</v>
      </c>
      <c r="C407">
        <v>-59.445469000000003</v>
      </c>
      <c r="D407">
        <v>-50.214717999999998</v>
      </c>
      <c r="F407" s="6">
        <f t="shared" si="66"/>
        <v>39.979777777777997</v>
      </c>
      <c r="G407" s="6">
        <f t="shared" si="64"/>
        <v>-47.648353999999998</v>
      </c>
      <c r="J407">
        <v>26148972222.222</v>
      </c>
      <c r="K407">
        <v>-55.424747000000004</v>
      </c>
      <c r="L407">
        <v>-46.953819000000003</v>
      </c>
      <c r="N407" s="6">
        <f t="shared" si="67"/>
        <v>39.979777777777997</v>
      </c>
      <c r="O407" s="6">
        <f t="shared" si="65"/>
        <v>-47.216453999999999</v>
      </c>
    </row>
    <row r="408" spans="2:16" x14ac:dyDescent="0.25">
      <c r="B408">
        <v>26731041666.667</v>
      </c>
      <c r="C408">
        <v>-60.904029999999999</v>
      </c>
      <c r="D408">
        <v>-51.641711999999998</v>
      </c>
      <c r="F408" s="6">
        <f t="shared" si="66"/>
        <v>41.353513888888997</v>
      </c>
      <c r="G408" s="6">
        <f t="shared" si="64"/>
        <v>-50.561661000000001</v>
      </c>
      <c r="J408">
        <v>26731041666.667</v>
      </c>
      <c r="K408">
        <v>-58.777186999999998</v>
      </c>
      <c r="L408">
        <v>-49.818527000000003</v>
      </c>
      <c r="N408" s="6">
        <f t="shared" si="67"/>
        <v>41.353513888888997</v>
      </c>
      <c r="O408" s="6">
        <f t="shared" si="65"/>
        <v>-54.164451999999997</v>
      </c>
    </row>
    <row r="409" spans="2:16" x14ac:dyDescent="0.25">
      <c r="B409">
        <v>27313111111.111</v>
      </c>
      <c r="C409">
        <v>-59.609093000000001</v>
      </c>
      <c r="D409">
        <v>-50.670878999999999</v>
      </c>
      <c r="F409" s="6">
        <f t="shared" si="66"/>
        <v>42.727249999999998</v>
      </c>
      <c r="G409" s="6">
        <f t="shared" si="64"/>
        <v>-63.937553000000001</v>
      </c>
      <c r="J409">
        <v>27313111111.111</v>
      </c>
      <c r="K409">
        <v>-62.204914000000002</v>
      </c>
      <c r="L409">
        <v>-52.288207999999997</v>
      </c>
      <c r="N409" s="6">
        <f t="shared" si="67"/>
        <v>42.727249999999998</v>
      </c>
      <c r="O409" s="6">
        <f t="shared" si="65"/>
        <v>-58.091132999999999</v>
      </c>
    </row>
    <row r="410" spans="2:16" x14ac:dyDescent="0.25">
      <c r="B410">
        <v>27895180555.556</v>
      </c>
      <c r="C410">
        <v>-60.598717000000001</v>
      </c>
      <c r="D410">
        <v>-51.812846999999998</v>
      </c>
      <c r="F410" s="6" t="s">
        <v>25</v>
      </c>
      <c r="J410">
        <v>27895180555.556</v>
      </c>
      <c r="K410">
        <v>-62.172153000000002</v>
      </c>
      <c r="L410">
        <v>-51.014609999999998</v>
      </c>
      <c r="N410" s="6" t="s">
        <v>25</v>
      </c>
    </row>
    <row r="411" spans="2:16" x14ac:dyDescent="0.25">
      <c r="B411">
        <v>28477250000</v>
      </c>
      <c r="C411">
        <v>-62.004333000000003</v>
      </c>
      <c r="D411">
        <v>-52.653495999999997</v>
      </c>
      <c r="J411">
        <v>28477250000</v>
      </c>
      <c r="K411">
        <v>-66.249686999999994</v>
      </c>
      <c r="L411">
        <v>-54.327309</v>
      </c>
    </row>
    <row r="412" spans="2:16" x14ac:dyDescent="0.25">
      <c r="B412" t="s">
        <v>25</v>
      </c>
      <c r="J412" t="s">
        <v>25</v>
      </c>
    </row>
    <row r="413" spans="2:16" x14ac:dyDescent="0.25">
      <c r="F413" s="6" t="s">
        <v>63</v>
      </c>
      <c r="N413" s="6" t="s">
        <v>63</v>
      </c>
    </row>
    <row r="414" spans="2:16" ht="15.75" x14ac:dyDescent="0.25">
      <c r="F414" s="6" t="s">
        <v>23</v>
      </c>
      <c r="G414" s="6" t="str">
        <f t="shared" ref="G414:G433" si="68">D440</f>
        <v>4Rx4L dBc Log Mag(dB)</v>
      </c>
      <c r="H414" s="35">
        <v>4</v>
      </c>
      <c r="N414" s="6" t="s">
        <v>23</v>
      </c>
      <c r="O414" s="6" t="str">
        <f t="shared" ref="O414:O433" si="69">L440</f>
        <v>4Rx4L dBc Log Mag(dB)</v>
      </c>
      <c r="P414" s="35">
        <v>4</v>
      </c>
    </row>
    <row r="415" spans="2:16" ht="15.75" x14ac:dyDescent="0.25">
      <c r="B415" t="s">
        <v>61</v>
      </c>
      <c r="F415" s="6">
        <f t="shared" ref="F415:F433" si="70">B441/1000000000</f>
        <v>18</v>
      </c>
      <c r="G415" s="6">
        <f t="shared" si="68"/>
        <v>-55.503872000000001</v>
      </c>
      <c r="H415" s="36">
        <f>ABS(AVERAGE(G415:G433)-(H414-1)*10)</f>
        <v>91.344428263157909</v>
      </c>
      <c r="J415" t="s">
        <v>61</v>
      </c>
      <c r="N415" s="6">
        <f t="shared" ref="N415:N433" si="71">J441/1000000000</f>
        <v>18</v>
      </c>
      <c r="O415" s="6">
        <f t="shared" si="69"/>
        <v>-65.369438000000002</v>
      </c>
      <c r="P415" s="36">
        <f>ABS(AVERAGE(O415:O433)-(P414-1)*10)</f>
        <v>92.435850894736831</v>
      </c>
    </row>
    <row r="416" spans="2:16" x14ac:dyDescent="0.25">
      <c r="B416" t="s">
        <v>23</v>
      </c>
      <c r="C416" t="s">
        <v>144</v>
      </c>
      <c r="D416" t="s">
        <v>62</v>
      </c>
      <c r="F416" s="6">
        <f t="shared" si="70"/>
        <v>20.165402777777999</v>
      </c>
      <c r="G416" s="6">
        <f t="shared" si="68"/>
        <v>-53.661994999999997</v>
      </c>
      <c r="J416" t="s">
        <v>23</v>
      </c>
      <c r="K416" t="s">
        <v>144</v>
      </c>
      <c r="L416" t="s">
        <v>62</v>
      </c>
      <c r="N416" s="6">
        <f t="shared" si="71"/>
        <v>20.165402777777999</v>
      </c>
      <c r="O416" s="6">
        <f t="shared" si="69"/>
        <v>-54.584946000000002</v>
      </c>
    </row>
    <row r="417" spans="2:15" x14ac:dyDescent="0.25">
      <c r="B417">
        <v>18000000000</v>
      </c>
      <c r="C417">
        <v>-57.738785</v>
      </c>
      <c r="D417">
        <v>-50.797286999999997</v>
      </c>
      <c r="F417" s="6">
        <f t="shared" si="70"/>
        <v>22.330805555556001</v>
      </c>
      <c r="G417" s="6">
        <f t="shared" si="68"/>
        <v>-57.235554</v>
      </c>
      <c r="J417">
        <v>18000000000</v>
      </c>
      <c r="K417">
        <v>-60.409320999999998</v>
      </c>
      <c r="L417">
        <v>-49.352093000000004</v>
      </c>
      <c r="N417" s="6">
        <f t="shared" si="71"/>
        <v>22.330805555556001</v>
      </c>
      <c r="O417" s="6">
        <f t="shared" si="69"/>
        <v>-55.679138000000002</v>
      </c>
    </row>
    <row r="418" spans="2:15" x14ac:dyDescent="0.25">
      <c r="B418">
        <v>19373736111.111</v>
      </c>
      <c r="C418">
        <v>-79.457794000000007</v>
      </c>
      <c r="D418">
        <v>-73.277527000000006</v>
      </c>
      <c r="F418" s="6">
        <f t="shared" si="70"/>
        <v>24.496208333333001</v>
      </c>
      <c r="G418" s="6">
        <f t="shared" si="68"/>
        <v>-58.122311000000003</v>
      </c>
      <c r="J418">
        <v>19373736111.111</v>
      </c>
      <c r="K418">
        <v>-55.569262999999999</v>
      </c>
      <c r="L418">
        <v>-47.744987000000002</v>
      </c>
      <c r="N418" s="6">
        <f t="shared" si="71"/>
        <v>24.496208333333001</v>
      </c>
      <c r="O418" s="6">
        <f t="shared" si="69"/>
        <v>-61.827744000000003</v>
      </c>
    </row>
    <row r="419" spans="2:15" x14ac:dyDescent="0.25">
      <c r="B419">
        <v>20747472222.222</v>
      </c>
      <c r="C419">
        <v>-75.565033</v>
      </c>
      <c r="D419">
        <v>-69.344048000000001</v>
      </c>
      <c r="F419" s="6">
        <f t="shared" si="70"/>
        <v>26.661611111111</v>
      </c>
      <c r="G419" s="6">
        <f t="shared" si="68"/>
        <v>-71.001930000000002</v>
      </c>
      <c r="J419">
        <v>20747472222.222</v>
      </c>
      <c r="K419">
        <v>-58.573067000000002</v>
      </c>
      <c r="L419">
        <v>-51.930911999999999</v>
      </c>
      <c r="N419" s="6">
        <f t="shared" si="71"/>
        <v>26.661611111111</v>
      </c>
      <c r="O419" s="6">
        <f t="shared" si="69"/>
        <v>-72.259772999999996</v>
      </c>
    </row>
    <row r="420" spans="2:15" x14ac:dyDescent="0.25">
      <c r="B420">
        <v>22121208333.333</v>
      </c>
      <c r="C420">
        <v>-63.888981000000001</v>
      </c>
      <c r="D420">
        <v>-57.354652000000002</v>
      </c>
      <c r="F420" s="6">
        <f t="shared" si="70"/>
        <v>28.827013888888999</v>
      </c>
      <c r="G420" s="6">
        <f t="shared" si="68"/>
        <v>-63.954310999999997</v>
      </c>
      <c r="J420">
        <v>22121208333.333</v>
      </c>
      <c r="K420">
        <v>-61.390644000000002</v>
      </c>
      <c r="L420">
        <v>-54.743133999999998</v>
      </c>
      <c r="N420" s="6">
        <f t="shared" si="71"/>
        <v>28.827013888888999</v>
      </c>
      <c r="O420" s="6">
        <f t="shared" si="69"/>
        <v>-61.822166000000003</v>
      </c>
    </row>
    <row r="421" spans="2:15" x14ac:dyDescent="0.25">
      <c r="B421">
        <v>23494944444.444</v>
      </c>
      <c r="C421">
        <v>-69.503631999999996</v>
      </c>
      <c r="D421">
        <v>-62.602673000000003</v>
      </c>
      <c r="F421" s="6">
        <f t="shared" si="70"/>
        <v>30.992416666667001</v>
      </c>
      <c r="G421" s="6">
        <f t="shared" si="68"/>
        <v>-63.480930000000001</v>
      </c>
      <c r="J421">
        <v>23494944444.444</v>
      </c>
      <c r="K421">
        <v>-58.672752000000003</v>
      </c>
      <c r="L421">
        <v>-51.729331999999999</v>
      </c>
      <c r="N421" s="6">
        <f t="shared" si="71"/>
        <v>30.992416666667001</v>
      </c>
      <c r="O421" s="6">
        <f t="shared" si="69"/>
        <v>-64.641814999999994</v>
      </c>
    </row>
    <row r="422" spans="2:15" x14ac:dyDescent="0.25">
      <c r="B422">
        <v>24868680555.556</v>
      </c>
      <c r="C422">
        <v>-72.517775999999998</v>
      </c>
      <c r="D422">
        <v>-64.980103</v>
      </c>
      <c r="F422" s="6">
        <f t="shared" si="70"/>
        <v>33.157819444444002</v>
      </c>
      <c r="G422" s="6">
        <f t="shared" si="68"/>
        <v>-63.589255999999999</v>
      </c>
      <c r="J422">
        <v>24868680555.556</v>
      </c>
      <c r="K422">
        <v>-60.219577999999998</v>
      </c>
      <c r="L422">
        <v>-52.955696000000003</v>
      </c>
      <c r="N422" s="6">
        <f t="shared" si="71"/>
        <v>33.157819444444002</v>
      </c>
      <c r="O422" s="6">
        <f t="shared" si="69"/>
        <v>-70.428962999999996</v>
      </c>
    </row>
    <row r="423" spans="2:15" x14ac:dyDescent="0.25">
      <c r="B423">
        <v>26242416666.667</v>
      </c>
      <c r="C423">
        <v>-71.410911999999996</v>
      </c>
      <c r="D423">
        <v>-63.773788000000003</v>
      </c>
      <c r="F423" s="6">
        <f t="shared" si="70"/>
        <v>35.323222222222</v>
      </c>
      <c r="G423" s="6">
        <f t="shared" si="68"/>
        <v>-59.704967000000003</v>
      </c>
      <c r="J423">
        <v>26242416666.667</v>
      </c>
      <c r="K423">
        <v>-69.495987</v>
      </c>
      <c r="L423">
        <v>-61.922843999999998</v>
      </c>
      <c r="N423" s="6">
        <f t="shared" si="71"/>
        <v>35.323222222222</v>
      </c>
      <c r="O423" s="6">
        <f t="shared" si="69"/>
        <v>-55.535972999999998</v>
      </c>
    </row>
    <row r="424" spans="2:15" x14ac:dyDescent="0.25">
      <c r="B424">
        <v>27616152777.778</v>
      </c>
      <c r="C424">
        <v>-77.505768000000003</v>
      </c>
      <c r="D424">
        <v>-69.684578000000002</v>
      </c>
      <c r="F424" s="6">
        <f t="shared" si="70"/>
        <v>37.488624999999999</v>
      </c>
      <c r="G424" s="6">
        <f t="shared" si="68"/>
        <v>-57.978664000000002</v>
      </c>
      <c r="J424">
        <v>27616152777.778</v>
      </c>
      <c r="K424">
        <v>-79.462226999999999</v>
      </c>
      <c r="L424">
        <v>-71.384726999999998</v>
      </c>
      <c r="N424" s="6">
        <f t="shared" si="71"/>
        <v>37.488624999999999</v>
      </c>
      <c r="O424" s="6">
        <f t="shared" si="69"/>
        <v>-52.888947000000002</v>
      </c>
    </row>
    <row r="425" spans="2:15" x14ac:dyDescent="0.25">
      <c r="B425">
        <v>28989888888.889</v>
      </c>
      <c r="C425">
        <v>-56.185051000000001</v>
      </c>
      <c r="D425">
        <v>-48.044879999999999</v>
      </c>
      <c r="F425" s="6">
        <f t="shared" si="70"/>
        <v>39.654027777777998</v>
      </c>
      <c r="G425" s="6">
        <f t="shared" si="68"/>
        <v>-61.030524999999997</v>
      </c>
      <c r="J425">
        <v>28989888888.889</v>
      </c>
      <c r="K425">
        <v>-61.643268999999997</v>
      </c>
      <c r="L425">
        <v>-54.258308</v>
      </c>
      <c r="N425" s="6">
        <f t="shared" si="71"/>
        <v>39.654027777777998</v>
      </c>
      <c r="O425" s="6">
        <f t="shared" si="69"/>
        <v>-66.480743000000004</v>
      </c>
    </row>
    <row r="426" spans="2:15" x14ac:dyDescent="0.25">
      <c r="B426">
        <v>30363625000</v>
      </c>
      <c r="C426">
        <v>-57.139740000000003</v>
      </c>
      <c r="D426">
        <v>-49.611099000000003</v>
      </c>
      <c r="F426" s="6">
        <f t="shared" si="70"/>
        <v>41.819430555555996</v>
      </c>
      <c r="G426" s="6">
        <f t="shared" si="68"/>
        <v>-58.965243999999998</v>
      </c>
      <c r="J426">
        <v>30363625000</v>
      </c>
      <c r="K426">
        <v>-53.218688999999998</v>
      </c>
      <c r="L426">
        <v>-45.465423999999999</v>
      </c>
      <c r="N426" s="6">
        <f t="shared" si="71"/>
        <v>41.819430555555996</v>
      </c>
      <c r="O426" s="6">
        <f t="shared" si="69"/>
        <v>-62.420132000000002</v>
      </c>
    </row>
    <row r="427" spans="2:15" x14ac:dyDescent="0.25">
      <c r="B427">
        <v>31737361111.111</v>
      </c>
      <c r="C427">
        <v>-61.097836000000001</v>
      </c>
      <c r="D427">
        <v>-53.787478999999998</v>
      </c>
      <c r="F427" s="6">
        <f t="shared" si="70"/>
        <v>43.984833333333</v>
      </c>
      <c r="G427" s="6">
        <f t="shared" si="68"/>
        <v>-64.475905999999995</v>
      </c>
      <c r="J427">
        <v>31737361111.111</v>
      </c>
      <c r="K427">
        <v>-53.096806000000001</v>
      </c>
      <c r="L427">
        <v>-44.662643000000003</v>
      </c>
      <c r="N427" s="6">
        <f t="shared" si="71"/>
        <v>43.984833333333</v>
      </c>
      <c r="O427" s="6">
        <f t="shared" si="69"/>
        <v>-65.712661999999995</v>
      </c>
    </row>
    <row r="428" spans="2:15" x14ac:dyDescent="0.25">
      <c r="B428">
        <v>33111097222.222</v>
      </c>
      <c r="C428">
        <v>-69.463593000000003</v>
      </c>
      <c r="D428">
        <v>-61.710723999999999</v>
      </c>
      <c r="F428" s="6">
        <f t="shared" si="70"/>
        <v>46.150236111110999</v>
      </c>
      <c r="G428" s="6">
        <f t="shared" si="68"/>
        <v>-62.617553999999998</v>
      </c>
      <c r="J428">
        <v>33111097222.222</v>
      </c>
      <c r="K428">
        <v>-60.835380999999998</v>
      </c>
      <c r="L428">
        <v>-51.721541999999999</v>
      </c>
      <c r="N428" s="6">
        <f t="shared" si="71"/>
        <v>46.150236111110999</v>
      </c>
      <c r="O428" s="6">
        <f t="shared" si="69"/>
        <v>-73.677513000000005</v>
      </c>
    </row>
    <row r="429" spans="2:15" x14ac:dyDescent="0.25">
      <c r="B429">
        <v>34484833333.333</v>
      </c>
      <c r="C429">
        <v>-65.283721999999997</v>
      </c>
      <c r="D429">
        <v>-57.139679000000001</v>
      </c>
      <c r="F429" s="6">
        <f t="shared" si="70"/>
        <v>48.315638888888998</v>
      </c>
      <c r="G429" s="6">
        <f t="shared" si="68"/>
        <v>-65.871230999999995</v>
      </c>
      <c r="J429">
        <v>34484833333.333</v>
      </c>
      <c r="K429">
        <v>-61.923228999999999</v>
      </c>
      <c r="L429">
        <v>-53.143546999999998</v>
      </c>
      <c r="N429" s="6">
        <f t="shared" si="71"/>
        <v>48.315638888888998</v>
      </c>
      <c r="O429" s="6">
        <f t="shared" si="69"/>
        <v>-54.927211999999997</v>
      </c>
    </row>
    <row r="430" spans="2:15" x14ac:dyDescent="0.25">
      <c r="B430">
        <v>35858569444.444</v>
      </c>
      <c r="C430">
        <v>-60.640720000000002</v>
      </c>
      <c r="D430">
        <v>-51.993580000000001</v>
      </c>
      <c r="F430" s="6">
        <f t="shared" si="70"/>
        <v>50.481041666666997</v>
      </c>
      <c r="G430" s="6">
        <f t="shared" si="68"/>
        <v>-64.059028999999995</v>
      </c>
      <c r="J430">
        <v>35858569444.444</v>
      </c>
      <c r="K430">
        <v>-54.366771999999997</v>
      </c>
      <c r="L430">
        <v>-45.833095999999998</v>
      </c>
      <c r="N430" s="6">
        <f t="shared" si="71"/>
        <v>50.481041666666997</v>
      </c>
      <c r="O430" s="6">
        <f t="shared" si="69"/>
        <v>-53.134295999999999</v>
      </c>
    </row>
    <row r="431" spans="2:15" x14ac:dyDescent="0.25">
      <c r="B431">
        <v>37232305555.556</v>
      </c>
      <c r="C431">
        <v>-63.681072</v>
      </c>
      <c r="D431">
        <v>-54.450321000000002</v>
      </c>
      <c r="F431" s="6">
        <f t="shared" si="70"/>
        <v>52.646444444444001</v>
      </c>
      <c r="G431" s="6">
        <f t="shared" si="68"/>
        <v>-59.631126000000002</v>
      </c>
      <c r="J431">
        <v>37232305555.556</v>
      </c>
      <c r="K431">
        <v>-54.141922000000001</v>
      </c>
      <c r="L431">
        <v>-45.670994</v>
      </c>
      <c r="N431" s="6">
        <f t="shared" si="71"/>
        <v>52.646444444444001</v>
      </c>
      <c r="O431" s="6">
        <f t="shared" si="69"/>
        <v>-56.693080999999999</v>
      </c>
    </row>
    <row r="432" spans="2:15" x14ac:dyDescent="0.25">
      <c r="B432">
        <v>38606041666.667</v>
      </c>
      <c r="C432">
        <v>-58.452750999999999</v>
      </c>
      <c r="D432">
        <v>-49.190434000000003</v>
      </c>
      <c r="F432" s="6">
        <f t="shared" si="70"/>
        <v>54.811847222221999</v>
      </c>
      <c r="G432" s="6">
        <f t="shared" si="68"/>
        <v>-55.531756999999999</v>
      </c>
      <c r="J432">
        <v>38606041666.667</v>
      </c>
      <c r="K432">
        <v>-60.093853000000003</v>
      </c>
      <c r="L432">
        <v>-51.135193000000001</v>
      </c>
      <c r="N432" s="6">
        <f t="shared" si="71"/>
        <v>54.811847222221999</v>
      </c>
      <c r="O432" s="6">
        <f t="shared" si="69"/>
        <v>-67.225502000000006</v>
      </c>
    </row>
    <row r="433" spans="2:16" x14ac:dyDescent="0.25">
      <c r="B433">
        <v>39979777777.778</v>
      </c>
      <c r="C433">
        <v>-56.586562999999998</v>
      </c>
      <c r="D433">
        <v>-47.648353999999998</v>
      </c>
      <c r="F433" s="6">
        <f t="shared" si="70"/>
        <v>56.977249999999998</v>
      </c>
      <c r="G433" s="6">
        <f t="shared" si="68"/>
        <v>-69.127975000000006</v>
      </c>
      <c r="J433">
        <v>39979777777.778</v>
      </c>
      <c r="K433">
        <v>-57.133156</v>
      </c>
      <c r="L433">
        <v>-47.216453999999999</v>
      </c>
      <c r="N433" s="6">
        <f t="shared" si="71"/>
        <v>56.977249999999998</v>
      </c>
      <c r="O433" s="6">
        <f t="shared" si="69"/>
        <v>-70.971123000000006</v>
      </c>
    </row>
    <row r="434" spans="2:16" x14ac:dyDescent="0.25">
      <c r="B434">
        <v>41353513888.889</v>
      </c>
      <c r="C434">
        <v>-59.347529999999999</v>
      </c>
      <c r="D434">
        <v>-50.561661000000001</v>
      </c>
      <c r="F434" s="6" t="s">
        <v>25</v>
      </c>
      <c r="J434">
        <v>41353513888.889</v>
      </c>
      <c r="K434">
        <v>-65.321999000000005</v>
      </c>
      <c r="L434">
        <v>-54.164451999999997</v>
      </c>
      <c r="N434" s="6" t="s">
        <v>25</v>
      </c>
    </row>
    <row r="435" spans="2:16" x14ac:dyDescent="0.25">
      <c r="B435">
        <v>42727250000</v>
      </c>
      <c r="C435">
        <v>-73.288391000000004</v>
      </c>
      <c r="D435">
        <v>-63.937553000000001</v>
      </c>
      <c r="J435">
        <v>42727250000</v>
      </c>
      <c r="K435">
        <v>-70.013512000000006</v>
      </c>
      <c r="L435">
        <v>-58.091132999999999</v>
      </c>
    </row>
    <row r="436" spans="2:16" x14ac:dyDescent="0.25">
      <c r="B436" t="s">
        <v>25</v>
      </c>
      <c r="J436" t="s">
        <v>25</v>
      </c>
    </row>
    <row r="437" spans="2:16" x14ac:dyDescent="0.25">
      <c r="F437" s="6" t="s">
        <v>65</v>
      </c>
      <c r="N437" s="6" t="s">
        <v>65</v>
      </c>
    </row>
    <row r="438" spans="2:16" ht="15.75" x14ac:dyDescent="0.25">
      <c r="F438" s="6" t="s">
        <v>23</v>
      </c>
      <c r="G438" s="6" t="str">
        <f t="shared" ref="G438:G457" si="72">D464</f>
        <v>4Rx5L dBc Log Mag(dB)</v>
      </c>
      <c r="H438" s="35">
        <v>4</v>
      </c>
      <c r="N438" s="6" t="s">
        <v>23</v>
      </c>
      <c r="O438" s="6" t="str">
        <f t="shared" ref="O438:O457" si="73">L464</f>
        <v>4Rx5L dBc Log Mag(dB)</v>
      </c>
      <c r="P438" s="35">
        <v>4</v>
      </c>
    </row>
    <row r="439" spans="2:16" ht="15.75" x14ac:dyDescent="0.25">
      <c r="B439" t="s">
        <v>63</v>
      </c>
      <c r="F439" s="6">
        <f t="shared" ref="F439:F457" si="74">B465/1000000000</f>
        <v>21.247250000000001</v>
      </c>
      <c r="G439" s="6">
        <f t="shared" si="72"/>
        <v>-53.796787000000002</v>
      </c>
      <c r="H439" s="36">
        <f>ABS(AVERAGE(G439:G457)-(H438-1)*10)</f>
        <v>90.987151631578939</v>
      </c>
      <c r="J439" t="s">
        <v>63</v>
      </c>
      <c r="N439" s="6">
        <f t="shared" ref="N439:N457" si="75">J465/1000000000</f>
        <v>21.247250000000001</v>
      </c>
      <c r="O439" s="6">
        <f t="shared" si="73"/>
        <v>-42.678673000000003</v>
      </c>
      <c r="P439" s="36">
        <f>ABS(AVERAGE(O439:O457)-(P438-1)*10)</f>
        <v>78.412611210526308</v>
      </c>
    </row>
    <row r="440" spans="2:16" x14ac:dyDescent="0.25">
      <c r="B440" t="s">
        <v>23</v>
      </c>
      <c r="C440" t="s">
        <v>145</v>
      </c>
      <c r="D440" t="s">
        <v>64</v>
      </c>
      <c r="F440" s="6">
        <f t="shared" si="74"/>
        <v>23.233513888889</v>
      </c>
      <c r="G440" s="6">
        <f t="shared" si="72"/>
        <v>-55.225760999999999</v>
      </c>
      <c r="J440" t="s">
        <v>23</v>
      </c>
      <c r="K440" t="s">
        <v>145</v>
      </c>
      <c r="L440" t="s">
        <v>64</v>
      </c>
      <c r="N440" s="6">
        <f t="shared" si="75"/>
        <v>23.233513888889</v>
      </c>
      <c r="O440" s="6">
        <f t="shared" si="73"/>
        <v>-38.220173000000003</v>
      </c>
    </row>
    <row r="441" spans="2:16" x14ac:dyDescent="0.25">
      <c r="B441">
        <v>18000000000</v>
      </c>
      <c r="C441">
        <v>-62.445369999999997</v>
      </c>
      <c r="D441">
        <v>-55.503872000000001</v>
      </c>
      <c r="F441" s="6">
        <f t="shared" si="74"/>
        <v>25.219777777777999</v>
      </c>
      <c r="G441" s="6">
        <f t="shared" si="72"/>
        <v>-62.877876000000001</v>
      </c>
      <c r="J441">
        <v>18000000000</v>
      </c>
      <c r="K441">
        <v>-76.426665999999997</v>
      </c>
      <c r="L441">
        <v>-65.369438000000002</v>
      </c>
      <c r="N441" s="6">
        <f t="shared" si="75"/>
        <v>25.219777777777999</v>
      </c>
      <c r="O441" s="6">
        <f t="shared" si="73"/>
        <v>-39.076267000000001</v>
      </c>
    </row>
    <row r="442" spans="2:16" x14ac:dyDescent="0.25">
      <c r="B442">
        <v>20165402777.778</v>
      </c>
      <c r="C442">
        <v>-59.842258000000001</v>
      </c>
      <c r="D442">
        <v>-53.661994999999997</v>
      </c>
      <c r="F442" s="6">
        <f t="shared" si="74"/>
        <v>27.206041666667002</v>
      </c>
      <c r="G442" s="6">
        <f t="shared" si="72"/>
        <v>-53.283645999999997</v>
      </c>
      <c r="J442">
        <v>20165402777.778</v>
      </c>
      <c r="K442">
        <v>-62.409222</v>
      </c>
      <c r="L442">
        <v>-54.584946000000002</v>
      </c>
      <c r="N442" s="6">
        <f t="shared" si="75"/>
        <v>27.206041666667002</v>
      </c>
      <c r="O442" s="6">
        <f t="shared" si="73"/>
        <v>-42.932532999999999</v>
      </c>
    </row>
    <row r="443" spans="2:16" x14ac:dyDescent="0.25">
      <c r="B443">
        <v>22330805555.556</v>
      </c>
      <c r="C443">
        <v>-63.456543000000003</v>
      </c>
      <c r="D443">
        <v>-57.235554</v>
      </c>
      <c r="F443" s="6">
        <f t="shared" si="74"/>
        <v>29.192305555556</v>
      </c>
      <c r="G443" s="6">
        <f t="shared" si="72"/>
        <v>-52.414223</v>
      </c>
      <c r="J443">
        <v>22330805555.556</v>
      </c>
      <c r="K443">
        <v>-62.321297000000001</v>
      </c>
      <c r="L443">
        <v>-55.679138000000002</v>
      </c>
      <c r="N443" s="6">
        <f t="shared" si="75"/>
        <v>29.192305555556</v>
      </c>
      <c r="O443" s="6">
        <f t="shared" si="73"/>
        <v>-43.938251000000001</v>
      </c>
    </row>
    <row r="444" spans="2:16" x14ac:dyDescent="0.25">
      <c r="B444">
        <v>24496208333.333</v>
      </c>
      <c r="C444">
        <v>-64.656647000000007</v>
      </c>
      <c r="D444">
        <v>-58.122311000000003</v>
      </c>
      <c r="F444" s="6">
        <f t="shared" si="74"/>
        <v>31.178569444444001</v>
      </c>
      <c r="G444" s="6">
        <f t="shared" si="72"/>
        <v>-58.359614999999998</v>
      </c>
      <c r="J444">
        <v>24496208333.333</v>
      </c>
      <c r="K444">
        <v>-68.475250000000003</v>
      </c>
      <c r="L444">
        <v>-61.827744000000003</v>
      </c>
      <c r="N444" s="6">
        <f t="shared" si="75"/>
        <v>31.178569444444001</v>
      </c>
      <c r="O444" s="6">
        <f t="shared" si="73"/>
        <v>-46.086205</v>
      </c>
    </row>
    <row r="445" spans="2:16" x14ac:dyDescent="0.25">
      <c r="B445">
        <v>26661611111.111</v>
      </c>
      <c r="C445">
        <v>-77.902893000000006</v>
      </c>
      <c r="D445">
        <v>-71.001930000000002</v>
      </c>
      <c r="F445" s="6">
        <f t="shared" si="74"/>
        <v>33.164833333333</v>
      </c>
      <c r="G445" s="6">
        <f t="shared" si="72"/>
        <v>-70.947151000000005</v>
      </c>
      <c r="J445">
        <v>26661611111.111</v>
      </c>
      <c r="K445">
        <v>-79.203193999999996</v>
      </c>
      <c r="L445">
        <v>-72.259772999999996</v>
      </c>
      <c r="N445" s="6">
        <f t="shared" si="75"/>
        <v>33.164833333333</v>
      </c>
      <c r="O445" s="6">
        <f t="shared" si="73"/>
        <v>-47.442698999999998</v>
      </c>
    </row>
    <row r="446" spans="2:16" x14ac:dyDescent="0.25">
      <c r="B446">
        <v>28827013888.889</v>
      </c>
      <c r="C446">
        <v>-71.491981999999993</v>
      </c>
      <c r="D446">
        <v>-63.954310999999997</v>
      </c>
      <c r="F446" s="6">
        <f t="shared" si="74"/>
        <v>35.151097222221999</v>
      </c>
      <c r="G446" s="6">
        <f t="shared" si="72"/>
        <v>-79.567108000000005</v>
      </c>
      <c r="J446">
        <v>28827013888.889</v>
      </c>
      <c r="K446">
        <v>-69.086044000000001</v>
      </c>
      <c r="L446">
        <v>-61.822166000000003</v>
      </c>
      <c r="N446" s="6">
        <f t="shared" si="75"/>
        <v>35.151097222221999</v>
      </c>
      <c r="O446" s="6">
        <f t="shared" si="73"/>
        <v>-53.491833</v>
      </c>
    </row>
    <row r="447" spans="2:16" x14ac:dyDescent="0.25">
      <c r="B447">
        <v>30992416666.667</v>
      </c>
      <c r="C447">
        <v>-71.118049999999997</v>
      </c>
      <c r="D447">
        <v>-63.480930000000001</v>
      </c>
      <c r="F447" s="6">
        <f t="shared" si="74"/>
        <v>37.137361111110998</v>
      </c>
      <c r="G447" s="6">
        <f t="shared" si="72"/>
        <v>-61.579028999999998</v>
      </c>
      <c r="J447">
        <v>30992416666.667</v>
      </c>
      <c r="K447">
        <v>-72.214957999999996</v>
      </c>
      <c r="L447">
        <v>-64.641814999999994</v>
      </c>
      <c r="N447" s="6">
        <f t="shared" si="75"/>
        <v>37.137361111110998</v>
      </c>
      <c r="O447" s="6">
        <f t="shared" si="73"/>
        <v>-56.243774000000002</v>
      </c>
    </row>
    <row r="448" spans="2:16" x14ac:dyDescent="0.25">
      <c r="B448">
        <v>33157819444.444</v>
      </c>
      <c r="C448">
        <v>-71.410445999999993</v>
      </c>
      <c r="D448">
        <v>-63.589255999999999</v>
      </c>
      <c r="F448" s="6">
        <f t="shared" si="74"/>
        <v>39.123624999999997</v>
      </c>
      <c r="G448" s="6">
        <f t="shared" si="72"/>
        <v>-54.993313000000001</v>
      </c>
      <c r="J448">
        <v>33157819444.444</v>
      </c>
      <c r="K448">
        <v>-78.506461999999999</v>
      </c>
      <c r="L448">
        <v>-70.428962999999996</v>
      </c>
      <c r="N448" s="6">
        <f t="shared" si="75"/>
        <v>39.123624999999997</v>
      </c>
      <c r="O448" s="6">
        <f t="shared" si="73"/>
        <v>-50.023814999999999</v>
      </c>
    </row>
    <row r="449" spans="2:16" x14ac:dyDescent="0.25">
      <c r="B449">
        <v>35323222222.222</v>
      </c>
      <c r="C449">
        <v>-67.845139000000003</v>
      </c>
      <c r="D449">
        <v>-59.704967000000003</v>
      </c>
      <c r="F449" s="6">
        <f t="shared" si="74"/>
        <v>41.109888888889003</v>
      </c>
      <c r="G449" s="6">
        <f t="shared" si="72"/>
        <v>-54.664116</v>
      </c>
      <c r="J449">
        <v>35323222222.222</v>
      </c>
      <c r="K449">
        <v>-62.920937000000002</v>
      </c>
      <c r="L449">
        <v>-55.535972999999998</v>
      </c>
      <c r="N449" s="6">
        <f t="shared" si="75"/>
        <v>41.109888888889003</v>
      </c>
      <c r="O449" s="6">
        <f t="shared" si="73"/>
        <v>-56.302737999999998</v>
      </c>
    </row>
    <row r="450" spans="2:16" x14ac:dyDescent="0.25">
      <c r="B450">
        <v>37488625000</v>
      </c>
      <c r="C450">
        <v>-65.507309000000006</v>
      </c>
      <c r="D450">
        <v>-57.978664000000002</v>
      </c>
      <c r="F450" s="6">
        <f t="shared" si="74"/>
        <v>43.096152777778002</v>
      </c>
      <c r="G450" s="6">
        <f t="shared" si="72"/>
        <v>-66.826087999999999</v>
      </c>
      <c r="J450">
        <v>37488625000</v>
      </c>
      <c r="K450">
        <v>-60.642207999999997</v>
      </c>
      <c r="L450">
        <v>-52.888947000000002</v>
      </c>
      <c r="N450" s="6">
        <f t="shared" si="75"/>
        <v>43.096152777778002</v>
      </c>
      <c r="O450" s="6">
        <f t="shared" si="73"/>
        <v>-59.73563</v>
      </c>
    </row>
    <row r="451" spans="2:16" x14ac:dyDescent="0.25">
      <c r="B451">
        <v>39654027777.778</v>
      </c>
      <c r="C451">
        <v>-68.340880999999996</v>
      </c>
      <c r="D451">
        <v>-61.030524999999997</v>
      </c>
      <c r="F451" s="6">
        <f t="shared" si="74"/>
        <v>45.082416666667001</v>
      </c>
      <c r="G451" s="6">
        <f t="shared" si="72"/>
        <v>-69.288146999999995</v>
      </c>
      <c r="J451">
        <v>39654027777.778</v>
      </c>
      <c r="K451">
        <v>-74.914901999999998</v>
      </c>
      <c r="L451">
        <v>-66.480743000000004</v>
      </c>
      <c r="N451" s="6">
        <f t="shared" si="75"/>
        <v>45.082416666667001</v>
      </c>
      <c r="O451" s="6">
        <f t="shared" si="73"/>
        <v>-48.280853</v>
      </c>
    </row>
    <row r="452" spans="2:16" x14ac:dyDescent="0.25">
      <c r="B452">
        <v>41819430555.556</v>
      </c>
      <c r="C452">
        <v>-66.718108999999998</v>
      </c>
      <c r="D452">
        <v>-58.965243999999998</v>
      </c>
      <c r="F452" s="6">
        <f t="shared" si="74"/>
        <v>47.068680555556</v>
      </c>
      <c r="G452" s="6">
        <f t="shared" si="72"/>
        <v>-63.592373000000002</v>
      </c>
      <c r="J452">
        <v>41819430555.556</v>
      </c>
      <c r="K452">
        <v>-71.533974000000001</v>
      </c>
      <c r="L452">
        <v>-62.420132000000002</v>
      </c>
      <c r="N452" s="6">
        <f t="shared" si="75"/>
        <v>47.068680555556</v>
      </c>
      <c r="O452" s="6">
        <f t="shared" si="73"/>
        <v>-44.639442000000003</v>
      </c>
    </row>
    <row r="453" spans="2:16" x14ac:dyDescent="0.25">
      <c r="B453">
        <v>43984833333.333</v>
      </c>
      <c r="C453">
        <v>-72.619949000000005</v>
      </c>
      <c r="D453">
        <v>-64.475905999999995</v>
      </c>
      <c r="F453" s="6">
        <f t="shared" si="74"/>
        <v>49.054944444443997</v>
      </c>
      <c r="G453" s="6">
        <f t="shared" si="72"/>
        <v>-68.394188</v>
      </c>
      <c r="J453">
        <v>43984833333.333</v>
      </c>
      <c r="K453">
        <v>-74.492348000000007</v>
      </c>
      <c r="L453">
        <v>-65.712661999999995</v>
      </c>
      <c r="N453" s="6">
        <f t="shared" si="75"/>
        <v>49.054944444443997</v>
      </c>
      <c r="O453" s="6">
        <f t="shared" si="73"/>
        <v>-47.101146999999997</v>
      </c>
    </row>
    <row r="454" spans="2:16" x14ac:dyDescent="0.25">
      <c r="B454">
        <v>46150236111.111</v>
      </c>
      <c r="C454">
        <v>-71.264694000000006</v>
      </c>
      <c r="D454">
        <v>-62.617553999999998</v>
      </c>
      <c r="F454" s="6">
        <f t="shared" si="74"/>
        <v>51.041208333333003</v>
      </c>
      <c r="G454" s="6">
        <f t="shared" si="72"/>
        <v>-60.342365000000001</v>
      </c>
      <c r="J454">
        <v>46150236111.111</v>
      </c>
      <c r="K454">
        <v>-82.211189000000005</v>
      </c>
      <c r="L454">
        <v>-73.677513000000005</v>
      </c>
      <c r="N454" s="6">
        <f t="shared" si="75"/>
        <v>51.041208333333003</v>
      </c>
      <c r="O454" s="6">
        <f t="shared" si="73"/>
        <v>-47.039679999999997</v>
      </c>
    </row>
    <row r="455" spans="2:16" x14ac:dyDescent="0.25">
      <c r="B455">
        <v>48315638888.889</v>
      </c>
      <c r="C455">
        <v>-75.101982000000007</v>
      </c>
      <c r="D455">
        <v>-65.871230999999995</v>
      </c>
      <c r="F455" s="6">
        <f t="shared" si="74"/>
        <v>53.027472222222002</v>
      </c>
      <c r="G455" s="6">
        <f t="shared" si="72"/>
        <v>-55.532401999999998</v>
      </c>
      <c r="J455">
        <v>48315638888.889</v>
      </c>
      <c r="K455">
        <v>-63.398144000000002</v>
      </c>
      <c r="L455">
        <v>-54.927211999999997</v>
      </c>
      <c r="N455" s="6">
        <f t="shared" si="75"/>
        <v>53.027472222222002</v>
      </c>
      <c r="O455" s="6">
        <f t="shared" si="73"/>
        <v>-50.820796999999999</v>
      </c>
    </row>
    <row r="456" spans="2:16" x14ac:dyDescent="0.25">
      <c r="B456">
        <v>50481041666.667</v>
      </c>
      <c r="C456">
        <v>-73.321342000000001</v>
      </c>
      <c r="D456">
        <v>-64.059028999999995</v>
      </c>
      <c r="F456" s="6">
        <f t="shared" si="74"/>
        <v>55.013736111111001</v>
      </c>
      <c r="G456" s="6">
        <f t="shared" si="72"/>
        <v>-59.436359000000003</v>
      </c>
      <c r="J456">
        <v>50481041666.667</v>
      </c>
      <c r="K456">
        <v>-62.092956999999998</v>
      </c>
      <c r="L456">
        <v>-53.134295999999999</v>
      </c>
      <c r="N456" s="6">
        <f t="shared" si="75"/>
        <v>55.013736111111001</v>
      </c>
      <c r="O456" s="6">
        <f t="shared" si="73"/>
        <v>-51.223610000000001</v>
      </c>
    </row>
    <row r="457" spans="2:16" x14ac:dyDescent="0.25">
      <c r="B457">
        <v>52646444444.444</v>
      </c>
      <c r="C457">
        <v>-68.569336000000007</v>
      </c>
      <c r="D457">
        <v>-59.631126000000002</v>
      </c>
      <c r="F457" s="6">
        <f t="shared" si="74"/>
        <v>57</v>
      </c>
      <c r="G457" s="6">
        <f t="shared" si="72"/>
        <v>-57.635334</v>
      </c>
      <c r="J457">
        <v>52646444444.444</v>
      </c>
      <c r="K457">
        <v>-66.609786999999997</v>
      </c>
      <c r="L457">
        <v>-56.693080999999999</v>
      </c>
      <c r="N457" s="6">
        <f t="shared" si="75"/>
        <v>57</v>
      </c>
      <c r="O457" s="6">
        <f t="shared" si="73"/>
        <v>-54.561492999999999</v>
      </c>
    </row>
    <row r="458" spans="2:16" x14ac:dyDescent="0.25">
      <c r="B458">
        <v>54811847222.222</v>
      </c>
      <c r="C458">
        <v>-64.317627000000002</v>
      </c>
      <c r="D458">
        <v>-55.531756999999999</v>
      </c>
      <c r="F458" s="6" t="s">
        <v>25</v>
      </c>
      <c r="J458">
        <v>54811847222.222</v>
      </c>
      <c r="K458">
        <v>-78.383049</v>
      </c>
      <c r="L458">
        <v>-67.225502000000006</v>
      </c>
      <c r="N458" s="6" t="s">
        <v>25</v>
      </c>
    </row>
    <row r="459" spans="2:16" x14ac:dyDescent="0.25">
      <c r="B459">
        <v>56977250000</v>
      </c>
      <c r="C459">
        <v>-78.478813000000002</v>
      </c>
      <c r="D459">
        <v>-69.127975000000006</v>
      </c>
      <c r="J459">
        <v>56977250000</v>
      </c>
      <c r="K459">
        <v>-82.893501000000001</v>
      </c>
      <c r="L459">
        <v>-70.971123000000006</v>
      </c>
    </row>
    <row r="460" spans="2:16" x14ac:dyDescent="0.25">
      <c r="B460" t="s">
        <v>25</v>
      </c>
      <c r="J460" t="s">
        <v>25</v>
      </c>
    </row>
    <row r="461" spans="2:16" x14ac:dyDescent="0.25">
      <c r="F461" s="6" t="s">
        <v>67</v>
      </c>
      <c r="N461" s="6" t="s">
        <v>67</v>
      </c>
    </row>
    <row r="462" spans="2:16" ht="15.75" x14ac:dyDescent="0.25">
      <c r="F462" s="6" t="s">
        <v>23</v>
      </c>
      <c r="G462" s="6" t="str">
        <f t="shared" ref="G462:G481" si="76">D488</f>
        <v>N/A 5Rx1L dBc Log Mag(dB)</v>
      </c>
      <c r="H462" s="35">
        <v>5</v>
      </c>
      <c r="N462" s="6" t="s">
        <v>23</v>
      </c>
      <c r="O462" s="6" t="str">
        <f t="shared" ref="O462:O481" si="77">L488</f>
        <v>N/A 5Rx1L dBc Log Mag(dB)</v>
      </c>
      <c r="P462" s="35">
        <v>5</v>
      </c>
    </row>
    <row r="463" spans="2:16" ht="15.75" x14ac:dyDescent="0.25">
      <c r="B463" t="s">
        <v>65</v>
      </c>
      <c r="F463" s="6">
        <f t="shared" ref="F463:F481" si="78">B489/1000000000</f>
        <v>15.402200000000001</v>
      </c>
      <c r="G463" s="6">
        <f t="shared" si="76"/>
        <v>-69.938789</v>
      </c>
      <c r="H463" s="36">
        <f>ABS(AVERAGE(G463:G481)-(H462-1)*10)</f>
        <v>109.13094284210528</v>
      </c>
      <c r="J463" t="s">
        <v>65</v>
      </c>
      <c r="N463" s="6">
        <f t="shared" ref="N463:N481" si="79">J489/1000000000</f>
        <v>15.402200000000001</v>
      </c>
      <c r="O463" s="6">
        <f t="shared" si="77"/>
        <v>-92.068100000000001</v>
      </c>
      <c r="P463" s="36">
        <f>ABS(AVERAGE(O463:O481)-(P462-1)*10)</f>
        <v>135.30520831578946</v>
      </c>
    </row>
    <row r="464" spans="2:16" x14ac:dyDescent="0.25">
      <c r="B464" t="s">
        <v>23</v>
      </c>
      <c r="C464" t="s">
        <v>146</v>
      </c>
      <c r="D464" t="s">
        <v>66</v>
      </c>
      <c r="F464" s="6">
        <f t="shared" si="78"/>
        <v>15.402200000000001</v>
      </c>
      <c r="G464" s="6">
        <f t="shared" si="76"/>
        <v>-71.170753000000005</v>
      </c>
      <c r="J464" t="s">
        <v>23</v>
      </c>
      <c r="K464" t="s">
        <v>146</v>
      </c>
      <c r="L464" t="s">
        <v>66</v>
      </c>
      <c r="N464" s="6">
        <f t="shared" si="79"/>
        <v>15.402200000000001</v>
      </c>
      <c r="O464" s="6">
        <f t="shared" si="77"/>
        <v>-91.024947999999995</v>
      </c>
    </row>
    <row r="465" spans="2:15" x14ac:dyDescent="0.25">
      <c r="B465">
        <v>21247250000</v>
      </c>
      <c r="C465">
        <v>-60.738284999999998</v>
      </c>
      <c r="D465">
        <v>-53.796787000000002</v>
      </c>
      <c r="F465" s="6">
        <f t="shared" si="78"/>
        <v>15.402200000000001</v>
      </c>
      <c r="G465" s="6">
        <f t="shared" si="76"/>
        <v>-70.870911000000007</v>
      </c>
      <c r="J465">
        <v>21247250000</v>
      </c>
      <c r="K465">
        <v>-53.735900999999998</v>
      </c>
      <c r="L465">
        <v>-42.678673000000003</v>
      </c>
      <c r="N465" s="6">
        <f t="shared" si="79"/>
        <v>15.402200000000001</v>
      </c>
      <c r="O465" s="6">
        <f t="shared" si="77"/>
        <v>-90.574485999999993</v>
      </c>
    </row>
    <row r="466" spans="2:15" x14ac:dyDescent="0.25">
      <c r="B466">
        <v>23233513888.889</v>
      </c>
      <c r="C466">
        <v>-61.406028999999997</v>
      </c>
      <c r="D466">
        <v>-55.225760999999999</v>
      </c>
      <c r="F466" s="6">
        <f t="shared" si="78"/>
        <v>15.402200000000001</v>
      </c>
      <c r="G466" s="6">
        <f t="shared" si="76"/>
        <v>-70.295883000000003</v>
      </c>
      <c r="J466">
        <v>23233513888.889</v>
      </c>
      <c r="K466">
        <v>-46.044449</v>
      </c>
      <c r="L466">
        <v>-38.220173000000003</v>
      </c>
      <c r="N466" s="6">
        <f t="shared" si="79"/>
        <v>15.402200000000001</v>
      </c>
      <c r="O466" s="6">
        <f t="shared" si="77"/>
        <v>-94.592247</v>
      </c>
    </row>
    <row r="467" spans="2:15" x14ac:dyDescent="0.25">
      <c r="B467">
        <v>25219777777.778</v>
      </c>
      <c r="C467">
        <v>-69.098861999999997</v>
      </c>
      <c r="D467">
        <v>-62.877876000000001</v>
      </c>
      <c r="F467" s="6">
        <f t="shared" si="78"/>
        <v>15.402200000000001</v>
      </c>
      <c r="G467" s="6">
        <f t="shared" si="76"/>
        <v>-69.903030000000001</v>
      </c>
      <c r="J467">
        <v>25219777777.778</v>
      </c>
      <c r="K467">
        <v>-45.718421999999997</v>
      </c>
      <c r="L467">
        <v>-39.076267000000001</v>
      </c>
      <c r="N467" s="6">
        <f t="shared" si="79"/>
        <v>15.402200000000001</v>
      </c>
      <c r="O467" s="6">
        <f t="shared" si="77"/>
        <v>-98.671386999999996</v>
      </c>
    </row>
    <row r="468" spans="2:15" x14ac:dyDescent="0.25">
      <c r="B468">
        <v>27206041666.667</v>
      </c>
      <c r="C468">
        <v>-59.817977999999997</v>
      </c>
      <c r="D468">
        <v>-53.283645999999997</v>
      </c>
      <c r="F468" s="6">
        <f t="shared" si="78"/>
        <v>15.402200000000001</v>
      </c>
      <c r="G468" s="6">
        <f t="shared" si="76"/>
        <v>-69.474266</v>
      </c>
      <c r="J468">
        <v>27206041666.667</v>
      </c>
      <c r="K468">
        <v>-49.580044000000001</v>
      </c>
      <c r="L468">
        <v>-42.932532999999999</v>
      </c>
      <c r="N468" s="6">
        <f t="shared" si="79"/>
        <v>15.402200000000001</v>
      </c>
      <c r="O468" s="6">
        <f t="shared" si="77"/>
        <v>-98.522857999999999</v>
      </c>
    </row>
    <row r="469" spans="2:15" x14ac:dyDescent="0.25">
      <c r="B469">
        <v>29192305555.556</v>
      </c>
      <c r="C469">
        <v>-59.315178000000003</v>
      </c>
      <c r="D469">
        <v>-52.414223</v>
      </c>
      <c r="F469" s="6">
        <f t="shared" si="78"/>
        <v>15.402200000000001</v>
      </c>
      <c r="G469" s="6">
        <f t="shared" si="76"/>
        <v>-68.863174000000001</v>
      </c>
      <c r="J469">
        <v>29192305555.556</v>
      </c>
      <c r="K469">
        <v>-50.881672000000002</v>
      </c>
      <c r="L469">
        <v>-43.938251000000001</v>
      </c>
      <c r="N469" s="6">
        <f t="shared" si="79"/>
        <v>15.402200000000001</v>
      </c>
      <c r="O469" s="6">
        <f t="shared" si="77"/>
        <v>-93.113631999999996</v>
      </c>
    </row>
    <row r="470" spans="2:15" x14ac:dyDescent="0.25">
      <c r="B470">
        <v>31178569444.444</v>
      </c>
      <c r="C470">
        <v>-65.897284999999997</v>
      </c>
      <c r="D470">
        <v>-58.359614999999998</v>
      </c>
      <c r="F470" s="6">
        <f t="shared" si="78"/>
        <v>15.402200000000001</v>
      </c>
      <c r="G470" s="6">
        <f t="shared" si="76"/>
        <v>-69.216842999999997</v>
      </c>
      <c r="J470">
        <v>31178569444.444</v>
      </c>
      <c r="K470">
        <v>-53.350085999999997</v>
      </c>
      <c r="L470">
        <v>-46.086205</v>
      </c>
      <c r="N470" s="6">
        <f t="shared" si="79"/>
        <v>15.402200000000001</v>
      </c>
      <c r="O470" s="6">
        <f t="shared" si="77"/>
        <v>-93.992537999999996</v>
      </c>
    </row>
    <row r="471" spans="2:15" x14ac:dyDescent="0.25">
      <c r="B471">
        <v>33164833333.333</v>
      </c>
      <c r="C471">
        <v>-78.584273999999994</v>
      </c>
      <c r="D471">
        <v>-70.947151000000005</v>
      </c>
      <c r="F471" s="6">
        <f t="shared" si="78"/>
        <v>15.402200000000001</v>
      </c>
      <c r="G471" s="6">
        <f t="shared" si="76"/>
        <v>-68.499893</v>
      </c>
      <c r="J471">
        <v>33164833333.333</v>
      </c>
      <c r="K471">
        <v>-55.015839</v>
      </c>
      <c r="L471">
        <v>-47.442698999999998</v>
      </c>
      <c r="N471" s="6">
        <f t="shared" si="79"/>
        <v>15.402200000000001</v>
      </c>
      <c r="O471" s="6">
        <f t="shared" si="77"/>
        <v>-92.829041000000004</v>
      </c>
    </row>
    <row r="472" spans="2:15" x14ac:dyDescent="0.25">
      <c r="B472">
        <v>35151097222.222</v>
      </c>
      <c r="C472">
        <v>-87.388298000000006</v>
      </c>
      <c r="D472">
        <v>-79.567108000000005</v>
      </c>
      <c r="F472" s="6">
        <f t="shared" si="78"/>
        <v>15.402200000000001</v>
      </c>
      <c r="G472" s="6">
        <f t="shared" si="76"/>
        <v>-69.283073000000002</v>
      </c>
      <c r="J472">
        <v>35151097222.222</v>
      </c>
      <c r="K472">
        <v>-61.569332000000003</v>
      </c>
      <c r="L472">
        <v>-53.491833</v>
      </c>
      <c r="N472" s="6">
        <f t="shared" si="79"/>
        <v>15.402200000000001</v>
      </c>
      <c r="O472" s="6">
        <f t="shared" si="77"/>
        <v>-92.481880000000004</v>
      </c>
    </row>
    <row r="473" spans="2:15" x14ac:dyDescent="0.25">
      <c r="B473">
        <v>37137361111.111</v>
      </c>
      <c r="C473">
        <v>-69.719200000000001</v>
      </c>
      <c r="D473">
        <v>-61.579028999999998</v>
      </c>
      <c r="F473" s="6">
        <f t="shared" si="78"/>
        <v>15.402200000000001</v>
      </c>
      <c r="G473" s="6">
        <f t="shared" si="76"/>
        <v>-70.130722000000006</v>
      </c>
      <c r="J473">
        <v>37137361111.111</v>
      </c>
      <c r="K473">
        <v>-63.628734999999999</v>
      </c>
      <c r="L473">
        <v>-56.243774000000002</v>
      </c>
      <c r="N473" s="6">
        <f t="shared" si="79"/>
        <v>15.402200000000001</v>
      </c>
      <c r="O473" s="6">
        <f t="shared" si="77"/>
        <v>-88.684989999999999</v>
      </c>
    </row>
    <row r="474" spans="2:15" x14ac:dyDescent="0.25">
      <c r="B474">
        <v>39123625000</v>
      </c>
      <c r="C474">
        <v>-62.521954000000001</v>
      </c>
      <c r="D474">
        <v>-54.993313000000001</v>
      </c>
      <c r="F474" s="6">
        <f t="shared" si="78"/>
        <v>15.402200000000001</v>
      </c>
      <c r="G474" s="6">
        <f t="shared" si="76"/>
        <v>-68.891700999999998</v>
      </c>
      <c r="J474">
        <v>39123625000</v>
      </c>
      <c r="K474">
        <v>-57.777081000000003</v>
      </c>
      <c r="L474">
        <v>-50.023814999999999</v>
      </c>
      <c r="N474" s="6">
        <f t="shared" si="79"/>
        <v>15.402200000000001</v>
      </c>
      <c r="O474" s="6">
        <f t="shared" si="77"/>
        <v>-108.10722</v>
      </c>
    </row>
    <row r="475" spans="2:15" x14ac:dyDescent="0.25">
      <c r="B475">
        <v>41109888888.889</v>
      </c>
      <c r="C475">
        <v>-61.974468000000002</v>
      </c>
      <c r="D475">
        <v>-54.664116</v>
      </c>
      <c r="F475" s="6">
        <f t="shared" si="78"/>
        <v>15.402200000000001</v>
      </c>
      <c r="G475" s="6">
        <f t="shared" si="76"/>
        <v>-69.165627000000001</v>
      </c>
      <c r="J475">
        <v>41109888888.889</v>
      </c>
      <c r="K475">
        <v>-64.736900000000006</v>
      </c>
      <c r="L475">
        <v>-56.302737999999998</v>
      </c>
      <c r="N475" s="6">
        <f t="shared" si="79"/>
        <v>15.402200000000001</v>
      </c>
      <c r="O475" s="6">
        <f t="shared" si="77"/>
        <v>-97.980903999999995</v>
      </c>
    </row>
    <row r="476" spans="2:15" x14ac:dyDescent="0.25">
      <c r="B476">
        <v>43096152777.778</v>
      </c>
      <c r="C476">
        <v>-74.578948999999994</v>
      </c>
      <c r="D476">
        <v>-66.826087999999999</v>
      </c>
      <c r="F476" s="6">
        <f t="shared" si="78"/>
        <v>15.402200000000001</v>
      </c>
      <c r="G476" s="6">
        <f t="shared" si="76"/>
        <v>-68.795517000000004</v>
      </c>
      <c r="J476">
        <v>43096152777.778</v>
      </c>
      <c r="K476">
        <v>-68.849472000000006</v>
      </c>
      <c r="L476">
        <v>-59.73563</v>
      </c>
      <c r="N476" s="6">
        <f t="shared" si="79"/>
        <v>15.402200000000001</v>
      </c>
      <c r="O476" s="6">
        <f t="shared" si="77"/>
        <v>-96.340087999999994</v>
      </c>
    </row>
    <row r="477" spans="2:15" x14ac:dyDescent="0.25">
      <c r="B477">
        <v>45082416666.667</v>
      </c>
      <c r="C477">
        <v>-77.432190000000006</v>
      </c>
      <c r="D477">
        <v>-69.288146999999995</v>
      </c>
      <c r="F477" s="6">
        <f t="shared" si="78"/>
        <v>15.402200000000001</v>
      </c>
      <c r="G477" s="6">
        <f t="shared" si="76"/>
        <v>-67.551590000000004</v>
      </c>
      <c r="J477">
        <v>45082416666.667</v>
      </c>
      <c r="K477">
        <v>-57.060535000000002</v>
      </c>
      <c r="L477">
        <v>-48.280853</v>
      </c>
      <c r="N477" s="6">
        <f t="shared" si="79"/>
        <v>15.402200000000001</v>
      </c>
      <c r="O477" s="6">
        <f t="shared" si="77"/>
        <v>-94.982642999999996</v>
      </c>
    </row>
    <row r="478" spans="2:15" x14ac:dyDescent="0.25">
      <c r="B478">
        <v>47068680555.556</v>
      </c>
      <c r="C478">
        <v>-72.239509999999996</v>
      </c>
      <c r="D478">
        <v>-63.592373000000002</v>
      </c>
      <c r="F478" s="6">
        <f t="shared" si="78"/>
        <v>15.402200000000001</v>
      </c>
      <c r="G478" s="6">
        <f t="shared" si="76"/>
        <v>-67.831283999999997</v>
      </c>
      <c r="J478">
        <v>47068680555.556</v>
      </c>
      <c r="K478">
        <v>-53.173121999999999</v>
      </c>
      <c r="L478">
        <v>-44.639442000000003</v>
      </c>
      <c r="N478" s="6">
        <f t="shared" si="79"/>
        <v>15.402200000000001</v>
      </c>
      <c r="O478" s="6">
        <f t="shared" si="77"/>
        <v>-96.159317000000001</v>
      </c>
    </row>
    <row r="479" spans="2:15" x14ac:dyDescent="0.25">
      <c r="B479">
        <v>49054944444.444</v>
      </c>
      <c r="C479">
        <v>-77.624938999999998</v>
      </c>
      <c r="D479">
        <v>-68.394188</v>
      </c>
      <c r="F479" s="6">
        <f t="shared" si="78"/>
        <v>15.402200000000001</v>
      </c>
      <c r="G479" s="6">
        <f t="shared" si="76"/>
        <v>-68.216735999999997</v>
      </c>
      <c r="J479">
        <v>49054944444.444</v>
      </c>
      <c r="K479">
        <v>-55.572079000000002</v>
      </c>
      <c r="L479">
        <v>-47.101146999999997</v>
      </c>
      <c r="N479" s="6">
        <f t="shared" si="79"/>
        <v>15.402200000000001</v>
      </c>
      <c r="O479" s="6">
        <f t="shared" si="77"/>
        <v>-100.75893000000001</v>
      </c>
    </row>
    <row r="480" spans="2:15" x14ac:dyDescent="0.25">
      <c r="B480">
        <v>51041208333.333</v>
      </c>
      <c r="C480">
        <v>-69.604682999999994</v>
      </c>
      <c r="D480">
        <v>-60.342365000000001</v>
      </c>
      <c r="F480" s="6">
        <f t="shared" si="78"/>
        <v>15.402200000000001</v>
      </c>
      <c r="G480" s="6">
        <f t="shared" si="76"/>
        <v>-67.862396000000004</v>
      </c>
      <c r="J480">
        <v>51041208333.333</v>
      </c>
      <c r="K480">
        <v>-55.998341000000003</v>
      </c>
      <c r="L480">
        <v>-47.039679999999997</v>
      </c>
      <c r="N480" s="6">
        <f t="shared" si="79"/>
        <v>15.402200000000001</v>
      </c>
      <c r="O480" s="6">
        <f t="shared" si="77"/>
        <v>-99.653732000000005</v>
      </c>
    </row>
    <row r="481" spans="2:16" x14ac:dyDescent="0.25">
      <c r="B481">
        <v>53027472222.222</v>
      </c>
      <c r="C481">
        <v>-64.470612000000003</v>
      </c>
      <c r="D481">
        <v>-55.532401999999998</v>
      </c>
      <c r="F481" s="6">
        <f t="shared" si="78"/>
        <v>15.402200000000001</v>
      </c>
      <c r="G481" s="6">
        <f t="shared" si="76"/>
        <v>-67.525726000000006</v>
      </c>
      <c r="J481">
        <v>53027472222.222</v>
      </c>
      <c r="K481">
        <v>-60.737502999999997</v>
      </c>
      <c r="L481">
        <v>-50.820796999999999</v>
      </c>
      <c r="N481" s="6">
        <f t="shared" si="79"/>
        <v>15.402200000000001</v>
      </c>
      <c r="O481" s="6">
        <f t="shared" si="77"/>
        <v>-90.260017000000005</v>
      </c>
    </row>
    <row r="482" spans="2:16" x14ac:dyDescent="0.25">
      <c r="B482">
        <v>55013736111.111</v>
      </c>
      <c r="C482">
        <v>-68.222228999999999</v>
      </c>
      <c r="D482">
        <v>-59.436359000000003</v>
      </c>
      <c r="F482" s="6" t="s">
        <v>25</v>
      </c>
      <c r="J482">
        <v>55013736111.111</v>
      </c>
      <c r="K482">
        <v>-62.381152999999998</v>
      </c>
      <c r="L482">
        <v>-51.223610000000001</v>
      </c>
      <c r="N482" s="6" t="s">
        <v>25</v>
      </c>
    </row>
    <row r="483" spans="2:16" x14ac:dyDescent="0.25">
      <c r="B483">
        <v>57000000000</v>
      </c>
      <c r="C483">
        <v>-66.986168000000006</v>
      </c>
      <c r="D483">
        <v>-57.635334</v>
      </c>
      <c r="J483">
        <v>57000000000</v>
      </c>
      <c r="K483">
        <v>-66.483870999999994</v>
      </c>
      <c r="L483">
        <v>-54.561492999999999</v>
      </c>
    </row>
    <row r="484" spans="2:16" x14ac:dyDescent="0.25">
      <c r="B484" t="s">
        <v>25</v>
      </c>
      <c r="J484" t="s">
        <v>25</v>
      </c>
    </row>
    <row r="485" spans="2:16" x14ac:dyDescent="0.25">
      <c r="F485" s="6" t="s">
        <v>68</v>
      </c>
      <c r="N485" s="6" t="s">
        <v>68</v>
      </c>
    </row>
    <row r="486" spans="2:16" ht="15.75" x14ac:dyDescent="0.25">
      <c r="F486" s="6" t="s">
        <v>23</v>
      </c>
      <c r="G486" s="6" t="str">
        <f t="shared" ref="G486:G505" si="80">D512</f>
        <v>5Rx2L dBc Log Mag(dB)</v>
      </c>
      <c r="H486" s="35">
        <v>5</v>
      </c>
      <c r="N486" s="6" t="s">
        <v>23</v>
      </c>
      <c r="O486" s="6" t="str">
        <f t="shared" ref="O486:O505" si="81">L512</f>
        <v>5Rx2L dBc Log Mag(dB)</v>
      </c>
      <c r="P486" s="35">
        <v>5</v>
      </c>
    </row>
    <row r="487" spans="2:16" ht="15.75" x14ac:dyDescent="0.25">
      <c r="B487" t="s">
        <v>67</v>
      </c>
      <c r="F487" s="6">
        <f t="shared" ref="F487:F505" si="82">B513/1000000000</f>
        <v>18</v>
      </c>
      <c r="G487" s="6">
        <f t="shared" si="80"/>
        <v>-54.821517999999998</v>
      </c>
      <c r="H487" s="36">
        <f>ABS(AVERAGE(G487:G505)-(H486-1)*10)</f>
        <v>91.748165315789464</v>
      </c>
      <c r="J487" t="s">
        <v>67</v>
      </c>
      <c r="N487" s="6">
        <f t="shared" ref="N487:N505" si="83">J513/1000000000</f>
        <v>18</v>
      </c>
      <c r="O487" s="6">
        <f t="shared" si="81"/>
        <v>-73.521766999999997</v>
      </c>
      <c r="P487" s="36">
        <f>ABS(AVERAGE(O487:O505)-(P486-1)*10)</f>
        <v>101.49145621052634</v>
      </c>
    </row>
    <row r="488" spans="2:16" x14ac:dyDescent="0.25">
      <c r="B488" t="s">
        <v>23</v>
      </c>
      <c r="C488" t="s">
        <v>147</v>
      </c>
      <c r="D488" t="s">
        <v>297</v>
      </c>
      <c r="F488" s="6">
        <f t="shared" si="82"/>
        <v>18.3779</v>
      </c>
      <c r="G488" s="6">
        <f t="shared" si="80"/>
        <v>-58.263126</v>
      </c>
      <c r="J488" t="s">
        <v>23</v>
      </c>
      <c r="K488" t="s">
        <v>147</v>
      </c>
      <c r="L488" t="s">
        <v>297</v>
      </c>
      <c r="N488" s="6">
        <f t="shared" si="83"/>
        <v>18.3779</v>
      </c>
      <c r="O488" s="6">
        <f t="shared" si="81"/>
        <v>-86.621002000000004</v>
      </c>
    </row>
    <row r="489" spans="2:16" x14ac:dyDescent="0.25">
      <c r="B489">
        <v>15402200000</v>
      </c>
      <c r="C489">
        <v>-76.880286999999996</v>
      </c>
      <c r="D489">
        <v>-69.938789</v>
      </c>
      <c r="F489" s="6">
        <f t="shared" si="82"/>
        <v>18.755800000000001</v>
      </c>
      <c r="G489" s="6">
        <f t="shared" si="80"/>
        <v>-58.623992999999999</v>
      </c>
      <c r="J489">
        <v>15402200000</v>
      </c>
      <c r="K489">
        <v>-103.12533000000001</v>
      </c>
      <c r="L489">
        <v>-92.068100000000001</v>
      </c>
      <c r="N489" s="6">
        <f t="shared" si="83"/>
        <v>18.755800000000001</v>
      </c>
      <c r="O489" s="6">
        <f t="shared" si="81"/>
        <v>-73.445442</v>
      </c>
    </row>
    <row r="490" spans="2:16" x14ac:dyDescent="0.25">
      <c r="B490">
        <v>15402200000</v>
      </c>
      <c r="C490">
        <v>-77.351021000000003</v>
      </c>
      <c r="D490">
        <v>-71.170753000000005</v>
      </c>
      <c r="F490" s="6">
        <f t="shared" si="82"/>
        <v>19.133700000000001</v>
      </c>
      <c r="G490" s="6">
        <f t="shared" si="80"/>
        <v>-64.09639</v>
      </c>
      <c r="J490">
        <v>15402200000</v>
      </c>
      <c r="K490">
        <v>-98.849227999999997</v>
      </c>
      <c r="L490">
        <v>-91.024947999999995</v>
      </c>
      <c r="N490" s="6">
        <f t="shared" si="83"/>
        <v>19.133700000000001</v>
      </c>
      <c r="O490" s="6">
        <f t="shared" si="81"/>
        <v>-70.599143999999995</v>
      </c>
    </row>
    <row r="491" spans="2:16" x14ac:dyDescent="0.25">
      <c r="B491">
        <v>15402200000</v>
      </c>
      <c r="C491">
        <v>-77.091904</v>
      </c>
      <c r="D491">
        <v>-70.870911000000007</v>
      </c>
      <c r="F491" s="6">
        <f t="shared" si="82"/>
        <v>19.511600000000001</v>
      </c>
      <c r="G491" s="6">
        <f t="shared" si="80"/>
        <v>-63.149020999999998</v>
      </c>
      <c r="J491">
        <v>15402200000</v>
      </c>
      <c r="K491">
        <v>-97.216644000000002</v>
      </c>
      <c r="L491">
        <v>-90.574485999999993</v>
      </c>
      <c r="N491" s="6">
        <f t="shared" si="83"/>
        <v>19.511600000000001</v>
      </c>
      <c r="O491" s="6">
        <f t="shared" si="81"/>
        <v>-82.636322000000007</v>
      </c>
    </row>
    <row r="492" spans="2:16" x14ac:dyDescent="0.25">
      <c r="B492">
        <v>15402200000</v>
      </c>
      <c r="C492">
        <v>-76.830214999999995</v>
      </c>
      <c r="D492">
        <v>-70.295883000000003</v>
      </c>
      <c r="F492" s="6">
        <f t="shared" si="82"/>
        <v>19.889500000000002</v>
      </c>
      <c r="G492" s="6">
        <f t="shared" si="80"/>
        <v>-60.785496000000002</v>
      </c>
      <c r="J492">
        <v>15402200000</v>
      </c>
      <c r="K492">
        <v>-101.23976</v>
      </c>
      <c r="L492">
        <v>-94.592247</v>
      </c>
      <c r="N492" s="6">
        <f t="shared" si="83"/>
        <v>19.889500000000002</v>
      </c>
      <c r="O492" s="6">
        <f t="shared" si="81"/>
        <v>-72.657927999999998</v>
      </c>
    </row>
    <row r="493" spans="2:16" x14ac:dyDescent="0.25">
      <c r="B493">
        <v>15402200000</v>
      </c>
      <c r="C493">
        <v>-76.803985999999995</v>
      </c>
      <c r="D493">
        <v>-69.903030000000001</v>
      </c>
      <c r="F493" s="6">
        <f t="shared" si="82"/>
        <v>20.267399999999999</v>
      </c>
      <c r="G493" s="6">
        <f t="shared" si="80"/>
        <v>-61.270663999999996</v>
      </c>
      <c r="J493">
        <v>15402200000</v>
      </c>
      <c r="K493">
        <v>-105.61481000000001</v>
      </c>
      <c r="L493">
        <v>-98.671386999999996</v>
      </c>
      <c r="N493" s="6">
        <f t="shared" si="83"/>
        <v>20.267399999999999</v>
      </c>
      <c r="O493" s="6">
        <f t="shared" si="81"/>
        <v>-72.074837000000002</v>
      </c>
    </row>
    <row r="494" spans="2:16" x14ac:dyDescent="0.25">
      <c r="B494">
        <v>15402200000</v>
      </c>
      <c r="C494">
        <v>-77.011939999999996</v>
      </c>
      <c r="D494">
        <v>-69.474266</v>
      </c>
      <c r="F494" s="6">
        <f t="shared" si="82"/>
        <v>20.645299999999999</v>
      </c>
      <c r="G494" s="6">
        <f t="shared" si="80"/>
        <v>-51.213920999999999</v>
      </c>
      <c r="J494">
        <v>15402200000</v>
      </c>
      <c r="K494">
        <v>-105.78673999999999</v>
      </c>
      <c r="L494">
        <v>-98.522857999999999</v>
      </c>
      <c r="N494" s="6">
        <f t="shared" si="83"/>
        <v>20.645299999999999</v>
      </c>
      <c r="O494" s="6">
        <f t="shared" si="81"/>
        <v>-62.398521000000002</v>
      </c>
    </row>
    <row r="495" spans="2:16" x14ac:dyDescent="0.25">
      <c r="B495">
        <v>15402200000</v>
      </c>
      <c r="C495">
        <v>-76.500298000000001</v>
      </c>
      <c r="D495">
        <v>-68.863174000000001</v>
      </c>
      <c r="F495" s="6">
        <f t="shared" si="82"/>
        <v>21.023199999999999</v>
      </c>
      <c r="G495" s="6">
        <f t="shared" si="80"/>
        <v>-46.058154999999999</v>
      </c>
      <c r="J495">
        <v>15402200000</v>
      </c>
      <c r="K495">
        <v>-100.68677</v>
      </c>
      <c r="L495">
        <v>-93.113631999999996</v>
      </c>
      <c r="N495" s="6">
        <f t="shared" si="83"/>
        <v>21.023199999999999</v>
      </c>
      <c r="O495" s="6">
        <f t="shared" si="81"/>
        <v>-56.144134999999999</v>
      </c>
    </row>
    <row r="496" spans="2:16" x14ac:dyDescent="0.25">
      <c r="B496">
        <v>15402200000</v>
      </c>
      <c r="C496">
        <v>-77.038032999999999</v>
      </c>
      <c r="D496">
        <v>-69.216842999999997</v>
      </c>
      <c r="F496" s="6">
        <f t="shared" si="82"/>
        <v>21.4011</v>
      </c>
      <c r="G496" s="6">
        <f t="shared" si="80"/>
        <v>-46.445971999999998</v>
      </c>
      <c r="J496">
        <v>15402200000</v>
      </c>
      <c r="K496">
        <v>-102.07004000000001</v>
      </c>
      <c r="L496">
        <v>-93.992537999999996</v>
      </c>
      <c r="N496" s="6">
        <f t="shared" si="83"/>
        <v>21.4011</v>
      </c>
      <c r="O496" s="6">
        <f t="shared" si="81"/>
        <v>-51.863360999999998</v>
      </c>
    </row>
    <row r="497" spans="2:16" x14ac:dyDescent="0.25">
      <c r="B497">
        <v>15402200000</v>
      </c>
      <c r="C497">
        <v>-76.640060000000005</v>
      </c>
      <c r="D497">
        <v>-68.499893</v>
      </c>
      <c r="F497" s="6">
        <f t="shared" si="82"/>
        <v>21.779</v>
      </c>
      <c r="G497" s="6">
        <f t="shared" si="80"/>
        <v>-48.685028000000003</v>
      </c>
      <c r="J497">
        <v>15402200000</v>
      </c>
      <c r="K497">
        <v>-100.214</v>
      </c>
      <c r="L497">
        <v>-92.829041000000004</v>
      </c>
      <c r="N497" s="6">
        <f t="shared" si="83"/>
        <v>21.779</v>
      </c>
      <c r="O497" s="6">
        <f t="shared" si="81"/>
        <v>-52.038322000000001</v>
      </c>
    </row>
    <row r="498" spans="2:16" x14ac:dyDescent="0.25">
      <c r="B498">
        <v>15402200000</v>
      </c>
      <c r="C498">
        <v>-76.811713999999995</v>
      </c>
      <c r="D498">
        <v>-69.283073000000002</v>
      </c>
      <c r="F498" s="6">
        <f t="shared" si="82"/>
        <v>22.1569</v>
      </c>
      <c r="G498" s="6">
        <f t="shared" si="80"/>
        <v>-46.496113000000001</v>
      </c>
      <c r="J498">
        <v>15402200000</v>
      </c>
      <c r="K498">
        <v>-100.23515</v>
      </c>
      <c r="L498">
        <v>-92.481880000000004</v>
      </c>
      <c r="N498" s="6">
        <f t="shared" si="83"/>
        <v>22.1569</v>
      </c>
      <c r="O498" s="6">
        <f t="shared" si="81"/>
        <v>-52.076144999999997</v>
      </c>
    </row>
    <row r="499" spans="2:16" x14ac:dyDescent="0.25">
      <c r="B499">
        <v>15402200000</v>
      </c>
      <c r="C499">
        <v>-77.441078000000005</v>
      </c>
      <c r="D499">
        <v>-70.130722000000006</v>
      </c>
      <c r="F499" s="6">
        <f t="shared" si="82"/>
        <v>22.534800000000001</v>
      </c>
      <c r="G499" s="6">
        <f t="shared" si="80"/>
        <v>-45.742114999999998</v>
      </c>
      <c r="J499">
        <v>15402200000</v>
      </c>
      <c r="K499">
        <v>-97.119156000000004</v>
      </c>
      <c r="L499">
        <v>-88.684989999999999</v>
      </c>
      <c r="N499" s="6">
        <f t="shared" si="83"/>
        <v>22.534800000000001</v>
      </c>
      <c r="O499" s="6">
        <f t="shared" si="81"/>
        <v>-52.105891999999997</v>
      </c>
    </row>
    <row r="500" spans="2:16" x14ac:dyDescent="0.25">
      <c r="B500">
        <v>15402200000</v>
      </c>
      <c r="C500">
        <v>-76.644569000000004</v>
      </c>
      <c r="D500">
        <v>-68.891700999999998</v>
      </c>
      <c r="F500" s="6">
        <f t="shared" si="82"/>
        <v>22.912700000000001</v>
      </c>
      <c r="G500" s="6">
        <f t="shared" si="80"/>
        <v>-50.520614999999999</v>
      </c>
      <c r="J500">
        <v>15402200000</v>
      </c>
      <c r="K500">
        <v>-117.22105000000001</v>
      </c>
      <c r="L500">
        <v>-108.10722</v>
      </c>
      <c r="N500" s="6">
        <f t="shared" si="83"/>
        <v>22.912700000000001</v>
      </c>
      <c r="O500" s="6">
        <f t="shared" si="81"/>
        <v>-53.582259999999998</v>
      </c>
    </row>
    <row r="501" spans="2:16" x14ac:dyDescent="0.25">
      <c r="B501">
        <v>15402200000</v>
      </c>
      <c r="C501">
        <v>-77.309662000000003</v>
      </c>
      <c r="D501">
        <v>-69.165627000000001</v>
      </c>
      <c r="F501" s="6">
        <f t="shared" si="82"/>
        <v>23.290600000000001</v>
      </c>
      <c r="G501" s="6">
        <f t="shared" si="80"/>
        <v>-52.847904</v>
      </c>
      <c r="J501">
        <v>15402200000</v>
      </c>
      <c r="K501">
        <v>-106.76058999999999</v>
      </c>
      <c r="L501">
        <v>-97.980903999999995</v>
      </c>
      <c r="N501" s="6">
        <f t="shared" si="83"/>
        <v>23.290600000000001</v>
      </c>
      <c r="O501" s="6">
        <f t="shared" si="81"/>
        <v>-49.113281000000001</v>
      </c>
    </row>
    <row r="502" spans="2:16" x14ac:dyDescent="0.25">
      <c r="B502">
        <v>15402200000</v>
      </c>
      <c r="C502">
        <v>-77.442656999999997</v>
      </c>
      <c r="D502">
        <v>-68.795517000000004</v>
      </c>
      <c r="F502" s="6">
        <f t="shared" si="82"/>
        <v>23.668500000000002</v>
      </c>
      <c r="G502" s="6">
        <f t="shared" si="80"/>
        <v>-45.739887000000003</v>
      </c>
      <c r="J502">
        <v>15402200000</v>
      </c>
      <c r="K502">
        <v>-104.87376</v>
      </c>
      <c r="L502">
        <v>-96.340087999999994</v>
      </c>
      <c r="N502" s="6">
        <f t="shared" si="83"/>
        <v>23.668500000000002</v>
      </c>
      <c r="O502" s="6">
        <f t="shared" si="81"/>
        <v>-49.576175999999997</v>
      </c>
    </row>
    <row r="503" spans="2:16" x14ac:dyDescent="0.25">
      <c r="B503">
        <v>15402200000</v>
      </c>
      <c r="C503">
        <v>-76.782341000000002</v>
      </c>
      <c r="D503">
        <v>-67.551590000000004</v>
      </c>
      <c r="F503" s="6">
        <f t="shared" si="82"/>
        <v>24.046399999999998</v>
      </c>
      <c r="G503" s="6">
        <f t="shared" si="80"/>
        <v>-44.235191</v>
      </c>
      <c r="J503">
        <v>15402200000</v>
      </c>
      <c r="K503">
        <v>-103.45358</v>
      </c>
      <c r="L503">
        <v>-94.982642999999996</v>
      </c>
      <c r="N503" s="6">
        <f t="shared" si="83"/>
        <v>24.046399999999998</v>
      </c>
      <c r="O503" s="6">
        <f t="shared" si="81"/>
        <v>-48.776054000000002</v>
      </c>
    </row>
    <row r="504" spans="2:16" x14ac:dyDescent="0.25">
      <c r="B504">
        <v>15402200000</v>
      </c>
      <c r="C504">
        <v>-77.093597000000003</v>
      </c>
      <c r="D504">
        <v>-67.831283999999997</v>
      </c>
      <c r="F504" s="6">
        <f t="shared" si="82"/>
        <v>24.424299999999999</v>
      </c>
      <c r="G504" s="6">
        <f t="shared" si="80"/>
        <v>-42.760334</v>
      </c>
      <c r="J504">
        <v>15402200000</v>
      </c>
      <c r="K504">
        <v>-105.11797</v>
      </c>
      <c r="L504">
        <v>-96.159317000000001</v>
      </c>
      <c r="N504" s="6">
        <f t="shared" si="83"/>
        <v>24.424299999999999</v>
      </c>
      <c r="O504" s="6">
        <f t="shared" si="81"/>
        <v>-53.051754000000003</v>
      </c>
    </row>
    <row r="505" spans="2:16" x14ac:dyDescent="0.25">
      <c r="B505">
        <v>15402200000</v>
      </c>
      <c r="C505">
        <v>-77.154944999999998</v>
      </c>
      <c r="D505">
        <v>-68.216735999999997</v>
      </c>
      <c r="F505" s="6">
        <f t="shared" si="82"/>
        <v>24.802199999999999</v>
      </c>
      <c r="G505" s="6">
        <f t="shared" si="80"/>
        <v>-41.459698000000003</v>
      </c>
      <c r="J505">
        <v>15402200000</v>
      </c>
      <c r="K505">
        <v>-110.67564</v>
      </c>
      <c r="L505">
        <v>-100.75893000000001</v>
      </c>
      <c r="N505" s="6">
        <f t="shared" si="83"/>
        <v>24.802199999999999</v>
      </c>
      <c r="O505" s="6">
        <f t="shared" si="81"/>
        <v>-56.055325000000003</v>
      </c>
    </row>
    <row r="506" spans="2:16" x14ac:dyDescent="0.25">
      <c r="B506">
        <v>15402200000</v>
      </c>
      <c r="C506">
        <v>-76.648269999999997</v>
      </c>
      <c r="D506">
        <v>-67.862396000000004</v>
      </c>
      <c r="F506" s="6" t="s">
        <v>25</v>
      </c>
      <c r="J506">
        <v>15402200000</v>
      </c>
      <c r="K506">
        <v>-110.81126999999999</v>
      </c>
      <c r="L506">
        <v>-99.653732000000005</v>
      </c>
      <c r="N506" s="6" t="s">
        <v>25</v>
      </c>
    </row>
    <row r="507" spans="2:16" x14ac:dyDescent="0.25">
      <c r="B507">
        <v>15402200000</v>
      </c>
      <c r="C507">
        <v>-76.876564000000002</v>
      </c>
      <c r="D507">
        <v>-67.525726000000006</v>
      </c>
      <c r="J507">
        <v>15402200000</v>
      </c>
      <c r="K507">
        <v>-102.1824</v>
      </c>
      <c r="L507">
        <v>-90.260017000000005</v>
      </c>
    </row>
    <row r="508" spans="2:16" x14ac:dyDescent="0.25">
      <c r="B508" t="s">
        <v>25</v>
      </c>
      <c r="J508" t="s">
        <v>25</v>
      </c>
    </row>
    <row r="509" spans="2:16" x14ac:dyDescent="0.25">
      <c r="F509" s="6" t="s">
        <v>70</v>
      </c>
      <c r="N509" s="6" t="s">
        <v>70</v>
      </c>
    </row>
    <row r="510" spans="2:16" ht="15.75" x14ac:dyDescent="0.25">
      <c r="F510" s="6" t="s">
        <v>23</v>
      </c>
      <c r="G510" s="6" t="str">
        <f t="shared" ref="G510:G529" si="84">D536</f>
        <v>5Rx3L dBc Log Mag(dB)</v>
      </c>
      <c r="H510" s="35">
        <v>5</v>
      </c>
      <c r="N510" s="6" t="s">
        <v>23</v>
      </c>
      <c r="O510" s="6" t="str">
        <f t="shared" ref="O510:O529" si="85">L536</f>
        <v>5Rx3L dBc Log Mag(dB)</v>
      </c>
      <c r="P510" s="35">
        <v>5</v>
      </c>
    </row>
    <row r="511" spans="2:16" ht="15.75" x14ac:dyDescent="0.25">
      <c r="B511" t="s">
        <v>68</v>
      </c>
      <c r="F511" s="6">
        <f t="shared" ref="F511:F529" si="86">B537/1000000000</f>
        <v>18</v>
      </c>
      <c r="G511" s="6">
        <f t="shared" si="84"/>
        <v>-43.245925999999997</v>
      </c>
      <c r="H511" s="36">
        <f>ABS(AVERAGE(G511:G529)-(H510-1)*10)</f>
        <v>98.268338684210505</v>
      </c>
      <c r="J511" t="s">
        <v>68</v>
      </c>
      <c r="N511" s="6">
        <f t="shared" ref="N511:N529" si="87">J537/1000000000</f>
        <v>18</v>
      </c>
      <c r="O511" s="6">
        <f t="shared" si="85"/>
        <v>-57.348927000000003</v>
      </c>
      <c r="P511" s="36">
        <f>ABS(AVERAGE(O511:O529)-(P510-1)*10)</f>
        <v>98.558134263157882</v>
      </c>
    </row>
    <row r="512" spans="2:16" x14ac:dyDescent="0.25">
      <c r="B512" t="s">
        <v>23</v>
      </c>
      <c r="C512" t="s">
        <v>148</v>
      </c>
      <c r="D512" t="s">
        <v>69</v>
      </c>
      <c r="F512" s="6">
        <f t="shared" si="86"/>
        <v>19.011233333332999</v>
      </c>
      <c r="G512" s="6">
        <f t="shared" si="84"/>
        <v>-45.232033000000001</v>
      </c>
      <c r="J512" t="s">
        <v>23</v>
      </c>
      <c r="K512" t="s">
        <v>148</v>
      </c>
      <c r="L512" t="s">
        <v>69</v>
      </c>
      <c r="N512" s="6">
        <f t="shared" si="87"/>
        <v>19.011233333332999</v>
      </c>
      <c r="O512" s="6">
        <f t="shared" si="85"/>
        <v>-54.695720999999999</v>
      </c>
    </row>
    <row r="513" spans="2:15" x14ac:dyDescent="0.25">
      <c r="B513">
        <v>18000000000</v>
      </c>
      <c r="C513">
        <v>-61.763016</v>
      </c>
      <c r="D513">
        <v>-54.821517999999998</v>
      </c>
      <c r="F513" s="6">
        <f t="shared" si="86"/>
        <v>20.022466666667</v>
      </c>
      <c r="G513" s="6">
        <f t="shared" si="84"/>
        <v>-45.107844999999998</v>
      </c>
      <c r="J513">
        <v>18000000000</v>
      </c>
      <c r="K513">
        <v>-84.578995000000006</v>
      </c>
      <c r="L513">
        <v>-73.521766999999997</v>
      </c>
      <c r="N513" s="6">
        <f t="shared" si="87"/>
        <v>20.022466666667</v>
      </c>
      <c r="O513" s="6">
        <f t="shared" si="85"/>
        <v>-51.760204000000002</v>
      </c>
    </row>
    <row r="514" spans="2:15" x14ac:dyDescent="0.25">
      <c r="B514">
        <v>18377900000</v>
      </c>
      <c r="C514">
        <v>-64.443389999999994</v>
      </c>
      <c r="D514">
        <v>-58.263126</v>
      </c>
      <c r="F514" s="6">
        <f t="shared" si="86"/>
        <v>21.0337</v>
      </c>
      <c r="G514" s="6">
        <f t="shared" si="84"/>
        <v>-53.391070999999997</v>
      </c>
      <c r="J514">
        <v>18377900000</v>
      </c>
      <c r="K514">
        <v>-94.445282000000006</v>
      </c>
      <c r="L514">
        <v>-86.621002000000004</v>
      </c>
      <c r="N514" s="6">
        <f t="shared" si="87"/>
        <v>21.0337</v>
      </c>
      <c r="O514" s="6">
        <f t="shared" si="85"/>
        <v>-56.132396999999997</v>
      </c>
    </row>
    <row r="515" spans="2:15" x14ac:dyDescent="0.25">
      <c r="B515">
        <v>18755800000</v>
      </c>
      <c r="C515">
        <v>-64.844977999999998</v>
      </c>
      <c r="D515">
        <v>-58.623992999999999</v>
      </c>
      <c r="F515" s="6">
        <f t="shared" si="86"/>
        <v>22.044933333332999</v>
      </c>
      <c r="G515" s="6">
        <f t="shared" si="84"/>
        <v>-59.464737</v>
      </c>
      <c r="J515">
        <v>18755800000</v>
      </c>
      <c r="K515">
        <v>-80.087601000000006</v>
      </c>
      <c r="L515">
        <v>-73.445442</v>
      </c>
      <c r="N515" s="6">
        <f t="shared" si="87"/>
        <v>22.044933333332999</v>
      </c>
      <c r="O515" s="6">
        <f t="shared" si="85"/>
        <v>-57.313285999999998</v>
      </c>
    </row>
    <row r="516" spans="2:15" x14ac:dyDescent="0.25">
      <c r="B516">
        <v>19133700000</v>
      </c>
      <c r="C516">
        <v>-70.630722000000006</v>
      </c>
      <c r="D516">
        <v>-64.09639</v>
      </c>
      <c r="F516" s="6">
        <f t="shared" si="86"/>
        <v>23.056166666667</v>
      </c>
      <c r="G516" s="6">
        <f t="shared" si="84"/>
        <v>-59.902672000000003</v>
      </c>
      <c r="J516">
        <v>19133700000</v>
      </c>
      <c r="K516">
        <v>-77.246657999999996</v>
      </c>
      <c r="L516">
        <v>-70.599143999999995</v>
      </c>
      <c r="N516" s="6">
        <f t="shared" si="87"/>
        <v>23.056166666667</v>
      </c>
      <c r="O516" s="6">
        <f t="shared" si="85"/>
        <v>-61.864769000000003</v>
      </c>
    </row>
    <row r="517" spans="2:15" x14ac:dyDescent="0.25">
      <c r="B517">
        <v>19511600000</v>
      </c>
      <c r="C517">
        <v>-70.049980000000005</v>
      </c>
      <c r="D517">
        <v>-63.149020999999998</v>
      </c>
      <c r="F517" s="6">
        <f t="shared" si="86"/>
        <v>24.067399999999999</v>
      </c>
      <c r="G517" s="6">
        <f t="shared" si="84"/>
        <v>-60.158844000000002</v>
      </c>
      <c r="J517">
        <v>19511600000</v>
      </c>
      <c r="K517">
        <v>-89.579741999999996</v>
      </c>
      <c r="L517">
        <v>-82.636322000000007</v>
      </c>
      <c r="N517" s="6">
        <f t="shared" si="87"/>
        <v>24.067399999999999</v>
      </c>
      <c r="O517" s="6">
        <f t="shared" si="85"/>
        <v>-59.566544</v>
      </c>
    </row>
    <row r="518" spans="2:15" x14ac:dyDescent="0.25">
      <c r="B518">
        <v>19889500000</v>
      </c>
      <c r="C518">
        <v>-68.323166000000001</v>
      </c>
      <c r="D518">
        <v>-60.785496000000002</v>
      </c>
      <c r="F518" s="6">
        <f t="shared" si="86"/>
        <v>25.078633333332998</v>
      </c>
      <c r="G518" s="6">
        <f t="shared" si="84"/>
        <v>-78.838440000000006</v>
      </c>
      <c r="J518">
        <v>19889500000</v>
      </c>
      <c r="K518">
        <v>-79.921806000000004</v>
      </c>
      <c r="L518">
        <v>-72.657927999999998</v>
      </c>
      <c r="N518" s="6">
        <f t="shared" si="87"/>
        <v>25.078633333332998</v>
      </c>
      <c r="O518" s="6">
        <f t="shared" si="85"/>
        <v>-71.841285999999997</v>
      </c>
    </row>
    <row r="519" spans="2:15" x14ac:dyDescent="0.25">
      <c r="B519">
        <v>20267400000</v>
      </c>
      <c r="C519">
        <v>-68.907784000000007</v>
      </c>
      <c r="D519">
        <v>-61.270663999999996</v>
      </c>
      <c r="F519" s="6">
        <f t="shared" si="86"/>
        <v>26.089866666667</v>
      </c>
      <c r="G519" s="6">
        <f t="shared" si="84"/>
        <v>-67.566237999999998</v>
      </c>
      <c r="J519">
        <v>20267400000</v>
      </c>
      <c r="K519">
        <v>-79.647971999999996</v>
      </c>
      <c r="L519">
        <v>-72.074837000000002</v>
      </c>
      <c r="N519" s="6">
        <f t="shared" si="87"/>
        <v>26.089866666667</v>
      </c>
      <c r="O519" s="6">
        <f t="shared" si="85"/>
        <v>-75.168296999999995</v>
      </c>
    </row>
    <row r="520" spans="2:15" x14ac:dyDescent="0.25">
      <c r="B520">
        <v>20645300000</v>
      </c>
      <c r="C520">
        <v>-59.035110000000003</v>
      </c>
      <c r="D520">
        <v>-51.213920999999999</v>
      </c>
      <c r="F520" s="6">
        <f t="shared" si="86"/>
        <v>27.101099999999999</v>
      </c>
      <c r="G520" s="6">
        <f t="shared" si="84"/>
        <v>-57.600074999999997</v>
      </c>
      <c r="J520">
        <v>20645300000</v>
      </c>
      <c r="K520">
        <v>-70.476021000000003</v>
      </c>
      <c r="L520">
        <v>-62.398521000000002</v>
      </c>
      <c r="N520" s="6">
        <f t="shared" si="87"/>
        <v>27.101099999999999</v>
      </c>
      <c r="O520" s="6">
        <f t="shared" si="85"/>
        <v>-54.438518999999999</v>
      </c>
    </row>
    <row r="521" spans="2:15" x14ac:dyDescent="0.25">
      <c r="B521">
        <v>21023200000</v>
      </c>
      <c r="C521">
        <v>-54.198326000000002</v>
      </c>
      <c r="D521">
        <v>-46.058154999999999</v>
      </c>
      <c r="F521" s="6">
        <f t="shared" si="86"/>
        <v>28.112333333333002</v>
      </c>
      <c r="G521" s="6">
        <f t="shared" si="84"/>
        <v>-54.481121000000002</v>
      </c>
      <c r="J521">
        <v>21023200000</v>
      </c>
      <c r="K521">
        <v>-63.529094999999998</v>
      </c>
      <c r="L521">
        <v>-56.144134999999999</v>
      </c>
      <c r="N521" s="6">
        <f t="shared" si="87"/>
        <v>28.112333333333002</v>
      </c>
      <c r="O521" s="6">
        <f t="shared" si="85"/>
        <v>-49.015224000000003</v>
      </c>
    </row>
    <row r="522" spans="2:15" x14ac:dyDescent="0.25">
      <c r="B522">
        <v>21401100000</v>
      </c>
      <c r="C522">
        <v>-53.974617000000002</v>
      </c>
      <c r="D522">
        <v>-46.445971999999998</v>
      </c>
      <c r="F522" s="6">
        <f t="shared" si="86"/>
        <v>29.123566666666999</v>
      </c>
      <c r="G522" s="6">
        <f t="shared" si="84"/>
        <v>-56.163685000000001</v>
      </c>
      <c r="J522">
        <v>21401100000</v>
      </c>
      <c r="K522">
        <v>-59.616627000000001</v>
      </c>
      <c r="L522">
        <v>-51.863360999999998</v>
      </c>
      <c r="N522" s="6">
        <f t="shared" si="87"/>
        <v>29.123566666666999</v>
      </c>
      <c r="O522" s="6">
        <f t="shared" si="85"/>
        <v>-53.227767999999998</v>
      </c>
    </row>
    <row r="523" spans="2:15" x14ac:dyDescent="0.25">
      <c r="B523">
        <v>21779000000</v>
      </c>
      <c r="C523">
        <v>-55.995384000000001</v>
      </c>
      <c r="D523">
        <v>-48.685028000000003</v>
      </c>
      <c r="F523" s="6">
        <f t="shared" si="86"/>
        <v>30.134799999999998</v>
      </c>
      <c r="G523" s="6">
        <f t="shared" si="84"/>
        <v>-58.554771000000002</v>
      </c>
      <c r="J523">
        <v>21779000000</v>
      </c>
      <c r="K523">
        <v>-60.472484999999999</v>
      </c>
      <c r="L523">
        <v>-52.038322000000001</v>
      </c>
      <c r="N523" s="6">
        <f t="shared" si="87"/>
        <v>30.134799999999998</v>
      </c>
      <c r="O523" s="6">
        <f t="shared" si="85"/>
        <v>-61.289745000000003</v>
      </c>
    </row>
    <row r="524" spans="2:15" x14ac:dyDescent="0.25">
      <c r="B524">
        <v>22156900000</v>
      </c>
      <c r="C524">
        <v>-54.248981000000001</v>
      </c>
      <c r="D524">
        <v>-46.496113000000001</v>
      </c>
      <c r="F524" s="6">
        <f t="shared" si="86"/>
        <v>31.146033333333001</v>
      </c>
      <c r="G524" s="6">
        <f t="shared" si="84"/>
        <v>-55.492184000000002</v>
      </c>
      <c r="J524">
        <v>22156900000</v>
      </c>
      <c r="K524">
        <v>-61.189982999999998</v>
      </c>
      <c r="L524">
        <v>-52.076144999999997</v>
      </c>
      <c r="N524" s="6">
        <f t="shared" si="87"/>
        <v>31.146033333333001</v>
      </c>
      <c r="O524" s="6">
        <f t="shared" si="85"/>
        <v>-56.267226999999998</v>
      </c>
    </row>
    <row r="525" spans="2:15" x14ac:dyDescent="0.25">
      <c r="B525">
        <v>22534800000</v>
      </c>
      <c r="C525">
        <v>-53.886158000000002</v>
      </c>
      <c r="D525">
        <v>-45.742114999999998</v>
      </c>
      <c r="F525" s="6">
        <f t="shared" si="86"/>
        <v>32.157266666666999</v>
      </c>
      <c r="G525" s="6">
        <f t="shared" si="84"/>
        <v>-57.564853999999997</v>
      </c>
      <c r="J525">
        <v>22534800000</v>
      </c>
      <c r="K525">
        <v>-60.885573999999998</v>
      </c>
      <c r="L525">
        <v>-52.105891999999997</v>
      </c>
      <c r="N525" s="6">
        <f t="shared" si="87"/>
        <v>32.157266666666999</v>
      </c>
      <c r="O525" s="6">
        <f t="shared" si="85"/>
        <v>-61.073906000000001</v>
      </c>
    </row>
    <row r="526" spans="2:15" x14ac:dyDescent="0.25">
      <c r="B526">
        <v>22912700000</v>
      </c>
      <c r="C526">
        <v>-59.167751000000003</v>
      </c>
      <c r="D526">
        <v>-50.520614999999999</v>
      </c>
      <c r="F526" s="6">
        <f t="shared" si="86"/>
        <v>33.168500000000002</v>
      </c>
      <c r="G526" s="6">
        <f t="shared" si="84"/>
        <v>-57.708503999999998</v>
      </c>
      <c r="J526">
        <v>22912700000</v>
      </c>
      <c r="K526">
        <v>-62.115935999999998</v>
      </c>
      <c r="L526">
        <v>-53.582259999999998</v>
      </c>
      <c r="N526" s="6">
        <f t="shared" si="87"/>
        <v>33.168500000000002</v>
      </c>
      <c r="O526" s="6">
        <f t="shared" si="85"/>
        <v>-61.279915000000003</v>
      </c>
    </row>
    <row r="527" spans="2:15" x14ac:dyDescent="0.25">
      <c r="B527">
        <v>23290600000</v>
      </c>
      <c r="C527">
        <v>-62.078654999999998</v>
      </c>
      <c r="D527">
        <v>-52.847904</v>
      </c>
      <c r="F527" s="6">
        <f t="shared" si="86"/>
        <v>34.179733333332997</v>
      </c>
      <c r="G527" s="6">
        <f t="shared" si="84"/>
        <v>-65.272186000000005</v>
      </c>
      <c r="J527">
        <v>23290600000</v>
      </c>
      <c r="K527">
        <v>-57.584212999999998</v>
      </c>
      <c r="L527">
        <v>-49.113281000000001</v>
      </c>
      <c r="N527" s="6">
        <f t="shared" si="87"/>
        <v>34.179733333332997</v>
      </c>
      <c r="O527" s="6">
        <f t="shared" si="85"/>
        <v>-58.551963999999998</v>
      </c>
    </row>
    <row r="528" spans="2:15" x14ac:dyDescent="0.25">
      <c r="B528">
        <v>23668500000</v>
      </c>
      <c r="C528">
        <v>-55.002204999999996</v>
      </c>
      <c r="D528">
        <v>-45.739887000000003</v>
      </c>
      <c r="F528" s="6">
        <f t="shared" si="86"/>
        <v>35.190966666667002</v>
      </c>
      <c r="G528" s="6">
        <f t="shared" si="84"/>
        <v>-65.009285000000006</v>
      </c>
      <c r="J528">
        <v>23668500000</v>
      </c>
      <c r="K528">
        <v>-58.534832000000002</v>
      </c>
      <c r="L528">
        <v>-49.576175999999997</v>
      </c>
      <c r="N528" s="6">
        <f t="shared" si="87"/>
        <v>35.190966666667002</v>
      </c>
      <c r="O528" s="6">
        <f t="shared" si="85"/>
        <v>-55.926150999999997</v>
      </c>
    </row>
    <row r="529" spans="2:16" x14ac:dyDescent="0.25">
      <c r="B529">
        <v>24046400000</v>
      </c>
      <c r="C529">
        <v>-53.173400999999998</v>
      </c>
      <c r="D529">
        <v>-44.235191</v>
      </c>
      <c r="F529" s="6">
        <f t="shared" si="86"/>
        <v>36.202199999999998</v>
      </c>
      <c r="G529" s="6">
        <f t="shared" si="84"/>
        <v>-66.343964</v>
      </c>
      <c r="J529">
        <v>24046400000</v>
      </c>
      <c r="K529">
        <v>-58.69276</v>
      </c>
      <c r="L529">
        <v>-48.776054000000002</v>
      </c>
      <c r="N529" s="6">
        <f t="shared" si="87"/>
        <v>36.202199999999998</v>
      </c>
      <c r="O529" s="6">
        <f t="shared" si="85"/>
        <v>-55.842700999999998</v>
      </c>
    </row>
    <row r="530" spans="2:16" x14ac:dyDescent="0.25">
      <c r="B530">
        <v>24424300000</v>
      </c>
      <c r="C530">
        <v>-51.546204000000003</v>
      </c>
      <c r="D530">
        <v>-42.760334</v>
      </c>
      <c r="F530" s="6" t="s">
        <v>25</v>
      </c>
      <c r="J530">
        <v>24424300000</v>
      </c>
      <c r="K530">
        <v>-64.209305000000001</v>
      </c>
      <c r="L530">
        <v>-53.051754000000003</v>
      </c>
      <c r="N530" s="6" t="s">
        <v>25</v>
      </c>
    </row>
    <row r="531" spans="2:16" x14ac:dyDescent="0.25">
      <c r="B531">
        <v>24802200000</v>
      </c>
      <c r="C531">
        <v>-50.810532000000002</v>
      </c>
      <c r="D531">
        <v>-41.459698000000003</v>
      </c>
      <c r="J531">
        <v>24802200000</v>
      </c>
      <c r="K531">
        <v>-67.977706999999995</v>
      </c>
      <c r="L531">
        <v>-56.055325000000003</v>
      </c>
    </row>
    <row r="532" spans="2:16" x14ac:dyDescent="0.25">
      <c r="B532" t="s">
        <v>25</v>
      </c>
      <c r="J532" t="s">
        <v>25</v>
      </c>
    </row>
    <row r="533" spans="2:16" x14ac:dyDescent="0.25">
      <c r="F533" s="6" t="s">
        <v>72</v>
      </c>
      <c r="N533" s="6" t="s">
        <v>72</v>
      </c>
    </row>
    <row r="534" spans="2:16" ht="15.75" x14ac:dyDescent="0.25">
      <c r="F534" s="6" t="s">
        <v>23</v>
      </c>
      <c r="G534" s="6" t="str">
        <f t="shared" ref="G534:G553" si="88">D560</f>
        <v>5Rx4L dBc Log Mag(dB)</v>
      </c>
      <c r="H534" s="35">
        <v>5</v>
      </c>
      <c r="N534" s="6" t="s">
        <v>23</v>
      </c>
      <c r="O534" s="6" t="str">
        <f t="shared" ref="O534:O553" si="89">L560</f>
        <v>5Rx4L dBc Log Mag(dB)</v>
      </c>
      <c r="P534" s="35">
        <v>5</v>
      </c>
    </row>
    <row r="535" spans="2:16" ht="15.75" x14ac:dyDescent="0.25">
      <c r="B535" t="s">
        <v>70</v>
      </c>
      <c r="F535" s="6">
        <f t="shared" ref="F535:F553" si="90">B561/1000000000</f>
        <v>18</v>
      </c>
      <c r="G535" s="6">
        <f t="shared" si="88"/>
        <v>-47.310912999999999</v>
      </c>
      <c r="H535" s="36">
        <f>ABS(AVERAGE(G535:G553)-(H534-1)*10)</f>
        <v>97.712979263157891</v>
      </c>
      <c r="J535" t="s">
        <v>70</v>
      </c>
      <c r="N535" s="6">
        <f t="shared" ref="N535:N553" si="91">J561/1000000000</f>
        <v>18</v>
      </c>
      <c r="O535" s="6">
        <f t="shared" si="89"/>
        <v>-68.363051999999996</v>
      </c>
      <c r="P535" s="36">
        <f>ABS(AVERAGE(O535:O553)-(P534-1)*10)</f>
        <v>104.70558415789473</v>
      </c>
    </row>
    <row r="536" spans="2:16" x14ac:dyDescent="0.25">
      <c r="B536" t="s">
        <v>23</v>
      </c>
      <c r="C536" t="s">
        <v>149</v>
      </c>
      <c r="D536" t="s">
        <v>71</v>
      </c>
      <c r="F536" s="6">
        <f t="shared" si="90"/>
        <v>19.644566666667</v>
      </c>
      <c r="G536" s="6">
        <f t="shared" si="88"/>
        <v>-46.741549999999997</v>
      </c>
      <c r="J536" t="s">
        <v>23</v>
      </c>
      <c r="K536" t="s">
        <v>149</v>
      </c>
      <c r="L536" t="s">
        <v>71</v>
      </c>
      <c r="N536" s="6">
        <f t="shared" si="91"/>
        <v>19.644566666667</v>
      </c>
      <c r="O536" s="6">
        <f t="shared" si="89"/>
        <v>-71.601760999999996</v>
      </c>
    </row>
    <row r="537" spans="2:16" x14ac:dyDescent="0.25">
      <c r="B537">
        <v>18000000000</v>
      </c>
      <c r="C537">
        <v>-50.187424</v>
      </c>
      <c r="D537">
        <v>-43.245925999999997</v>
      </c>
      <c r="F537" s="6">
        <f t="shared" si="90"/>
        <v>21.289133333333002</v>
      </c>
      <c r="G537" s="6">
        <f t="shared" si="88"/>
        <v>-48.101978000000003</v>
      </c>
      <c r="J537">
        <v>18000000000</v>
      </c>
      <c r="K537">
        <v>-68.406150999999994</v>
      </c>
      <c r="L537">
        <v>-57.348927000000003</v>
      </c>
      <c r="N537" s="6">
        <f t="shared" si="91"/>
        <v>21.289133333333002</v>
      </c>
      <c r="O537" s="6">
        <f t="shared" si="89"/>
        <v>-63.541969000000002</v>
      </c>
    </row>
    <row r="538" spans="2:16" x14ac:dyDescent="0.25">
      <c r="B538">
        <v>19011233333.333</v>
      </c>
      <c r="C538">
        <v>-51.412300000000002</v>
      </c>
      <c r="D538">
        <v>-45.232033000000001</v>
      </c>
      <c r="F538" s="6">
        <f t="shared" si="90"/>
        <v>22.933700000000002</v>
      </c>
      <c r="G538" s="6">
        <f t="shared" si="88"/>
        <v>-48.587935999999999</v>
      </c>
      <c r="J538">
        <v>19011233333.333</v>
      </c>
      <c r="K538">
        <v>-62.519996999999996</v>
      </c>
      <c r="L538">
        <v>-54.695720999999999</v>
      </c>
      <c r="N538" s="6">
        <f t="shared" si="91"/>
        <v>22.933700000000002</v>
      </c>
      <c r="O538" s="6">
        <f t="shared" si="89"/>
        <v>-59.889957000000003</v>
      </c>
    </row>
    <row r="539" spans="2:16" x14ac:dyDescent="0.25">
      <c r="B539">
        <v>20022466666.667</v>
      </c>
      <c r="C539">
        <v>-51.328831000000001</v>
      </c>
      <c r="D539">
        <v>-45.107844999999998</v>
      </c>
      <c r="F539" s="6">
        <f t="shared" si="90"/>
        <v>24.578266666666998</v>
      </c>
      <c r="G539" s="6">
        <f t="shared" si="88"/>
        <v>-49.406734</v>
      </c>
      <c r="J539">
        <v>20022466666.667</v>
      </c>
      <c r="K539">
        <v>-58.402363000000001</v>
      </c>
      <c r="L539">
        <v>-51.760204000000002</v>
      </c>
      <c r="N539" s="6">
        <f t="shared" si="91"/>
        <v>24.578266666666998</v>
      </c>
      <c r="O539" s="6">
        <f t="shared" si="89"/>
        <v>-66.003151000000003</v>
      </c>
    </row>
    <row r="540" spans="2:16" x14ac:dyDescent="0.25">
      <c r="B540">
        <v>21033700000</v>
      </c>
      <c r="C540">
        <v>-59.925400000000003</v>
      </c>
      <c r="D540">
        <v>-53.391070999999997</v>
      </c>
      <c r="F540" s="6">
        <f t="shared" si="90"/>
        <v>26.222833333333</v>
      </c>
      <c r="G540" s="6">
        <f t="shared" si="88"/>
        <v>-55.696339000000002</v>
      </c>
      <c r="J540">
        <v>21033700000</v>
      </c>
      <c r="K540">
        <v>-62.779907000000001</v>
      </c>
      <c r="L540">
        <v>-56.132396999999997</v>
      </c>
      <c r="N540" s="6">
        <f t="shared" si="91"/>
        <v>26.222833333333</v>
      </c>
      <c r="O540" s="6">
        <f t="shared" si="89"/>
        <v>-63.684662000000003</v>
      </c>
    </row>
    <row r="541" spans="2:16" x14ac:dyDescent="0.25">
      <c r="B541">
        <v>22044933333.333</v>
      </c>
      <c r="C541">
        <v>-66.365691999999996</v>
      </c>
      <c r="D541">
        <v>-59.464737</v>
      </c>
      <c r="F541" s="6">
        <f t="shared" si="90"/>
        <v>27.8674</v>
      </c>
      <c r="G541" s="6">
        <f t="shared" si="88"/>
        <v>-64.186485000000005</v>
      </c>
      <c r="J541">
        <v>22044933333.333</v>
      </c>
      <c r="K541">
        <v>-64.256705999999994</v>
      </c>
      <c r="L541">
        <v>-57.313285999999998</v>
      </c>
      <c r="N541" s="6">
        <f t="shared" si="91"/>
        <v>27.8674</v>
      </c>
      <c r="O541" s="6">
        <f t="shared" si="89"/>
        <v>-64.337745999999996</v>
      </c>
    </row>
    <row r="542" spans="2:16" x14ac:dyDescent="0.25">
      <c r="B542">
        <v>23056166666.667</v>
      </c>
      <c r="C542">
        <v>-67.440337999999997</v>
      </c>
      <c r="D542">
        <v>-59.902672000000003</v>
      </c>
      <c r="F542" s="6">
        <f t="shared" si="90"/>
        <v>29.511966666667</v>
      </c>
      <c r="G542" s="6">
        <f t="shared" si="88"/>
        <v>-73.291831999999999</v>
      </c>
      <c r="J542">
        <v>23056166666.667</v>
      </c>
      <c r="K542">
        <v>-69.128647000000001</v>
      </c>
      <c r="L542">
        <v>-61.864769000000003</v>
      </c>
      <c r="N542" s="6">
        <f t="shared" si="91"/>
        <v>29.511966666667</v>
      </c>
      <c r="O542" s="6">
        <f t="shared" si="89"/>
        <v>-75.564682000000005</v>
      </c>
    </row>
    <row r="543" spans="2:16" x14ac:dyDescent="0.25">
      <c r="B543">
        <v>24067400000</v>
      </c>
      <c r="C543">
        <v>-67.795967000000005</v>
      </c>
      <c r="D543">
        <v>-60.158844000000002</v>
      </c>
      <c r="F543" s="6">
        <f t="shared" si="90"/>
        <v>31.156533333333002</v>
      </c>
      <c r="G543" s="6">
        <f t="shared" si="88"/>
        <v>-69.841507000000007</v>
      </c>
      <c r="J543">
        <v>24067400000</v>
      </c>
      <c r="K543">
        <v>-67.139686999999995</v>
      </c>
      <c r="L543">
        <v>-59.566544</v>
      </c>
      <c r="N543" s="6">
        <f t="shared" si="91"/>
        <v>31.156533333333002</v>
      </c>
      <c r="O543" s="6">
        <f t="shared" si="89"/>
        <v>-68.603210000000004</v>
      </c>
    </row>
    <row r="544" spans="2:16" x14ac:dyDescent="0.25">
      <c r="B544">
        <v>25078633333.333</v>
      </c>
      <c r="C544">
        <v>-86.659630000000007</v>
      </c>
      <c r="D544">
        <v>-78.838440000000006</v>
      </c>
      <c r="F544" s="6">
        <f t="shared" si="90"/>
        <v>32.801099999999998</v>
      </c>
      <c r="G544" s="6">
        <f t="shared" si="88"/>
        <v>-63.011004999999997</v>
      </c>
      <c r="J544">
        <v>25078633333.333</v>
      </c>
      <c r="K544">
        <v>-79.918785</v>
      </c>
      <c r="L544">
        <v>-71.841285999999997</v>
      </c>
      <c r="N544" s="6">
        <f t="shared" si="91"/>
        <v>32.801099999999998</v>
      </c>
      <c r="O544" s="6">
        <f t="shared" si="89"/>
        <v>-58.762897000000002</v>
      </c>
    </row>
    <row r="545" spans="2:16" x14ac:dyDescent="0.25">
      <c r="B545">
        <v>26089866666.667</v>
      </c>
      <c r="C545">
        <v>-75.706406000000001</v>
      </c>
      <c r="D545">
        <v>-67.566237999999998</v>
      </c>
      <c r="F545" s="6">
        <f t="shared" si="90"/>
        <v>34.445666666667002</v>
      </c>
      <c r="G545" s="6">
        <f t="shared" si="88"/>
        <v>-63.750813000000001</v>
      </c>
      <c r="J545">
        <v>26089866666.667</v>
      </c>
      <c r="K545">
        <v>-82.553261000000006</v>
      </c>
      <c r="L545">
        <v>-75.168296999999995</v>
      </c>
      <c r="N545" s="6">
        <f t="shared" si="91"/>
        <v>34.445666666667002</v>
      </c>
      <c r="O545" s="6">
        <f t="shared" si="89"/>
        <v>-57.763598999999999</v>
      </c>
    </row>
    <row r="546" spans="2:16" x14ac:dyDescent="0.25">
      <c r="B546">
        <v>27101100000</v>
      </c>
      <c r="C546">
        <v>-65.128715999999997</v>
      </c>
      <c r="D546">
        <v>-57.600074999999997</v>
      </c>
      <c r="F546" s="6">
        <f t="shared" si="90"/>
        <v>36.090233333333003</v>
      </c>
      <c r="G546" s="6">
        <f t="shared" si="88"/>
        <v>-57.611770999999997</v>
      </c>
      <c r="J546">
        <v>27101100000</v>
      </c>
      <c r="K546">
        <v>-62.191783999999998</v>
      </c>
      <c r="L546">
        <v>-54.438518999999999</v>
      </c>
      <c r="N546" s="6">
        <f t="shared" si="91"/>
        <v>36.090233333333003</v>
      </c>
      <c r="O546" s="6">
        <f t="shared" si="89"/>
        <v>-54.570529999999998</v>
      </c>
    </row>
    <row r="547" spans="2:16" x14ac:dyDescent="0.25">
      <c r="B547">
        <v>28112333333.333</v>
      </c>
      <c r="C547">
        <v>-61.791473000000003</v>
      </c>
      <c r="D547">
        <v>-54.481121000000002</v>
      </c>
      <c r="F547" s="6">
        <f t="shared" si="90"/>
        <v>37.7348</v>
      </c>
      <c r="G547" s="6">
        <f t="shared" si="88"/>
        <v>-53.024467000000001</v>
      </c>
      <c r="J547">
        <v>28112333333.333</v>
      </c>
      <c r="K547">
        <v>-57.449387000000002</v>
      </c>
      <c r="L547">
        <v>-49.015224000000003</v>
      </c>
      <c r="N547" s="6">
        <f t="shared" si="91"/>
        <v>37.7348</v>
      </c>
      <c r="O547" s="6">
        <f t="shared" si="89"/>
        <v>-59.444889000000003</v>
      </c>
    </row>
    <row r="548" spans="2:16" x14ac:dyDescent="0.25">
      <c r="B548">
        <v>29123566666.667</v>
      </c>
      <c r="C548">
        <v>-63.916550000000001</v>
      </c>
      <c r="D548">
        <v>-56.163685000000001</v>
      </c>
      <c r="F548" s="6">
        <f t="shared" si="90"/>
        <v>39.379366666666996</v>
      </c>
      <c r="G548" s="6">
        <f t="shared" si="88"/>
        <v>-56.900364000000003</v>
      </c>
      <c r="J548">
        <v>29123566666.667</v>
      </c>
      <c r="K548">
        <v>-62.341610000000003</v>
      </c>
      <c r="L548">
        <v>-53.227767999999998</v>
      </c>
      <c r="N548" s="6">
        <f t="shared" si="91"/>
        <v>39.379366666666996</v>
      </c>
      <c r="O548" s="6">
        <f t="shared" si="89"/>
        <v>-61.677238000000003</v>
      </c>
    </row>
    <row r="549" spans="2:16" x14ac:dyDescent="0.25">
      <c r="B549">
        <v>30134800000</v>
      </c>
      <c r="C549">
        <v>-66.698813999999999</v>
      </c>
      <c r="D549">
        <v>-58.554771000000002</v>
      </c>
      <c r="F549" s="6">
        <f t="shared" si="90"/>
        <v>41.023933333332998</v>
      </c>
      <c r="G549" s="6">
        <f t="shared" si="88"/>
        <v>-75.774811</v>
      </c>
      <c r="J549">
        <v>30134800000</v>
      </c>
      <c r="K549">
        <v>-70.069427000000005</v>
      </c>
      <c r="L549">
        <v>-61.289745000000003</v>
      </c>
      <c r="N549" s="6">
        <f t="shared" si="91"/>
        <v>41.023933333332998</v>
      </c>
      <c r="O549" s="6">
        <f t="shared" si="89"/>
        <v>-61.234946999999998</v>
      </c>
    </row>
    <row r="550" spans="2:16" x14ac:dyDescent="0.25">
      <c r="B550">
        <v>31146033333.333</v>
      </c>
      <c r="C550">
        <v>-64.139319999999998</v>
      </c>
      <c r="D550">
        <v>-55.492184000000002</v>
      </c>
      <c r="F550" s="6">
        <f t="shared" si="90"/>
        <v>42.668500000000002</v>
      </c>
      <c r="G550" s="6">
        <f t="shared" si="88"/>
        <v>-52.633701000000002</v>
      </c>
      <c r="J550">
        <v>31146033333.333</v>
      </c>
      <c r="K550">
        <v>-64.800903000000005</v>
      </c>
      <c r="L550">
        <v>-56.267226999999998</v>
      </c>
      <c r="N550" s="6">
        <f t="shared" si="91"/>
        <v>42.668500000000002</v>
      </c>
      <c r="O550" s="6">
        <f t="shared" si="89"/>
        <v>-57.310111999999997</v>
      </c>
    </row>
    <row r="551" spans="2:16" x14ac:dyDescent="0.25">
      <c r="B551">
        <v>32157266666.667</v>
      </c>
      <c r="C551">
        <v>-66.795608999999999</v>
      </c>
      <c r="D551">
        <v>-57.564853999999997</v>
      </c>
      <c r="F551" s="6">
        <f t="shared" si="90"/>
        <v>44.313066666666998</v>
      </c>
      <c r="G551" s="6">
        <f t="shared" si="88"/>
        <v>-53.386420999999999</v>
      </c>
      <c r="J551">
        <v>32157266666.667</v>
      </c>
      <c r="K551">
        <v>-69.544837999999999</v>
      </c>
      <c r="L551">
        <v>-61.073906000000001</v>
      </c>
      <c r="N551" s="6">
        <f t="shared" si="91"/>
        <v>44.313066666666998</v>
      </c>
      <c r="O551" s="6">
        <f t="shared" si="89"/>
        <v>-64.357253999999998</v>
      </c>
    </row>
    <row r="552" spans="2:16" x14ac:dyDescent="0.25">
      <c r="B552">
        <v>33168500000</v>
      </c>
      <c r="C552">
        <v>-66.970817999999994</v>
      </c>
      <c r="D552">
        <v>-57.708503999999998</v>
      </c>
      <c r="F552" s="6">
        <f t="shared" si="90"/>
        <v>45.957633333333</v>
      </c>
      <c r="G552" s="6">
        <f t="shared" si="88"/>
        <v>-60.852668999999999</v>
      </c>
      <c r="J552">
        <v>33168500000</v>
      </c>
      <c r="K552">
        <v>-70.238570999999993</v>
      </c>
      <c r="L552">
        <v>-61.279915000000003</v>
      </c>
      <c r="N552" s="6">
        <f t="shared" si="91"/>
        <v>45.957633333333</v>
      </c>
      <c r="O552" s="6">
        <f t="shared" si="89"/>
        <v>-83.485512</v>
      </c>
    </row>
    <row r="553" spans="2:16" x14ac:dyDescent="0.25">
      <c r="B553">
        <v>34179733333.333</v>
      </c>
      <c r="C553">
        <v>-74.210396000000003</v>
      </c>
      <c r="D553">
        <v>-65.272186000000005</v>
      </c>
      <c r="F553" s="6">
        <f t="shared" si="90"/>
        <v>47.602200000000003</v>
      </c>
      <c r="G553" s="6">
        <f t="shared" si="88"/>
        <v>-56.435310000000001</v>
      </c>
      <c r="J553">
        <v>34179733333.333</v>
      </c>
      <c r="K553">
        <v>-68.468673999999993</v>
      </c>
      <c r="L553">
        <v>-58.551963999999998</v>
      </c>
      <c r="N553" s="6">
        <f t="shared" si="91"/>
        <v>47.602200000000003</v>
      </c>
      <c r="O553" s="6">
        <f t="shared" si="89"/>
        <v>-69.208931000000007</v>
      </c>
    </row>
    <row r="554" spans="2:16" x14ac:dyDescent="0.25">
      <c r="B554">
        <v>35190966666.667</v>
      </c>
      <c r="C554">
        <v>-73.795151000000004</v>
      </c>
      <c r="D554">
        <v>-65.009285000000006</v>
      </c>
      <c r="F554" s="6" t="s">
        <v>25</v>
      </c>
      <c r="J554">
        <v>35190966666.667</v>
      </c>
      <c r="K554">
        <v>-67.083693999999994</v>
      </c>
      <c r="L554">
        <v>-55.926150999999997</v>
      </c>
      <c r="N554" s="6" t="s">
        <v>25</v>
      </c>
    </row>
    <row r="555" spans="2:16" x14ac:dyDescent="0.25">
      <c r="B555">
        <v>36202200000</v>
      </c>
      <c r="C555">
        <v>-75.694800999999998</v>
      </c>
      <c r="D555">
        <v>-66.343964</v>
      </c>
      <c r="J555">
        <v>36202200000</v>
      </c>
      <c r="K555">
        <v>-67.765075999999993</v>
      </c>
      <c r="L555">
        <v>-55.842700999999998</v>
      </c>
    </row>
    <row r="556" spans="2:16" x14ac:dyDescent="0.25">
      <c r="B556" t="s">
        <v>25</v>
      </c>
      <c r="J556" t="s">
        <v>25</v>
      </c>
    </row>
    <row r="557" spans="2:16" x14ac:dyDescent="0.25">
      <c r="F557" s="6" t="s">
        <v>74</v>
      </c>
      <c r="N557" s="6" t="s">
        <v>74</v>
      </c>
    </row>
    <row r="558" spans="2:16" ht="15.75" x14ac:dyDescent="0.25">
      <c r="F558" s="6" t="s">
        <v>23</v>
      </c>
      <c r="G558" s="6" t="str">
        <f t="shared" ref="G558:G577" si="92">D584</f>
        <v>5Rx5L dBc Log Mag(dB)</v>
      </c>
      <c r="H558" s="35">
        <v>5</v>
      </c>
      <c r="N558" s="6" t="s">
        <v>23</v>
      </c>
      <c r="O558" s="6" t="str">
        <f t="shared" ref="O558:O577" si="93">L584</f>
        <v>5Rx5L dBc Log Mag(dB)</v>
      </c>
      <c r="P558" s="35">
        <v>5</v>
      </c>
    </row>
    <row r="559" spans="2:16" ht="15.75" x14ac:dyDescent="0.25">
      <c r="B559" t="s">
        <v>72</v>
      </c>
      <c r="F559" s="6">
        <f t="shared" ref="F559:F577" si="94">B585/1000000000</f>
        <v>18</v>
      </c>
      <c r="G559" s="6">
        <f t="shared" si="92"/>
        <v>-38.325370999999997</v>
      </c>
      <c r="H559" s="36">
        <f>ABS(AVERAGE(G559:G577)-(H558-1)*10)</f>
        <v>91.528204105263143</v>
      </c>
      <c r="J559" t="s">
        <v>72</v>
      </c>
      <c r="N559" s="6">
        <f t="shared" ref="N559:N577" si="95">J585/1000000000</f>
        <v>18</v>
      </c>
      <c r="O559" s="6">
        <f t="shared" si="93"/>
        <v>-54.075710000000001</v>
      </c>
      <c r="P559" s="36">
        <f>ABS(AVERAGE(O559:O577)-(P558-1)*10)</f>
        <v>93.354063947368417</v>
      </c>
    </row>
    <row r="560" spans="2:16" x14ac:dyDescent="0.25">
      <c r="B560" t="s">
        <v>23</v>
      </c>
      <c r="C560" t="s">
        <v>150</v>
      </c>
      <c r="D560" t="s">
        <v>73</v>
      </c>
      <c r="F560" s="6">
        <f t="shared" si="94"/>
        <v>20.165655555556</v>
      </c>
      <c r="G560" s="6">
        <f t="shared" si="92"/>
        <v>-40.694198999999998</v>
      </c>
      <c r="J560" t="s">
        <v>23</v>
      </c>
      <c r="K560" t="s">
        <v>150</v>
      </c>
      <c r="L560" t="s">
        <v>73</v>
      </c>
      <c r="N560" s="6">
        <f t="shared" si="95"/>
        <v>20.165655555556</v>
      </c>
      <c r="O560" s="6">
        <f t="shared" si="93"/>
        <v>-45.549213000000002</v>
      </c>
    </row>
    <row r="561" spans="2:15" x14ac:dyDescent="0.25">
      <c r="B561">
        <v>18000000000</v>
      </c>
      <c r="C561">
        <v>-54.252411000000002</v>
      </c>
      <c r="D561">
        <v>-47.310912999999999</v>
      </c>
      <c r="F561" s="6">
        <f t="shared" si="94"/>
        <v>22.331311111110999</v>
      </c>
      <c r="G561" s="6">
        <f t="shared" si="92"/>
        <v>-45.863917999999998</v>
      </c>
      <c r="J561">
        <v>18000000000</v>
      </c>
      <c r="K561">
        <v>-79.420280000000005</v>
      </c>
      <c r="L561">
        <v>-68.363051999999996</v>
      </c>
      <c r="N561" s="6">
        <f t="shared" si="95"/>
        <v>22.331311111110999</v>
      </c>
      <c r="O561" s="6">
        <f t="shared" si="93"/>
        <v>-46.522018000000003</v>
      </c>
    </row>
    <row r="562" spans="2:15" x14ac:dyDescent="0.25">
      <c r="B562">
        <v>19644566666.667</v>
      </c>
      <c r="C562">
        <v>-52.921818000000002</v>
      </c>
      <c r="D562">
        <v>-46.741549999999997</v>
      </c>
      <c r="F562" s="6">
        <f t="shared" si="94"/>
        <v>24.496966666666999</v>
      </c>
      <c r="G562" s="6">
        <f t="shared" si="92"/>
        <v>-46.760010000000001</v>
      </c>
      <c r="J562">
        <v>19644566666.667</v>
      </c>
      <c r="K562">
        <v>-79.426040999999998</v>
      </c>
      <c r="L562">
        <v>-71.601760999999996</v>
      </c>
      <c r="N562" s="6">
        <f t="shared" si="95"/>
        <v>24.496966666666999</v>
      </c>
      <c r="O562" s="6">
        <f t="shared" si="93"/>
        <v>-49.367080999999999</v>
      </c>
    </row>
    <row r="563" spans="2:15" x14ac:dyDescent="0.25">
      <c r="B563">
        <v>21289133333.333</v>
      </c>
      <c r="C563">
        <v>-54.322968000000003</v>
      </c>
      <c r="D563">
        <v>-48.101978000000003</v>
      </c>
      <c r="F563" s="6">
        <f t="shared" si="94"/>
        <v>26.662622222222002</v>
      </c>
      <c r="G563" s="6">
        <f t="shared" si="92"/>
        <v>-52.7714</v>
      </c>
      <c r="J563">
        <v>21289133333.333</v>
      </c>
      <c r="K563">
        <v>-70.184128000000001</v>
      </c>
      <c r="L563">
        <v>-63.541969000000002</v>
      </c>
      <c r="N563" s="6">
        <f t="shared" si="95"/>
        <v>26.662622222222002</v>
      </c>
      <c r="O563" s="6">
        <f t="shared" si="93"/>
        <v>-54.436802</v>
      </c>
    </row>
    <row r="564" spans="2:15" x14ac:dyDescent="0.25">
      <c r="B564">
        <v>22933700000</v>
      </c>
      <c r="C564">
        <v>-55.122269000000003</v>
      </c>
      <c r="D564">
        <v>-48.587935999999999</v>
      </c>
      <c r="F564" s="6">
        <f t="shared" si="94"/>
        <v>28.828277777777998</v>
      </c>
      <c r="G564" s="6">
        <f t="shared" si="92"/>
        <v>-54.694457999999997</v>
      </c>
      <c r="J564">
        <v>22933700000</v>
      </c>
      <c r="K564">
        <v>-66.537468000000004</v>
      </c>
      <c r="L564">
        <v>-59.889957000000003</v>
      </c>
      <c r="N564" s="6">
        <f t="shared" si="95"/>
        <v>28.828277777777998</v>
      </c>
      <c r="O564" s="6">
        <f t="shared" si="93"/>
        <v>-50.017161999999999</v>
      </c>
    </row>
    <row r="565" spans="2:15" x14ac:dyDescent="0.25">
      <c r="B565">
        <v>24578266666.667</v>
      </c>
      <c r="C565">
        <v>-56.307693</v>
      </c>
      <c r="D565">
        <v>-49.406734</v>
      </c>
      <c r="F565" s="6">
        <f t="shared" si="94"/>
        <v>30.993933333333</v>
      </c>
      <c r="G565" s="6">
        <f t="shared" si="92"/>
        <v>-59.447197000000003</v>
      </c>
      <c r="J565">
        <v>24578266666.667</v>
      </c>
      <c r="K565">
        <v>-72.946571000000006</v>
      </c>
      <c r="L565">
        <v>-66.003151000000003</v>
      </c>
      <c r="N565" s="6">
        <f t="shared" si="95"/>
        <v>30.993933333333</v>
      </c>
      <c r="O565" s="6">
        <f t="shared" si="93"/>
        <v>-59.928150000000002</v>
      </c>
    </row>
    <row r="566" spans="2:15" x14ac:dyDescent="0.25">
      <c r="B566">
        <v>26222833333.333</v>
      </c>
      <c r="C566">
        <v>-63.234009</v>
      </c>
      <c r="D566">
        <v>-55.696339000000002</v>
      </c>
      <c r="F566" s="6">
        <f t="shared" si="94"/>
        <v>33.159588888888997</v>
      </c>
      <c r="G566" s="6">
        <f t="shared" si="92"/>
        <v>-72.115189000000001</v>
      </c>
      <c r="J566">
        <v>26222833333.333</v>
      </c>
      <c r="K566">
        <v>-70.948547000000005</v>
      </c>
      <c r="L566">
        <v>-63.684662000000003</v>
      </c>
      <c r="N566" s="6">
        <f t="shared" si="95"/>
        <v>33.159588888888997</v>
      </c>
      <c r="O566" s="6">
        <f t="shared" si="93"/>
        <v>-71.453971999999993</v>
      </c>
    </row>
    <row r="567" spans="2:15" x14ac:dyDescent="0.25">
      <c r="B567">
        <v>27867400000</v>
      </c>
      <c r="C567">
        <v>-71.823607999999993</v>
      </c>
      <c r="D567">
        <v>-64.186485000000005</v>
      </c>
      <c r="F567" s="6">
        <f t="shared" si="94"/>
        <v>35.325244444444003</v>
      </c>
      <c r="G567" s="6">
        <f t="shared" si="92"/>
        <v>-57.633495000000003</v>
      </c>
      <c r="J567">
        <v>27867400000</v>
      </c>
      <c r="K567">
        <v>-71.910888999999997</v>
      </c>
      <c r="L567">
        <v>-64.337745999999996</v>
      </c>
      <c r="N567" s="6">
        <f t="shared" si="95"/>
        <v>35.325244444444003</v>
      </c>
      <c r="O567" s="6">
        <f t="shared" si="93"/>
        <v>-52.788547999999999</v>
      </c>
    </row>
    <row r="568" spans="2:15" x14ac:dyDescent="0.25">
      <c r="B568">
        <v>29511966666.667</v>
      </c>
      <c r="C568">
        <v>-81.113022000000001</v>
      </c>
      <c r="D568">
        <v>-73.291831999999999</v>
      </c>
      <c r="F568" s="6">
        <f t="shared" si="94"/>
        <v>37.490900000000003</v>
      </c>
      <c r="G568" s="6">
        <f t="shared" si="92"/>
        <v>-52.411136999999997</v>
      </c>
      <c r="J568">
        <v>29511966666.667</v>
      </c>
      <c r="K568">
        <v>-83.642180999999994</v>
      </c>
      <c r="L568">
        <v>-75.564682000000005</v>
      </c>
      <c r="N568" s="6">
        <f t="shared" si="95"/>
        <v>37.490900000000003</v>
      </c>
      <c r="O568" s="6">
        <f t="shared" si="93"/>
        <v>-51.065361000000003</v>
      </c>
    </row>
    <row r="569" spans="2:15" x14ac:dyDescent="0.25">
      <c r="B569">
        <v>31156533333.333</v>
      </c>
      <c r="C569">
        <v>-77.981682000000006</v>
      </c>
      <c r="D569">
        <v>-69.841507000000007</v>
      </c>
      <c r="F569" s="6">
        <f t="shared" si="94"/>
        <v>39.656555555555997</v>
      </c>
      <c r="G569" s="6">
        <f t="shared" si="92"/>
        <v>-47.571162999999999</v>
      </c>
      <c r="J569">
        <v>31156533333.333</v>
      </c>
      <c r="K569">
        <v>-75.988174000000001</v>
      </c>
      <c r="L569">
        <v>-68.603210000000004</v>
      </c>
      <c r="N569" s="6">
        <f t="shared" si="95"/>
        <v>39.656555555555997</v>
      </c>
      <c r="O569" s="6">
        <f t="shared" si="93"/>
        <v>-50.818966000000003</v>
      </c>
    </row>
    <row r="570" spans="2:15" x14ac:dyDescent="0.25">
      <c r="B570">
        <v>32801100000</v>
      </c>
      <c r="C570">
        <v>-70.539649999999995</v>
      </c>
      <c r="D570">
        <v>-63.011004999999997</v>
      </c>
      <c r="F570" s="6">
        <f t="shared" si="94"/>
        <v>41.822211111111002</v>
      </c>
      <c r="G570" s="6">
        <f t="shared" si="92"/>
        <v>-49.913879000000001</v>
      </c>
      <c r="J570">
        <v>32801100000</v>
      </c>
      <c r="K570">
        <v>-66.516159000000002</v>
      </c>
      <c r="L570">
        <v>-58.762897000000002</v>
      </c>
      <c r="N570" s="6">
        <f t="shared" si="95"/>
        <v>41.822211111111002</v>
      </c>
      <c r="O570" s="6">
        <f t="shared" si="93"/>
        <v>-58.191482999999998</v>
      </c>
    </row>
    <row r="571" spans="2:15" x14ac:dyDescent="0.25">
      <c r="B571">
        <v>34445666666.667</v>
      </c>
      <c r="C571">
        <v>-71.061165000000003</v>
      </c>
      <c r="D571">
        <v>-63.750813000000001</v>
      </c>
      <c r="F571" s="6">
        <f t="shared" si="94"/>
        <v>43.987866666667003</v>
      </c>
      <c r="G571" s="6">
        <f t="shared" si="92"/>
        <v>-50.885914</v>
      </c>
      <c r="J571">
        <v>34445666666.667</v>
      </c>
      <c r="K571">
        <v>-66.197761999999997</v>
      </c>
      <c r="L571">
        <v>-57.763598999999999</v>
      </c>
      <c r="N571" s="6">
        <f t="shared" si="95"/>
        <v>43.987866666667003</v>
      </c>
      <c r="O571" s="6">
        <f t="shared" si="93"/>
        <v>-52.137695000000001</v>
      </c>
    </row>
    <row r="572" spans="2:15" x14ac:dyDescent="0.25">
      <c r="B572">
        <v>36090233333.333</v>
      </c>
      <c r="C572">
        <v>-65.364632</v>
      </c>
      <c r="D572">
        <v>-57.611770999999997</v>
      </c>
      <c r="F572" s="6">
        <f t="shared" si="94"/>
        <v>46.153522222222001</v>
      </c>
      <c r="G572" s="6">
        <f t="shared" si="92"/>
        <v>-55.242911999999997</v>
      </c>
      <c r="J572">
        <v>36090233333.333</v>
      </c>
      <c r="K572">
        <v>-63.684367999999999</v>
      </c>
      <c r="L572">
        <v>-54.570529999999998</v>
      </c>
      <c r="N572" s="6">
        <f t="shared" si="95"/>
        <v>46.153522222222001</v>
      </c>
      <c r="O572" s="6">
        <f t="shared" si="93"/>
        <v>-53.127243</v>
      </c>
    </row>
    <row r="573" spans="2:15" x14ac:dyDescent="0.25">
      <c r="B573">
        <v>37734800000</v>
      </c>
      <c r="C573">
        <v>-61.168509999999998</v>
      </c>
      <c r="D573">
        <v>-53.024467000000001</v>
      </c>
      <c r="F573" s="6">
        <f t="shared" si="94"/>
        <v>48.319177777778002</v>
      </c>
      <c r="G573" s="6">
        <f t="shared" si="92"/>
        <v>-51.076656</v>
      </c>
      <c r="J573">
        <v>37734800000</v>
      </c>
      <c r="K573">
        <v>-68.224570999999997</v>
      </c>
      <c r="L573">
        <v>-59.444889000000003</v>
      </c>
      <c r="N573" s="6">
        <f t="shared" si="95"/>
        <v>48.319177777778002</v>
      </c>
      <c r="O573" s="6">
        <f t="shared" si="93"/>
        <v>-49.510886999999997</v>
      </c>
    </row>
    <row r="574" spans="2:15" x14ac:dyDescent="0.25">
      <c r="B574">
        <v>39379366666.667</v>
      </c>
      <c r="C574">
        <v>-65.547500999999997</v>
      </c>
      <c r="D574">
        <v>-56.900364000000003</v>
      </c>
      <c r="F574" s="6">
        <f t="shared" si="94"/>
        <v>50.484833333333</v>
      </c>
      <c r="G574" s="6">
        <f t="shared" si="92"/>
        <v>-49.912331000000002</v>
      </c>
      <c r="J574">
        <v>39379366666.667</v>
      </c>
      <c r="K574">
        <v>-70.210915</v>
      </c>
      <c r="L574">
        <v>-61.677238000000003</v>
      </c>
      <c r="N574" s="6">
        <f t="shared" si="95"/>
        <v>50.484833333333</v>
      </c>
      <c r="O574" s="6">
        <f t="shared" si="93"/>
        <v>-51.436748999999999</v>
      </c>
    </row>
    <row r="575" spans="2:15" x14ac:dyDescent="0.25">
      <c r="B575">
        <v>41023933333.333</v>
      </c>
      <c r="C575">
        <v>-85.005561999999998</v>
      </c>
      <c r="D575">
        <v>-75.774811</v>
      </c>
      <c r="F575" s="6">
        <f t="shared" si="94"/>
        <v>52.650488888889001</v>
      </c>
      <c r="G575" s="6">
        <f t="shared" si="92"/>
        <v>-48.610675999999998</v>
      </c>
      <c r="J575">
        <v>41023933333.333</v>
      </c>
      <c r="K575">
        <v>-69.705878999999996</v>
      </c>
      <c r="L575">
        <v>-61.234946999999998</v>
      </c>
      <c r="N575" s="6">
        <f t="shared" si="95"/>
        <v>52.650488888889001</v>
      </c>
      <c r="O575" s="6">
        <f t="shared" si="93"/>
        <v>-52.201526999999999</v>
      </c>
    </row>
    <row r="576" spans="2:15" x14ac:dyDescent="0.25">
      <c r="B576">
        <v>42668500000</v>
      </c>
      <c r="C576">
        <v>-61.896019000000003</v>
      </c>
      <c r="D576">
        <v>-52.633701000000002</v>
      </c>
      <c r="F576" s="6">
        <f t="shared" si="94"/>
        <v>54.816144444443999</v>
      </c>
      <c r="G576" s="6">
        <f t="shared" si="92"/>
        <v>-52.297417000000003</v>
      </c>
      <c r="J576">
        <v>42668500000</v>
      </c>
      <c r="K576">
        <v>-66.268767999999994</v>
      </c>
      <c r="L576">
        <v>-57.310111999999997</v>
      </c>
      <c r="N576" s="6">
        <f t="shared" si="95"/>
        <v>54.816144444443999</v>
      </c>
      <c r="O576" s="6">
        <f t="shared" si="93"/>
        <v>-54.338642</v>
      </c>
    </row>
    <row r="577" spans="2:15" x14ac:dyDescent="0.25">
      <c r="B577">
        <v>44313066666.667</v>
      </c>
      <c r="C577">
        <v>-62.324630999999997</v>
      </c>
      <c r="D577">
        <v>-53.386420999999999</v>
      </c>
      <c r="F577" s="6">
        <f t="shared" si="94"/>
        <v>56.9818</v>
      </c>
      <c r="G577" s="6">
        <f t="shared" si="92"/>
        <v>-52.808556000000003</v>
      </c>
      <c r="J577">
        <v>44313066666.667</v>
      </c>
      <c r="K577">
        <v>-74.273964000000007</v>
      </c>
      <c r="L577">
        <v>-64.357253999999998</v>
      </c>
      <c r="N577" s="6">
        <f t="shared" si="95"/>
        <v>56.9818</v>
      </c>
      <c r="O577" s="6">
        <f t="shared" si="93"/>
        <v>-56.760005999999997</v>
      </c>
    </row>
    <row r="578" spans="2:15" x14ac:dyDescent="0.25">
      <c r="B578">
        <v>45957633333.333</v>
      </c>
      <c r="C578">
        <v>-69.638535000000005</v>
      </c>
      <c r="D578">
        <v>-60.852668999999999</v>
      </c>
      <c r="F578" s="6" t="s">
        <v>25</v>
      </c>
      <c r="J578">
        <v>45957633333.333</v>
      </c>
      <c r="K578">
        <v>-94.643058999999994</v>
      </c>
      <c r="L578">
        <v>-83.485512</v>
      </c>
      <c r="N578" s="6" t="s">
        <v>25</v>
      </c>
    </row>
    <row r="579" spans="2:15" x14ac:dyDescent="0.25">
      <c r="B579">
        <v>47602200000</v>
      </c>
      <c r="C579">
        <v>-65.786147999999997</v>
      </c>
      <c r="D579">
        <v>-56.435310000000001</v>
      </c>
      <c r="J579">
        <v>47602200000</v>
      </c>
      <c r="K579">
        <v>-81.131309999999999</v>
      </c>
      <c r="L579">
        <v>-69.208931000000007</v>
      </c>
    </row>
    <row r="580" spans="2:15" x14ac:dyDescent="0.25">
      <c r="B580" t="s">
        <v>25</v>
      </c>
      <c r="J580" t="s">
        <v>25</v>
      </c>
    </row>
    <row r="583" spans="2:15" x14ac:dyDescent="0.25">
      <c r="B583" t="s">
        <v>74</v>
      </c>
      <c r="J583" t="s">
        <v>74</v>
      </c>
    </row>
    <row r="584" spans="2:15" x14ac:dyDescent="0.25">
      <c r="B584" t="s">
        <v>23</v>
      </c>
      <c r="C584" t="s">
        <v>151</v>
      </c>
      <c r="D584" t="s">
        <v>75</v>
      </c>
      <c r="J584" t="s">
        <v>23</v>
      </c>
      <c r="K584" t="s">
        <v>151</v>
      </c>
      <c r="L584" t="s">
        <v>75</v>
      </c>
    </row>
    <row r="585" spans="2:15" x14ac:dyDescent="0.25">
      <c r="B585">
        <v>18000000000</v>
      </c>
      <c r="C585">
        <v>-45.266869</v>
      </c>
      <c r="D585">
        <v>-38.325370999999997</v>
      </c>
      <c r="J585">
        <v>18000000000</v>
      </c>
      <c r="K585">
        <v>-65.132942</v>
      </c>
      <c r="L585">
        <v>-54.075710000000001</v>
      </c>
    </row>
    <row r="586" spans="2:15" x14ac:dyDescent="0.25">
      <c r="B586">
        <v>20165655555.556</v>
      </c>
      <c r="C586">
        <v>-46.874465999999998</v>
      </c>
      <c r="D586">
        <v>-40.694198999999998</v>
      </c>
      <c r="J586">
        <v>20165655555.556</v>
      </c>
      <c r="K586">
        <v>-53.373488999999999</v>
      </c>
      <c r="L586">
        <v>-45.549213000000002</v>
      </c>
    </row>
    <row r="587" spans="2:15" x14ac:dyDescent="0.25">
      <c r="B587">
        <v>22331311111.111</v>
      </c>
      <c r="C587">
        <v>-52.084907999999999</v>
      </c>
      <c r="D587">
        <v>-45.863917999999998</v>
      </c>
      <c r="J587">
        <v>22331311111.111</v>
      </c>
      <c r="K587">
        <v>-53.164177000000002</v>
      </c>
      <c r="L587">
        <v>-46.522018000000003</v>
      </c>
    </row>
    <row r="588" spans="2:15" x14ac:dyDescent="0.25">
      <c r="B588">
        <v>24496966666.667</v>
      </c>
      <c r="C588">
        <v>-53.294342</v>
      </c>
      <c r="D588">
        <v>-46.760010000000001</v>
      </c>
      <c r="J588">
        <v>24496966666.667</v>
      </c>
      <c r="K588">
        <v>-56.014591000000003</v>
      </c>
      <c r="L588">
        <v>-49.367080999999999</v>
      </c>
    </row>
    <row r="589" spans="2:15" x14ac:dyDescent="0.25">
      <c r="B589">
        <v>26662622222.222</v>
      </c>
      <c r="C589">
        <v>-59.672359</v>
      </c>
      <c r="D589">
        <v>-52.7714</v>
      </c>
      <c r="J589">
        <v>26662622222.222</v>
      </c>
      <c r="K589">
        <v>-61.380222000000003</v>
      </c>
      <c r="L589">
        <v>-54.436802</v>
      </c>
    </row>
    <row r="590" spans="2:15" x14ac:dyDescent="0.25">
      <c r="B590">
        <v>28828277777.778</v>
      </c>
      <c r="C590">
        <v>-62.232128000000003</v>
      </c>
      <c r="D590">
        <v>-54.694457999999997</v>
      </c>
      <c r="J590">
        <v>28828277777.778</v>
      </c>
      <c r="K590">
        <v>-57.281044000000001</v>
      </c>
      <c r="L590">
        <v>-50.017161999999999</v>
      </c>
    </row>
    <row r="591" spans="2:15" x14ac:dyDescent="0.25">
      <c r="B591">
        <v>30993933333.333</v>
      </c>
      <c r="C591">
        <v>-67.084320000000005</v>
      </c>
      <c r="D591">
        <v>-59.447197000000003</v>
      </c>
      <c r="J591">
        <v>30993933333.333</v>
      </c>
      <c r="K591">
        <v>-67.501289</v>
      </c>
      <c r="L591">
        <v>-59.928150000000002</v>
      </c>
    </row>
    <row r="592" spans="2:15" x14ac:dyDescent="0.25">
      <c r="B592">
        <v>33159588888.889</v>
      </c>
      <c r="C592">
        <v>-79.936378000000005</v>
      </c>
      <c r="D592">
        <v>-72.115189000000001</v>
      </c>
      <c r="J592">
        <v>33159588888.889</v>
      </c>
      <c r="K592">
        <v>-79.531470999999996</v>
      </c>
      <c r="L592">
        <v>-71.453971999999993</v>
      </c>
    </row>
    <row r="593" spans="2:12" x14ac:dyDescent="0.25">
      <c r="B593">
        <v>35325244444.444</v>
      </c>
      <c r="C593">
        <v>-65.773666000000006</v>
      </c>
      <c r="D593">
        <v>-57.633495000000003</v>
      </c>
      <c r="J593">
        <v>35325244444.444</v>
      </c>
      <c r="K593">
        <v>-60.173507999999998</v>
      </c>
      <c r="L593">
        <v>-52.788547999999999</v>
      </c>
    </row>
    <row r="594" spans="2:12" x14ac:dyDescent="0.25">
      <c r="B594">
        <v>37490900000</v>
      </c>
      <c r="C594">
        <v>-59.939776999999999</v>
      </c>
      <c r="D594">
        <v>-52.411136999999997</v>
      </c>
      <c r="J594">
        <v>37490900000</v>
      </c>
      <c r="K594">
        <v>-58.818623000000002</v>
      </c>
      <c r="L594">
        <v>-51.065361000000003</v>
      </c>
    </row>
    <row r="595" spans="2:12" x14ac:dyDescent="0.25">
      <c r="B595">
        <v>39656555555.556</v>
      </c>
      <c r="C595">
        <v>-54.881518999999997</v>
      </c>
      <c r="D595">
        <v>-47.571162999999999</v>
      </c>
      <c r="J595">
        <v>39656555555.556</v>
      </c>
      <c r="K595">
        <v>-59.253127999999997</v>
      </c>
      <c r="L595">
        <v>-50.818966000000003</v>
      </c>
    </row>
    <row r="596" spans="2:12" x14ac:dyDescent="0.25">
      <c r="B596">
        <v>41822211111.111</v>
      </c>
      <c r="C596">
        <v>-57.666744000000001</v>
      </c>
      <c r="D596">
        <v>-49.913879000000001</v>
      </c>
      <c r="J596">
        <v>41822211111.111</v>
      </c>
      <c r="K596">
        <v>-67.305321000000006</v>
      </c>
      <c r="L596">
        <v>-58.191482999999998</v>
      </c>
    </row>
    <row r="597" spans="2:12" x14ac:dyDescent="0.25">
      <c r="B597">
        <v>43987866666.667</v>
      </c>
      <c r="C597">
        <v>-59.029952999999999</v>
      </c>
      <c r="D597">
        <v>-50.885914</v>
      </c>
      <c r="J597">
        <v>43987866666.667</v>
      </c>
      <c r="K597">
        <v>-60.917380999999999</v>
      </c>
      <c r="L597">
        <v>-52.137695000000001</v>
      </c>
    </row>
    <row r="598" spans="2:12" x14ac:dyDescent="0.25">
      <c r="B598">
        <v>46153522222.222</v>
      </c>
      <c r="C598">
        <v>-63.890048999999998</v>
      </c>
      <c r="D598">
        <v>-55.242911999999997</v>
      </c>
      <c r="J598">
        <v>46153522222.222</v>
      </c>
      <c r="K598">
        <v>-61.660919</v>
      </c>
      <c r="L598">
        <v>-53.127243</v>
      </c>
    </row>
    <row r="599" spans="2:12" x14ac:dyDescent="0.25">
      <c r="B599">
        <v>48319177777.778</v>
      </c>
      <c r="C599">
        <v>-60.307406999999998</v>
      </c>
      <c r="D599">
        <v>-51.076656</v>
      </c>
      <c r="J599">
        <v>48319177777.778</v>
      </c>
      <c r="K599">
        <v>-57.981819000000002</v>
      </c>
      <c r="L599">
        <v>-49.510886999999997</v>
      </c>
    </row>
    <row r="600" spans="2:12" x14ac:dyDescent="0.25">
      <c r="B600">
        <v>50484833333.333</v>
      </c>
      <c r="C600">
        <v>-59.174647999999998</v>
      </c>
      <c r="D600">
        <v>-49.912331000000002</v>
      </c>
      <c r="J600">
        <v>50484833333.333</v>
      </c>
      <c r="K600">
        <v>-60.395409000000001</v>
      </c>
      <c r="L600">
        <v>-51.436748999999999</v>
      </c>
    </row>
    <row r="601" spans="2:12" x14ac:dyDescent="0.25">
      <c r="B601">
        <v>52650488888.889</v>
      </c>
      <c r="C601">
        <v>-57.548889000000003</v>
      </c>
      <c r="D601">
        <v>-48.610675999999998</v>
      </c>
      <c r="J601">
        <v>52650488888.889</v>
      </c>
      <c r="K601">
        <v>-62.118232999999996</v>
      </c>
      <c r="L601">
        <v>-52.201526999999999</v>
      </c>
    </row>
    <row r="602" spans="2:12" x14ac:dyDescent="0.25">
      <c r="B602">
        <v>54816144444.444</v>
      </c>
      <c r="C602">
        <v>-61.083286000000001</v>
      </c>
      <c r="D602">
        <v>-52.297417000000003</v>
      </c>
      <c r="J602">
        <v>54816144444.444</v>
      </c>
      <c r="K602">
        <v>-65.496184999999997</v>
      </c>
      <c r="L602">
        <v>-54.338642</v>
      </c>
    </row>
    <row r="603" spans="2:12" x14ac:dyDescent="0.25">
      <c r="B603">
        <v>56981800000</v>
      </c>
      <c r="C603">
        <v>-62.159393000000001</v>
      </c>
      <c r="D603">
        <v>-52.808556000000003</v>
      </c>
      <c r="J603">
        <v>56981800000</v>
      </c>
      <c r="K603">
        <v>-68.682381000000007</v>
      </c>
      <c r="L603">
        <v>-56.760005999999997</v>
      </c>
    </row>
    <row r="604" spans="2:12" x14ac:dyDescent="0.25">
      <c r="B604" t="s">
        <v>25</v>
      </c>
      <c r="J604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148"/>
  <sheetViews>
    <sheetView workbookViewId="0">
      <selection activeCell="J1" sqref="J1:L1048576"/>
    </sheetView>
  </sheetViews>
  <sheetFormatPr defaultRowHeight="15" x14ac:dyDescent="0.25"/>
  <cols>
    <col min="1" max="1" width="13.7109375" style="40" customWidth="1"/>
    <col min="5" max="5" width="2" style="7" customWidth="1"/>
    <col min="6" max="6" width="16.28515625" style="6" bestFit="1" customWidth="1"/>
    <col min="7" max="7" width="25.28515625" style="6" bestFit="1" customWidth="1"/>
    <col min="8" max="8" width="9.28515625" bestFit="1" customWidth="1"/>
    <col min="9" max="9" width="13.7109375" style="40" customWidth="1"/>
    <col min="13" max="13" width="2" style="7" customWidth="1"/>
    <col min="14" max="14" width="16.28515625" style="6" bestFit="1" customWidth="1"/>
    <col min="15" max="15" width="25.28515625" style="6" bestFit="1" customWidth="1"/>
    <col min="16" max="16" width="9.28515625" bestFit="1" customWidth="1"/>
    <col min="17" max="17" width="2" style="7" customWidth="1"/>
  </cols>
  <sheetData>
    <row r="1" spans="1:17" x14ac:dyDescent="0.25">
      <c r="B1" t="s">
        <v>99</v>
      </c>
      <c r="E1" s="10"/>
      <c r="G1" s="41" t="s">
        <v>16</v>
      </c>
      <c r="J1" t="s">
        <v>99</v>
      </c>
      <c r="M1" s="10"/>
      <c r="O1" s="41" t="s">
        <v>17</v>
      </c>
      <c r="Q1" s="10"/>
    </row>
    <row r="2" spans="1:17" x14ac:dyDescent="0.25">
      <c r="A2" s="50" t="s">
        <v>117</v>
      </c>
      <c r="B2" t="s">
        <v>300</v>
      </c>
      <c r="C2" t="s">
        <v>275</v>
      </c>
      <c r="D2" t="s">
        <v>277</v>
      </c>
      <c r="E2" s="10"/>
      <c r="G2" s="84" t="s">
        <v>299</v>
      </c>
      <c r="I2" s="50" t="s">
        <v>113</v>
      </c>
      <c r="J2" t="s">
        <v>300</v>
      </c>
      <c r="K2" t="s">
        <v>275</v>
      </c>
      <c r="L2" t="s">
        <v>277</v>
      </c>
      <c r="M2" s="10"/>
      <c r="O2" s="84" t="s">
        <v>299</v>
      </c>
      <c r="Q2" s="10"/>
    </row>
    <row r="3" spans="1:17" x14ac:dyDescent="0.25">
      <c r="B3" t="s">
        <v>312</v>
      </c>
      <c r="C3" t="s">
        <v>313</v>
      </c>
      <c r="D3" t="s">
        <v>322</v>
      </c>
      <c r="E3" s="10"/>
      <c r="G3" s="13"/>
      <c r="J3" t="s">
        <v>312</v>
      </c>
      <c r="K3" t="s">
        <v>313</v>
      </c>
      <c r="L3" t="s">
        <v>323</v>
      </c>
      <c r="M3" s="10"/>
      <c r="O3" s="13"/>
      <c r="Q3" s="10"/>
    </row>
    <row r="4" spans="1:17" x14ac:dyDescent="0.25">
      <c r="B4" t="s">
        <v>103</v>
      </c>
      <c r="E4" s="10"/>
      <c r="G4" s="41" t="s">
        <v>24</v>
      </c>
      <c r="J4" t="s">
        <v>103</v>
      </c>
      <c r="M4" s="10"/>
      <c r="O4" s="41" t="s">
        <v>24</v>
      </c>
      <c r="Q4" s="10"/>
    </row>
    <row r="5" spans="1:17" x14ac:dyDescent="0.25">
      <c r="E5" s="10"/>
      <c r="F5" s="6" t="s">
        <v>22</v>
      </c>
      <c r="H5" s="6"/>
      <c r="M5" s="10"/>
      <c r="N5" s="6" t="s">
        <v>22</v>
      </c>
      <c r="P5" s="6"/>
      <c r="Q5" s="10"/>
    </row>
    <row r="6" spans="1:17" ht="15.75" x14ac:dyDescent="0.25">
      <c r="E6" s="10"/>
      <c r="F6" s="6" t="s">
        <v>23</v>
      </c>
      <c r="G6" s="6" t="str">
        <f t="shared" ref="G6:G25" si="0">D32</f>
        <v>1Ix0L dBc Log Mag(dB)</v>
      </c>
      <c r="H6" s="35">
        <v>1</v>
      </c>
      <c r="M6" s="10"/>
      <c r="N6" s="6" t="s">
        <v>23</v>
      </c>
      <c r="O6" s="6" t="str">
        <f t="shared" ref="O6:O25" si="1">L32</f>
        <v>1Ix0L dBc Log Mag(dB)</v>
      </c>
      <c r="P6" s="35">
        <v>1</v>
      </c>
      <c r="Q6" s="10"/>
    </row>
    <row r="7" spans="1:17" ht="15.75" x14ac:dyDescent="0.25">
      <c r="B7" t="s">
        <v>104</v>
      </c>
      <c r="E7" s="10"/>
      <c r="F7" s="6">
        <f t="shared" ref="F7:F25" si="2">B33/1000000000</f>
        <v>18</v>
      </c>
      <c r="G7" s="6">
        <f t="shared" si="0"/>
        <v>-30.785603999999999</v>
      </c>
      <c r="H7" s="36">
        <f>ABS(AVERAGE(G7:G25)-(H6-1)*5)</f>
        <v>27.96994784210526</v>
      </c>
      <c r="J7" t="s">
        <v>104</v>
      </c>
      <c r="M7" s="10"/>
      <c r="N7" s="6">
        <f t="shared" ref="N7:N25" si="3">J33/1000000000</f>
        <v>18</v>
      </c>
      <c r="O7" s="6">
        <f t="shared" si="1"/>
        <v>-25.256691</v>
      </c>
      <c r="P7" s="36">
        <f>ABS(AVERAGE(O7:O25)-(P6-1)*5)</f>
        <v>25.094303526315787</v>
      </c>
      <c r="Q7" s="10"/>
    </row>
    <row r="8" spans="1:17" x14ac:dyDescent="0.25">
      <c r="B8" t="s">
        <v>23</v>
      </c>
      <c r="C8" t="s">
        <v>122</v>
      </c>
      <c r="E8" s="10"/>
      <c r="F8" s="6">
        <f t="shared" si="2"/>
        <v>18.166666666666998</v>
      </c>
      <c r="G8" s="6">
        <f t="shared" si="0"/>
        <v>-30.585611</v>
      </c>
      <c r="H8" s="6"/>
      <c r="J8" t="s">
        <v>23</v>
      </c>
      <c r="K8" t="s">
        <v>122</v>
      </c>
      <c r="M8" s="10"/>
      <c r="N8" s="6">
        <f t="shared" si="3"/>
        <v>18.166666666666998</v>
      </c>
      <c r="O8" s="6">
        <f t="shared" si="1"/>
        <v>-25.741928000000001</v>
      </c>
      <c r="P8" s="6"/>
      <c r="Q8" s="10"/>
    </row>
    <row r="9" spans="1:17" x14ac:dyDescent="0.25">
      <c r="B9">
        <v>10000000</v>
      </c>
      <c r="C9">
        <v>-9.3866824999999992</v>
      </c>
      <c r="E9" s="10"/>
      <c r="F9" s="6">
        <f t="shared" si="2"/>
        <v>18.333333333333002</v>
      </c>
      <c r="G9" s="6">
        <f t="shared" si="0"/>
        <v>-30.706586999999999</v>
      </c>
      <c r="H9" s="6"/>
      <c r="J9">
        <v>10000000</v>
      </c>
      <c r="K9">
        <v>-8.3531665999999998</v>
      </c>
      <c r="M9" s="10"/>
      <c r="N9" s="6">
        <f t="shared" si="3"/>
        <v>18.333333333333002</v>
      </c>
      <c r="O9" s="6">
        <f t="shared" si="1"/>
        <v>-25.456531999999999</v>
      </c>
      <c r="P9" s="6"/>
      <c r="Q9" s="10"/>
    </row>
    <row r="10" spans="1:17" x14ac:dyDescent="0.25">
      <c r="B10">
        <v>1176111111.1111</v>
      </c>
      <c r="C10">
        <v>-9.5022439999999992</v>
      </c>
      <c r="E10" s="10"/>
      <c r="F10" s="6">
        <f t="shared" si="2"/>
        <v>18.5</v>
      </c>
      <c r="G10" s="6">
        <f t="shared" si="0"/>
        <v>-30.812419999999999</v>
      </c>
      <c r="H10" s="6"/>
      <c r="J10">
        <v>1176111111.1111</v>
      </c>
      <c r="K10">
        <v>-8.5287913999999994</v>
      </c>
      <c r="M10" s="10"/>
      <c r="N10" s="6">
        <f t="shared" si="3"/>
        <v>18.5</v>
      </c>
      <c r="O10" s="6">
        <f t="shared" si="1"/>
        <v>-26.220801999999999</v>
      </c>
      <c r="P10" s="6"/>
      <c r="Q10" s="10"/>
    </row>
    <row r="11" spans="1:17" x14ac:dyDescent="0.25">
      <c r="B11">
        <v>2342222222.2221999</v>
      </c>
      <c r="C11">
        <v>-9.4294662000000002</v>
      </c>
      <c r="E11" s="10"/>
      <c r="F11" s="6">
        <f t="shared" si="2"/>
        <v>18.666666666666998</v>
      </c>
      <c r="G11" s="6">
        <f t="shared" si="0"/>
        <v>-31.076260000000001</v>
      </c>
      <c r="H11" s="6"/>
      <c r="J11">
        <v>2342222222.2221999</v>
      </c>
      <c r="K11">
        <v>-8.5133828999999999</v>
      </c>
      <c r="M11" s="10"/>
      <c r="N11" s="6">
        <f t="shared" si="3"/>
        <v>18.666666666666998</v>
      </c>
      <c r="O11" s="6">
        <f t="shared" si="1"/>
        <v>-26.306629000000001</v>
      </c>
      <c r="P11" s="6"/>
      <c r="Q11" s="10"/>
    </row>
    <row r="12" spans="1:17" x14ac:dyDescent="0.25">
      <c r="B12">
        <v>3508333333.3333001</v>
      </c>
      <c r="C12">
        <v>-9.4395246999999998</v>
      </c>
      <c r="E12" s="10"/>
      <c r="F12" s="6">
        <f t="shared" si="2"/>
        <v>18.833333333333002</v>
      </c>
      <c r="G12" s="6">
        <f t="shared" si="0"/>
        <v>-30.120272</v>
      </c>
      <c r="H12" s="6"/>
      <c r="J12">
        <v>3508333333.3333001</v>
      </c>
      <c r="K12">
        <v>-8.5888691000000001</v>
      </c>
      <c r="M12" s="10"/>
      <c r="N12" s="6">
        <f t="shared" si="3"/>
        <v>18.833333333333002</v>
      </c>
      <c r="O12" s="6">
        <f t="shared" si="1"/>
        <v>-26.354897999999999</v>
      </c>
      <c r="P12" s="6"/>
      <c r="Q12" s="10"/>
    </row>
    <row r="13" spans="1:17" x14ac:dyDescent="0.25">
      <c r="B13">
        <v>4674444444.4443998</v>
      </c>
      <c r="C13">
        <v>-9.4929752000000001</v>
      </c>
      <c r="E13" s="10"/>
      <c r="F13" s="6">
        <f t="shared" si="2"/>
        <v>19</v>
      </c>
      <c r="G13" s="6">
        <f t="shared" si="0"/>
        <v>-29.029212999999999</v>
      </c>
      <c r="H13" s="6"/>
      <c r="J13">
        <v>4674444444.4443998</v>
      </c>
      <c r="K13">
        <v>-8.6485996000000007</v>
      </c>
      <c r="M13" s="10"/>
      <c r="N13" s="6">
        <f t="shared" si="3"/>
        <v>19</v>
      </c>
      <c r="O13" s="6">
        <f t="shared" si="1"/>
        <v>-27.507003999999998</v>
      </c>
      <c r="P13" s="6"/>
      <c r="Q13" s="10"/>
    </row>
    <row r="14" spans="1:17" x14ac:dyDescent="0.25">
      <c r="B14">
        <v>5840555555.5556002</v>
      </c>
      <c r="C14">
        <v>-9.4805784000000006</v>
      </c>
      <c r="E14" s="10"/>
      <c r="F14" s="6">
        <f t="shared" si="2"/>
        <v>19.166666666666998</v>
      </c>
      <c r="G14" s="6">
        <f t="shared" si="0"/>
        <v>-27.684367999999999</v>
      </c>
      <c r="H14" s="6"/>
      <c r="J14">
        <v>5840555555.5556002</v>
      </c>
      <c r="K14">
        <v>-8.6647672999999994</v>
      </c>
      <c r="M14" s="10"/>
      <c r="N14" s="6">
        <f t="shared" si="3"/>
        <v>19.166666666666998</v>
      </c>
      <c r="O14" s="6">
        <f t="shared" si="1"/>
        <v>-27.112797</v>
      </c>
      <c r="P14" s="6"/>
      <c r="Q14" s="10"/>
    </row>
    <row r="15" spans="1:17" x14ac:dyDescent="0.25">
      <c r="B15">
        <v>7006666666.6667004</v>
      </c>
      <c r="C15">
        <v>-9.4020948000000004</v>
      </c>
      <c r="E15" s="10"/>
      <c r="F15" s="6">
        <f t="shared" si="2"/>
        <v>19.333333333333002</v>
      </c>
      <c r="G15" s="6">
        <f t="shared" si="0"/>
        <v>-27.535349</v>
      </c>
      <c r="H15" s="6"/>
      <c r="J15">
        <v>7006666666.6667004</v>
      </c>
      <c r="K15">
        <v>-8.5518332000000008</v>
      </c>
      <c r="M15" s="10"/>
      <c r="N15" s="6">
        <f t="shared" si="3"/>
        <v>19.333333333333002</v>
      </c>
      <c r="O15" s="6">
        <f t="shared" si="1"/>
        <v>-27.493938</v>
      </c>
      <c r="P15" s="6"/>
      <c r="Q15" s="10"/>
    </row>
    <row r="16" spans="1:17" x14ac:dyDescent="0.25">
      <c r="B16">
        <v>8172777777.7777996</v>
      </c>
      <c r="C16">
        <v>-9.4980793000000006</v>
      </c>
      <c r="E16" s="10"/>
      <c r="F16" s="6">
        <f t="shared" si="2"/>
        <v>19.5</v>
      </c>
      <c r="G16" s="6">
        <f t="shared" si="0"/>
        <v>-27.728434</v>
      </c>
      <c r="H16" s="6"/>
      <c r="J16">
        <v>8172777777.7777996</v>
      </c>
      <c r="K16">
        <v>-8.4339932999999991</v>
      </c>
      <c r="M16" s="10"/>
      <c r="N16" s="6">
        <f t="shared" si="3"/>
        <v>19.5</v>
      </c>
      <c r="O16" s="6">
        <f t="shared" si="1"/>
        <v>-26.717752000000001</v>
      </c>
      <c r="P16" s="6"/>
      <c r="Q16" s="10"/>
    </row>
    <row r="17" spans="2:17" x14ac:dyDescent="0.25">
      <c r="B17">
        <v>9338888888.8889008</v>
      </c>
      <c r="C17">
        <v>-9.6780214000000004</v>
      </c>
      <c r="E17" s="10"/>
      <c r="F17" s="6">
        <f t="shared" si="2"/>
        <v>19.666666666666998</v>
      </c>
      <c r="G17" s="6">
        <f t="shared" si="0"/>
        <v>-27.666639</v>
      </c>
      <c r="H17" s="6"/>
      <c r="J17">
        <v>9338888888.8889008</v>
      </c>
      <c r="K17">
        <v>-8.5485305999999994</v>
      </c>
      <c r="M17" s="10"/>
      <c r="N17" s="6">
        <f t="shared" si="3"/>
        <v>19.666666666666998</v>
      </c>
      <c r="O17" s="6">
        <f t="shared" si="1"/>
        <v>-25.907042000000001</v>
      </c>
      <c r="P17" s="6"/>
      <c r="Q17" s="10"/>
    </row>
    <row r="18" spans="2:17" x14ac:dyDescent="0.25">
      <c r="B18">
        <v>10505000000</v>
      </c>
      <c r="C18">
        <v>-10.046037</v>
      </c>
      <c r="E18" s="10"/>
      <c r="F18" s="6">
        <f t="shared" si="2"/>
        <v>19.833333333333002</v>
      </c>
      <c r="G18" s="6">
        <f t="shared" si="0"/>
        <v>-25.861484999999998</v>
      </c>
      <c r="H18" s="6"/>
      <c r="J18">
        <v>10505000000</v>
      </c>
      <c r="K18">
        <v>-8.8814831000000005</v>
      </c>
      <c r="M18" s="10"/>
      <c r="N18" s="6">
        <f t="shared" si="3"/>
        <v>19.833333333333002</v>
      </c>
      <c r="O18" s="6">
        <f t="shared" si="1"/>
        <v>-26.013569</v>
      </c>
      <c r="P18" s="6"/>
      <c r="Q18" s="10"/>
    </row>
    <row r="19" spans="2:17" x14ac:dyDescent="0.25">
      <c r="B19">
        <v>11671111111.111</v>
      </c>
      <c r="C19">
        <v>-10.042721999999999</v>
      </c>
      <c r="E19" s="10"/>
      <c r="F19" s="6">
        <f t="shared" si="2"/>
        <v>20</v>
      </c>
      <c r="G19" s="6">
        <f t="shared" si="0"/>
        <v>-25.317340999999999</v>
      </c>
      <c r="H19" s="6"/>
      <c r="J19">
        <v>11671111111.111</v>
      </c>
      <c r="K19">
        <v>-9.2168121000000003</v>
      </c>
      <c r="M19" s="10"/>
      <c r="N19" s="6">
        <f t="shared" si="3"/>
        <v>20</v>
      </c>
      <c r="O19" s="6">
        <f t="shared" si="1"/>
        <v>-25.513559000000001</v>
      </c>
      <c r="P19" s="6"/>
      <c r="Q19" s="10"/>
    </row>
    <row r="20" spans="2:17" x14ac:dyDescent="0.25">
      <c r="B20">
        <v>12837222222.222</v>
      </c>
      <c r="C20">
        <v>-10.616482</v>
      </c>
      <c r="E20" s="10"/>
      <c r="F20" s="6">
        <f t="shared" si="2"/>
        <v>20.166666666666998</v>
      </c>
      <c r="G20" s="6">
        <f t="shared" si="0"/>
        <v>-24.876331</v>
      </c>
      <c r="H20" s="6"/>
      <c r="J20">
        <v>12837222222.222</v>
      </c>
      <c r="K20">
        <v>-9.5203217999999996</v>
      </c>
      <c r="M20" s="10"/>
      <c r="N20" s="6">
        <f t="shared" si="3"/>
        <v>20.166666666666998</v>
      </c>
      <c r="O20" s="6">
        <f t="shared" si="1"/>
        <v>-24.725881999999999</v>
      </c>
      <c r="P20" s="6"/>
      <c r="Q20" s="10"/>
    </row>
    <row r="21" spans="2:17" x14ac:dyDescent="0.25">
      <c r="B21">
        <v>14003333333.333</v>
      </c>
      <c r="C21">
        <v>-10.859425999999999</v>
      </c>
      <c r="E21" s="10"/>
      <c r="F21" s="6">
        <f t="shared" si="2"/>
        <v>20.333333333333002</v>
      </c>
      <c r="G21" s="6">
        <f t="shared" si="0"/>
        <v>-25.870450999999999</v>
      </c>
      <c r="H21" s="6"/>
      <c r="J21">
        <v>14003333333.333</v>
      </c>
      <c r="K21">
        <v>-9.7149743999999991</v>
      </c>
      <c r="M21" s="10"/>
      <c r="N21" s="6">
        <f t="shared" si="3"/>
        <v>20.333333333333002</v>
      </c>
      <c r="O21" s="6">
        <f t="shared" si="1"/>
        <v>-25.234541</v>
      </c>
      <c r="P21" s="6"/>
      <c r="Q21" s="10"/>
    </row>
    <row r="22" spans="2:17" x14ac:dyDescent="0.25">
      <c r="B22">
        <v>15169444444.444</v>
      </c>
      <c r="C22">
        <v>-11.354084</v>
      </c>
      <c r="E22" s="10"/>
      <c r="F22" s="6">
        <f t="shared" si="2"/>
        <v>20.5</v>
      </c>
      <c r="G22" s="6">
        <f t="shared" si="0"/>
        <v>-27.065638</v>
      </c>
      <c r="H22" s="6"/>
      <c r="J22">
        <v>15169444444.444</v>
      </c>
      <c r="K22">
        <v>-9.6545181000000007</v>
      </c>
      <c r="M22" s="10"/>
      <c r="N22" s="6">
        <f t="shared" si="3"/>
        <v>20.5</v>
      </c>
      <c r="O22" s="6">
        <f t="shared" si="1"/>
        <v>-24.453389999999999</v>
      </c>
      <c r="P22" s="6"/>
      <c r="Q22" s="10"/>
    </row>
    <row r="23" spans="2:17" x14ac:dyDescent="0.25">
      <c r="B23">
        <v>16335555555.556</v>
      </c>
      <c r="C23">
        <v>-11.010624</v>
      </c>
      <c r="E23" s="10"/>
      <c r="F23" s="6">
        <f t="shared" si="2"/>
        <v>20.666666666666998</v>
      </c>
      <c r="G23" s="6">
        <f t="shared" si="0"/>
        <v>-26.754465</v>
      </c>
      <c r="H23" s="6"/>
      <c r="J23">
        <v>16335555555.556</v>
      </c>
      <c r="K23">
        <v>-9.2039413000000003</v>
      </c>
      <c r="M23" s="10"/>
      <c r="N23" s="6">
        <f t="shared" si="3"/>
        <v>20.666666666666998</v>
      </c>
      <c r="O23" s="6">
        <f t="shared" si="1"/>
        <v>-23.054960000000001</v>
      </c>
      <c r="P23" s="6"/>
      <c r="Q23" s="10"/>
    </row>
    <row r="24" spans="2:17" x14ac:dyDescent="0.25">
      <c r="B24">
        <v>17501666666.667</v>
      </c>
      <c r="C24">
        <v>-10.243518999999999</v>
      </c>
      <c r="E24" s="10"/>
      <c r="F24" s="6">
        <f t="shared" si="2"/>
        <v>20.833333333333002</v>
      </c>
      <c r="G24" s="6">
        <f t="shared" si="0"/>
        <v>-26.036501000000001</v>
      </c>
      <c r="H24" s="6"/>
      <c r="J24">
        <v>17501666666.667</v>
      </c>
      <c r="K24">
        <v>-9.1553011000000009</v>
      </c>
      <c r="M24" s="10"/>
      <c r="N24" s="6">
        <f t="shared" si="3"/>
        <v>20.833333333333002</v>
      </c>
      <c r="O24" s="6">
        <f t="shared" si="1"/>
        <v>-20.501469</v>
      </c>
      <c r="P24" s="6"/>
      <c r="Q24" s="10"/>
    </row>
    <row r="25" spans="2:17" x14ac:dyDescent="0.25">
      <c r="B25">
        <v>18667777777.778</v>
      </c>
      <c r="C25">
        <v>-10.116676</v>
      </c>
      <c r="E25" s="10"/>
      <c r="F25" s="6">
        <f t="shared" si="2"/>
        <v>21</v>
      </c>
      <c r="G25" s="6">
        <f t="shared" si="0"/>
        <v>-25.916039999999999</v>
      </c>
      <c r="H25" s="6"/>
      <c r="J25">
        <v>18667777777.778</v>
      </c>
      <c r="K25">
        <v>-10.108040000000001</v>
      </c>
      <c r="M25" s="10"/>
      <c r="N25" s="6">
        <f t="shared" si="3"/>
        <v>21</v>
      </c>
      <c r="O25" s="6">
        <f t="shared" si="1"/>
        <v>-17.218384</v>
      </c>
      <c r="P25" s="6"/>
      <c r="Q25" s="10"/>
    </row>
    <row r="26" spans="2:17" x14ac:dyDescent="0.25">
      <c r="B26">
        <v>19833888888.889</v>
      </c>
      <c r="C26">
        <v>-10.918867000000001</v>
      </c>
      <c r="E26" s="10"/>
      <c r="F26" s="6" t="s">
        <v>25</v>
      </c>
      <c r="H26" s="6"/>
      <c r="J26">
        <v>19833888888.889</v>
      </c>
      <c r="K26">
        <v>-11.057861000000001</v>
      </c>
      <c r="M26" s="10"/>
      <c r="N26" s="6" t="s">
        <v>25</v>
      </c>
      <c r="P26" s="6"/>
      <c r="Q26" s="10"/>
    </row>
    <row r="27" spans="2:17" x14ac:dyDescent="0.25">
      <c r="B27">
        <v>21000000000</v>
      </c>
      <c r="C27">
        <v>-12.350294999999999</v>
      </c>
      <c r="E27" s="10"/>
      <c r="H27" s="6"/>
      <c r="J27">
        <v>21000000000</v>
      </c>
      <c r="K27">
        <v>-12.08431</v>
      </c>
      <c r="M27" s="10"/>
      <c r="P27" s="6"/>
      <c r="Q27" s="10"/>
    </row>
    <row r="28" spans="2:17" x14ac:dyDescent="0.25">
      <c r="B28" t="s">
        <v>25</v>
      </c>
      <c r="E28" s="10"/>
      <c r="H28" s="6"/>
      <c r="J28" t="s">
        <v>25</v>
      </c>
      <c r="M28" s="10"/>
      <c r="P28" s="6"/>
      <c r="Q28" s="10"/>
    </row>
    <row r="29" spans="2:17" x14ac:dyDescent="0.25">
      <c r="E29" s="10"/>
      <c r="F29" s="6" t="s">
        <v>26</v>
      </c>
      <c r="H29" s="6"/>
      <c r="M29" s="10"/>
      <c r="N29" s="6" t="s">
        <v>26</v>
      </c>
      <c r="P29" s="6"/>
      <c r="Q29" s="10"/>
    </row>
    <row r="30" spans="2:17" ht="15.75" x14ac:dyDescent="0.25">
      <c r="E30" s="10"/>
      <c r="F30" s="6" t="s">
        <v>23</v>
      </c>
      <c r="G30" s="6" t="str">
        <f t="shared" ref="G30:G49" si="4">D56</f>
        <v>2Ix0L dBc Log Mag(dB)</v>
      </c>
      <c r="H30" s="35">
        <v>2</v>
      </c>
      <c r="M30" s="10"/>
      <c r="N30" s="6" t="s">
        <v>23</v>
      </c>
      <c r="O30" s="6" t="str">
        <f t="shared" ref="O30:O49" si="5">L56</f>
        <v>2Ix0L dBc Log Mag(dB)</v>
      </c>
      <c r="P30" s="35">
        <v>2</v>
      </c>
      <c r="Q30" s="10"/>
    </row>
    <row r="31" spans="2:17" ht="15.75" x14ac:dyDescent="0.25">
      <c r="B31" t="s">
        <v>22</v>
      </c>
      <c r="E31" s="10"/>
      <c r="F31" s="6">
        <f t="shared" ref="F31:F49" si="6">B57/1000000000</f>
        <v>9</v>
      </c>
      <c r="G31" s="6">
        <f t="shared" si="4"/>
        <v>-46.658698999999999</v>
      </c>
      <c r="H31" s="36">
        <f>ABS(AVERAGE(G31:G49)-(H30-1)*10)</f>
        <v>59.300117052631578</v>
      </c>
      <c r="J31" t="s">
        <v>22</v>
      </c>
      <c r="M31" s="10"/>
      <c r="N31" s="6">
        <f t="shared" ref="N31:N49" si="7">J57/1000000000</f>
        <v>9</v>
      </c>
      <c r="O31" s="6">
        <f t="shared" si="5"/>
        <v>-41.610518999999996</v>
      </c>
      <c r="P31" s="36">
        <f>ABS(AVERAGE(O31:O49)-(P30-1)*10)</f>
        <v>59.508057315789472</v>
      </c>
      <c r="Q31" s="10"/>
    </row>
    <row r="32" spans="2:17" x14ac:dyDescent="0.25">
      <c r="B32" t="s">
        <v>23</v>
      </c>
      <c r="C32" t="s">
        <v>124</v>
      </c>
      <c r="D32" t="s">
        <v>30</v>
      </c>
      <c r="E32" s="10"/>
      <c r="F32" s="6">
        <f t="shared" si="6"/>
        <v>9.6666666666666998</v>
      </c>
      <c r="G32" s="6">
        <f t="shared" si="4"/>
        <v>-51.278305000000003</v>
      </c>
      <c r="H32" s="6"/>
      <c r="J32" t="s">
        <v>23</v>
      </c>
      <c r="K32" t="s">
        <v>124</v>
      </c>
      <c r="L32" t="s">
        <v>30</v>
      </c>
      <c r="M32" s="10"/>
      <c r="N32" s="6">
        <f t="shared" si="7"/>
        <v>9.6666666666666998</v>
      </c>
      <c r="O32" s="6">
        <f t="shared" si="5"/>
        <v>-42.174610000000001</v>
      </c>
      <c r="P32" s="6"/>
      <c r="Q32" s="10"/>
    </row>
    <row r="33" spans="2:17" x14ac:dyDescent="0.25">
      <c r="B33">
        <v>18000000000</v>
      </c>
      <c r="C33">
        <v>-40.172286999999997</v>
      </c>
      <c r="D33">
        <v>-30.785603999999999</v>
      </c>
      <c r="E33" s="10"/>
      <c r="F33" s="6">
        <f t="shared" si="6"/>
        <v>10.333333333333</v>
      </c>
      <c r="G33" s="6">
        <f t="shared" si="4"/>
        <v>-50.615561999999997</v>
      </c>
      <c r="H33" s="6"/>
      <c r="J33">
        <v>18000000000</v>
      </c>
      <c r="K33">
        <v>-33.609859</v>
      </c>
      <c r="L33">
        <v>-25.256691</v>
      </c>
      <c r="M33" s="10"/>
      <c r="N33" s="6">
        <f t="shared" si="7"/>
        <v>10.333333333333</v>
      </c>
      <c r="O33" s="6">
        <f t="shared" si="5"/>
        <v>-42.841759000000003</v>
      </c>
      <c r="P33" s="6"/>
      <c r="Q33" s="10"/>
    </row>
    <row r="34" spans="2:17" x14ac:dyDescent="0.25">
      <c r="B34">
        <v>18166666666.667</v>
      </c>
      <c r="C34">
        <v>-40.087856000000002</v>
      </c>
      <c r="D34">
        <v>-30.585611</v>
      </c>
      <c r="E34" s="10"/>
      <c r="F34" s="6">
        <f t="shared" si="6"/>
        <v>11</v>
      </c>
      <c r="G34" s="6">
        <f t="shared" si="4"/>
        <v>-51.479404000000002</v>
      </c>
      <c r="H34" s="6"/>
      <c r="J34">
        <v>18166666666.667</v>
      </c>
      <c r="K34">
        <v>-34.270718000000002</v>
      </c>
      <c r="L34">
        <v>-25.741928000000001</v>
      </c>
      <c r="M34" s="10"/>
      <c r="N34" s="6">
        <f t="shared" si="7"/>
        <v>11</v>
      </c>
      <c r="O34" s="6">
        <f t="shared" si="5"/>
        <v>-42.098278000000001</v>
      </c>
      <c r="P34" s="6"/>
      <c r="Q34" s="10"/>
    </row>
    <row r="35" spans="2:17" x14ac:dyDescent="0.25">
      <c r="B35">
        <v>18333333333.333</v>
      </c>
      <c r="C35">
        <v>-40.136054999999999</v>
      </c>
      <c r="D35">
        <v>-30.706586999999999</v>
      </c>
      <c r="E35" s="10"/>
      <c r="F35" s="6">
        <f t="shared" si="6"/>
        <v>11.666666666667</v>
      </c>
      <c r="G35" s="6">
        <f t="shared" si="4"/>
        <v>-49.636639000000002</v>
      </c>
      <c r="H35" s="6"/>
      <c r="J35">
        <v>18333333333.333</v>
      </c>
      <c r="K35">
        <v>-33.969912999999998</v>
      </c>
      <c r="L35">
        <v>-25.456531999999999</v>
      </c>
      <c r="M35" s="10"/>
      <c r="N35" s="6">
        <f t="shared" si="7"/>
        <v>11.666666666667</v>
      </c>
      <c r="O35" s="6">
        <f t="shared" si="5"/>
        <v>-43.522056999999997</v>
      </c>
      <c r="P35" s="6"/>
      <c r="Q35" s="10"/>
    </row>
    <row r="36" spans="2:17" x14ac:dyDescent="0.25">
      <c r="B36">
        <v>18500000000</v>
      </c>
      <c r="C36">
        <v>-40.251944999999999</v>
      </c>
      <c r="D36">
        <v>-30.812419999999999</v>
      </c>
      <c r="E36" s="10"/>
      <c r="F36" s="6">
        <f t="shared" si="6"/>
        <v>12.333333333333</v>
      </c>
      <c r="G36" s="6">
        <f t="shared" si="4"/>
        <v>-48.393935999999997</v>
      </c>
      <c r="H36" s="6"/>
      <c r="J36">
        <v>18500000000</v>
      </c>
      <c r="K36">
        <v>-34.809672999999997</v>
      </c>
      <c r="L36">
        <v>-26.220801999999999</v>
      </c>
      <c r="M36" s="10"/>
      <c r="N36" s="6">
        <f t="shared" si="7"/>
        <v>12.333333333333</v>
      </c>
      <c r="O36" s="6">
        <f t="shared" si="5"/>
        <v>-47.309005999999997</v>
      </c>
      <c r="P36" s="6"/>
      <c r="Q36" s="10"/>
    </row>
    <row r="37" spans="2:17" x14ac:dyDescent="0.25">
      <c r="B37">
        <v>18666666666.667</v>
      </c>
      <c r="C37">
        <v>-40.569237000000001</v>
      </c>
      <c r="D37">
        <v>-31.076260000000001</v>
      </c>
      <c r="E37" s="10"/>
      <c r="F37" s="6">
        <f t="shared" si="6"/>
        <v>13</v>
      </c>
      <c r="G37" s="6">
        <f t="shared" si="4"/>
        <v>-47.620182</v>
      </c>
      <c r="H37" s="6"/>
      <c r="J37">
        <v>18666666666.667</v>
      </c>
      <c r="K37">
        <v>-34.955230999999998</v>
      </c>
      <c r="L37">
        <v>-26.306629000000001</v>
      </c>
      <c r="M37" s="10"/>
      <c r="N37" s="6">
        <f t="shared" si="7"/>
        <v>13</v>
      </c>
      <c r="O37" s="6">
        <f t="shared" si="5"/>
        <v>-46.791130000000003</v>
      </c>
      <c r="P37" s="6"/>
      <c r="Q37" s="10"/>
    </row>
    <row r="38" spans="2:17" x14ac:dyDescent="0.25">
      <c r="B38">
        <v>18833333333.333</v>
      </c>
      <c r="C38">
        <v>-39.600848999999997</v>
      </c>
      <c r="D38">
        <v>-30.120272</v>
      </c>
      <c r="E38" s="10"/>
      <c r="F38" s="6">
        <f t="shared" si="6"/>
        <v>13.666666666667</v>
      </c>
      <c r="G38" s="6">
        <f t="shared" si="4"/>
        <v>-48.802897999999999</v>
      </c>
      <c r="H38" s="6"/>
      <c r="J38">
        <v>18833333333.333</v>
      </c>
      <c r="K38">
        <v>-35.019665000000003</v>
      </c>
      <c r="L38">
        <v>-26.354897999999999</v>
      </c>
      <c r="M38" s="10"/>
      <c r="N38" s="6">
        <f t="shared" si="7"/>
        <v>13.666666666667</v>
      </c>
      <c r="O38" s="6">
        <f t="shared" si="5"/>
        <v>-45.259639999999997</v>
      </c>
      <c r="P38" s="6"/>
      <c r="Q38" s="10"/>
    </row>
    <row r="39" spans="2:17" x14ac:dyDescent="0.25">
      <c r="B39">
        <v>19000000000</v>
      </c>
      <c r="C39">
        <v>-38.431308999999999</v>
      </c>
      <c r="D39">
        <v>-29.029212999999999</v>
      </c>
      <c r="E39" s="10"/>
      <c r="F39" s="6">
        <f t="shared" si="6"/>
        <v>14.333333333333</v>
      </c>
      <c r="G39" s="6">
        <f t="shared" si="4"/>
        <v>-50.497523999999999</v>
      </c>
      <c r="H39" s="6"/>
      <c r="J39">
        <v>19000000000</v>
      </c>
      <c r="K39">
        <v>-36.058838000000002</v>
      </c>
      <c r="L39">
        <v>-27.507003999999998</v>
      </c>
      <c r="M39" s="10"/>
      <c r="N39" s="6">
        <f t="shared" si="7"/>
        <v>14.333333333333</v>
      </c>
      <c r="O39" s="6">
        <f t="shared" si="5"/>
        <v>-45.298634</v>
      </c>
      <c r="P39" s="6"/>
      <c r="Q39" s="10"/>
    </row>
    <row r="40" spans="2:17" x14ac:dyDescent="0.25">
      <c r="B40">
        <v>19166666666.667</v>
      </c>
      <c r="C40">
        <v>-37.182445999999999</v>
      </c>
      <c r="D40">
        <v>-27.684367999999999</v>
      </c>
      <c r="E40" s="10"/>
      <c r="F40" s="6">
        <f t="shared" si="6"/>
        <v>15</v>
      </c>
      <c r="G40" s="6">
        <f t="shared" si="4"/>
        <v>-46.732821999999999</v>
      </c>
      <c r="H40" s="6"/>
      <c r="J40">
        <v>19166666666.667</v>
      </c>
      <c r="K40">
        <v>-35.546787000000002</v>
      </c>
      <c r="L40">
        <v>-27.112797</v>
      </c>
      <c r="M40" s="10"/>
      <c r="N40" s="6">
        <f t="shared" si="7"/>
        <v>15</v>
      </c>
      <c r="O40" s="6">
        <f t="shared" si="5"/>
        <v>-45.974406999999999</v>
      </c>
      <c r="P40" s="6"/>
      <c r="Q40" s="10"/>
    </row>
    <row r="41" spans="2:17" x14ac:dyDescent="0.25">
      <c r="B41">
        <v>19333333333.333</v>
      </c>
      <c r="C41">
        <v>-37.213371000000002</v>
      </c>
      <c r="D41">
        <v>-27.535349</v>
      </c>
      <c r="E41" s="10"/>
      <c r="F41" s="6">
        <f t="shared" si="6"/>
        <v>15.666666666667</v>
      </c>
      <c r="G41" s="6">
        <f t="shared" si="4"/>
        <v>-54.050612999999998</v>
      </c>
      <c r="H41" s="6"/>
      <c r="J41">
        <v>19333333333.333</v>
      </c>
      <c r="K41">
        <v>-36.042468999999997</v>
      </c>
      <c r="L41">
        <v>-27.493938</v>
      </c>
      <c r="M41" s="10"/>
      <c r="N41" s="6">
        <f t="shared" si="7"/>
        <v>15.666666666667</v>
      </c>
      <c r="O41" s="6">
        <f t="shared" si="5"/>
        <v>-53.545368000000003</v>
      </c>
      <c r="P41" s="6"/>
      <c r="Q41" s="10"/>
    </row>
    <row r="42" spans="2:17" x14ac:dyDescent="0.25">
      <c r="B42">
        <v>19500000000</v>
      </c>
      <c r="C42">
        <v>-37.774470999999998</v>
      </c>
      <c r="D42">
        <v>-27.728434</v>
      </c>
      <c r="E42" s="10"/>
      <c r="F42" s="6">
        <f t="shared" si="6"/>
        <v>16.333333333333002</v>
      </c>
      <c r="G42" s="6">
        <f t="shared" si="4"/>
        <v>-52.465172000000003</v>
      </c>
      <c r="H42" s="6"/>
      <c r="J42">
        <v>19500000000</v>
      </c>
      <c r="K42">
        <v>-35.599235999999998</v>
      </c>
      <c r="L42">
        <v>-26.717752000000001</v>
      </c>
      <c r="M42" s="10"/>
      <c r="N42" s="6">
        <f t="shared" si="7"/>
        <v>16.333333333333002</v>
      </c>
      <c r="O42" s="6">
        <f t="shared" si="5"/>
        <v>-67.567763999999997</v>
      </c>
      <c r="P42" s="6"/>
      <c r="Q42" s="10"/>
    </row>
    <row r="43" spans="2:17" x14ac:dyDescent="0.25">
      <c r="B43">
        <v>19666666666.667</v>
      </c>
      <c r="C43">
        <v>-37.709361999999999</v>
      </c>
      <c r="D43">
        <v>-27.666639</v>
      </c>
      <c r="E43" s="10"/>
      <c r="F43" s="6">
        <f t="shared" si="6"/>
        <v>17</v>
      </c>
      <c r="G43" s="6">
        <f t="shared" si="4"/>
        <v>-49.139893000000001</v>
      </c>
      <c r="H43" s="6"/>
      <c r="J43">
        <v>19666666666.667</v>
      </c>
      <c r="K43">
        <v>-35.123851999999999</v>
      </c>
      <c r="L43">
        <v>-25.907042000000001</v>
      </c>
      <c r="M43" s="10"/>
      <c r="N43" s="6">
        <f t="shared" si="7"/>
        <v>17</v>
      </c>
      <c r="O43" s="6">
        <f t="shared" si="5"/>
        <v>-52.916378000000002</v>
      </c>
      <c r="P43" s="6"/>
      <c r="Q43" s="10"/>
    </row>
    <row r="44" spans="2:17" x14ac:dyDescent="0.25">
      <c r="B44">
        <v>19833333333.333</v>
      </c>
      <c r="C44">
        <v>-36.477966000000002</v>
      </c>
      <c r="D44">
        <v>-25.861484999999998</v>
      </c>
      <c r="E44" s="10"/>
      <c r="F44" s="6">
        <f t="shared" si="6"/>
        <v>17.666666666666998</v>
      </c>
      <c r="G44" s="6">
        <f t="shared" si="4"/>
        <v>-46.281384000000003</v>
      </c>
      <c r="H44" s="6"/>
      <c r="J44">
        <v>19833333333.333</v>
      </c>
      <c r="K44">
        <v>-35.53389</v>
      </c>
      <c r="L44">
        <v>-26.013569</v>
      </c>
      <c r="M44" s="10"/>
      <c r="N44" s="6">
        <f t="shared" si="7"/>
        <v>17.666666666666998</v>
      </c>
      <c r="O44" s="6">
        <f t="shared" si="5"/>
        <v>-64.993308999999996</v>
      </c>
      <c r="P44" s="6"/>
      <c r="Q44" s="10"/>
    </row>
    <row r="45" spans="2:17" x14ac:dyDescent="0.25">
      <c r="B45">
        <v>20000000000</v>
      </c>
      <c r="C45">
        <v>-36.176769</v>
      </c>
      <c r="D45">
        <v>-25.317340999999999</v>
      </c>
      <c r="E45" s="10"/>
      <c r="F45" s="6">
        <f t="shared" si="6"/>
        <v>18.333333333333002</v>
      </c>
      <c r="G45" s="6">
        <f t="shared" si="4"/>
        <v>-49.581566000000002</v>
      </c>
      <c r="H45" s="6"/>
      <c r="J45">
        <v>20000000000</v>
      </c>
      <c r="K45">
        <v>-35.228530999999997</v>
      </c>
      <c r="L45">
        <v>-25.513559000000001</v>
      </c>
      <c r="M45" s="10"/>
      <c r="N45" s="6">
        <f t="shared" si="7"/>
        <v>18.333333333333002</v>
      </c>
      <c r="O45" s="6">
        <f t="shared" si="5"/>
        <v>-52.238517999999999</v>
      </c>
      <c r="P45" s="6"/>
      <c r="Q45" s="10"/>
    </row>
    <row r="46" spans="2:17" x14ac:dyDescent="0.25">
      <c r="B46">
        <v>20166666666.667</v>
      </c>
      <c r="C46">
        <v>-36.230415000000001</v>
      </c>
      <c r="D46">
        <v>-24.876331</v>
      </c>
      <c r="E46" s="10"/>
      <c r="F46" s="6">
        <f t="shared" si="6"/>
        <v>19</v>
      </c>
      <c r="G46" s="6">
        <f t="shared" si="4"/>
        <v>-47.956992999999997</v>
      </c>
      <c r="H46" s="6"/>
      <c r="J46">
        <v>20166666666.667</v>
      </c>
      <c r="K46">
        <v>-34.380398</v>
      </c>
      <c r="L46">
        <v>-24.725881999999999</v>
      </c>
      <c r="M46" s="10"/>
      <c r="N46" s="6">
        <f t="shared" si="7"/>
        <v>19</v>
      </c>
      <c r="O46" s="6">
        <f t="shared" si="5"/>
        <v>-51.484805999999999</v>
      </c>
      <c r="P46" s="6"/>
      <c r="Q46" s="10"/>
    </row>
    <row r="47" spans="2:17" x14ac:dyDescent="0.25">
      <c r="B47">
        <v>20333333333.333</v>
      </c>
      <c r="C47">
        <v>-36.881073000000001</v>
      </c>
      <c r="D47">
        <v>-25.870450999999999</v>
      </c>
      <c r="E47" s="10"/>
      <c r="F47" s="6">
        <f t="shared" si="6"/>
        <v>19.666666666666998</v>
      </c>
      <c r="G47" s="6">
        <f t="shared" si="4"/>
        <v>-48.534427999999998</v>
      </c>
      <c r="H47" s="6"/>
      <c r="J47">
        <v>20333333333.333</v>
      </c>
      <c r="K47">
        <v>-34.438479999999998</v>
      </c>
      <c r="L47">
        <v>-25.234541</v>
      </c>
      <c r="M47" s="10"/>
      <c r="N47" s="6">
        <f t="shared" si="7"/>
        <v>19.666666666666998</v>
      </c>
      <c r="O47" s="6">
        <f t="shared" si="5"/>
        <v>-49.950062000000003</v>
      </c>
      <c r="P47" s="6"/>
      <c r="Q47" s="10"/>
    </row>
    <row r="48" spans="2:17" x14ac:dyDescent="0.25">
      <c r="B48">
        <v>20500000000</v>
      </c>
      <c r="C48">
        <v>-37.309157999999996</v>
      </c>
      <c r="D48">
        <v>-27.065638</v>
      </c>
      <c r="E48" s="10"/>
      <c r="F48" s="6">
        <f t="shared" si="6"/>
        <v>20.333333333333002</v>
      </c>
      <c r="G48" s="6">
        <f t="shared" si="4"/>
        <v>-46.692332999999998</v>
      </c>
      <c r="H48" s="6"/>
      <c r="J48">
        <v>20500000000</v>
      </c>
      <c r="K48">
        <v>-33.608691999999998</v>
      </c>
      <c r="L48">
        <v>-24.453389999999999</v>
      </c>
      <c r="M48" s="10"/>
      <c r="N48" s="6">
        <f t="shared" si="7"/>
        <v>20.333333333333002</v>
      </c>
      <c r="O48" s="6">
        <f t="shared" si="5"/>
        <v>-54.663544000000002</v>
      </c>
      <c r="P48" s="6"/>
      <c r="Q48" s="10"/>
    </row>
    <row r="49" spans="2:17" x14ac:dyDescent="0.25">
      <c r="B49">
        <v>20666666666.667</v>
      </c>
      <c r="C49">
        <v>-36.871143000000004</v>
      </c>
      <c r="D49">
        <v>-26.754465</v>
      </c>
      <c r="E49" s="10"/>
      <c r="F49" s="6">
        <f t="shared" si="6"/>
        <v>21</v>
      </c>
      <c r="G49" s="6">
        <f t="shared" si="4"/>
        <v>-50.283870999999998</v>
      </c>
      <c r="H49" s="6"/>
      <c r="J49">
        <v>20666666666.667</v>
      </c>
      <c r="K49">
        <v>-33.163001999999999</v>
      </c>
      <c r="L49">
        <v>-23.054960000000001</v>
      </c>
      <c r="M49" s="10"/>
      <c r="N49" s="6">
        <f t="shared" si="7"/>
        <v>21</v>
      </c>
      <c r="O49" s="6">
        <f t="shared" si="5"/>
        <v>-50.4133</v>
      </c>
      <c r="P49" s="6"/>
      <c r="Q49" s="10"/>
    </row>
    <row r="50" spans="2:17" x14ac:dyDescent="0.25">
      <c r="B50">
        <v>20833333333.333</v>
      </c>
      <c r="C50">
        <v>-36.955368</v>
      </c>
      <c r="D50">
        <v>-26.036501000000001</v>
      </c>
      <c r="E50" s="10"/>
      <c r="F50" s="6" t="s">
        <v>25</v>
      </c>
      <c r="H50" s="6"/>
      <c r="J50">
        <v>20833333333.333</v>
      </c>
      <c r="K50">
        <v>-31.559329999999999</v>
      </c>
      <c r="L50">
        <v>-20.501469</v>
      </c>
      <c r="M50" s="10"/>
      <c r="N50" s="6" t="s">
        <v>25</v>
      </c>
      <c r="P50" s="6"/>
      <c r="Q50" s="10"/>
    </row>
    <row r="51" spans="2:17" x14ac:dyDescent="0.25">
      <c r="B51">
        <v>21000000000</v>
      </c>
      <c r="C51">
        <v>-38.266334999999998</v>
      </c>
      <c r="D51">
        <v>-25.916039999999999</v>
      </c>
      <c r="E51" s="10"/>
      <c r="H51" s="6"/>
      <c r="J51">
        <v>21000000000</v>
      </c>
      <c r="K51">
        <v>-29.302693999999999</v>
      </c>
      <c r="L51">
        <v>-17.218384</v>
      </c>
      <c r="M51" s="10"/>
      <c r="P51" s="6"/>
      <c r="Q51" s="10"/>
    </row>
    <row r="52" spans="2:17" x14ac:dyDescent="0.25">
      <c r="B52" t="s">
        <v>25</v>
      </c>
      <c r="E52" s="8"/>
      <c r="H52" s="6"/>
      <c r="J52" t="s">
        <v>25</v>
      </c>
      <c r="M52" s="8"/>
      <c r="P52" s="6"/>
      <c r="Q52" s="8"/>
    </row>
    <row r="53" spans="2:17" x14ac:dyDescent="0.25">
      <c r="E53" s="8"/>
      <c r="F53" s="6" t="s">
        <v>27</v>
      </c>
      <c r="H53" s="6"/>
      <c r="M53" s="8"/>
      <c r="N53" s="6" t="s">
        <v>27</v>
      </c>
      <c r="P53" s="6"/>
      <c r="Q53" s="8"/>
    </row>
    <row r="54" spans="2:17" ht="15.75" x14ac:dyDescent="0.25">
      <c r="E54" s="8"/>
      <c r="F54" s="6" t="s">
        <v>23</v>
      </c>
      <c r="G54" s="6" t="str">
        <f>D80</f>
        <v>3Ix0L dBc Log Mag(dB)</v>
      </c>
      <c r="H54" s="35">
        <v>3</v>
      </c>
      <c r="M54" s="8"/>
      <c r="N54" s="6" t="s">
        <v>23</v>
      </c>
      <c r="O54" s="6" t="str">
        <f>L80</f>
        <v>3Ix0L dBc Log Mag(dB)</v>
      </c>
      <c r="P54" s="35">
        <v>3</v>
      </c>
      <c r="Q54" s="8"/>
    </row>
    <row r="55" spans="2:17" ht="15.75" x14ac:dyDescent="0.25">
      <c r="B55" t="s">
        <v>26</v>
      </c>
      <c r="E55" s="8"/>
      <c r="F55" s="6">
        <f>B81/1000000000</f>
        <v>6</v>
      </c>
      <c r="G55" s="6">
        <f>D81</f>
        <v>-43.892155000000002</v>
      </c>
      <c r="H55" s="36">
        <f>ABS(AVERAGE(G55:G73)-(H54-1)*10)</f>
        <v>69.202523368421055</v>
      </c>
      <c r="J55" t="s">
        <v>26</v>
      </c>
      <c r="M55" s="8"/>
      <c r="N55" s="6">
        <f>J81/1000000000</f>
        <v>6</v>
      </c>
      <c r="O55" s="6">
        <f>L81</f>
        <v>-56.891098</v>
      </c>
      <c r="P55" s="36">
        <f>ABS(AVERAGE(O55:O73)-(P54-1)*10)</f>
        <v>78.612153578947371</v>
      </c>
      <c r="Q55" s="8"/>
    </row>
    <row r="56" spans="2:17" x14ac:dyDescent="0.25">
      <c r="B56" t="s">
        <v>23</v>
      </c>
      <c r="C56" t="s">
        <v>125</v>
      </c>
      <c r="D56" t="s">
        <v>31</v>
      </c>
      <c r="E56" s="8"/>
      <c r="F56" s="6">
        <v>19805555555.556</v>
      </c>
      <c r="G56" s="86">
        <f t="shared" ref="G56:G73" si="8">D82</f>
        <v>-43.045662</v>
      </c>
      <c r="H56" s="6"/>
      <c r="J56" t="s">
        <v>23</v>
      </c>
      <c r="K56" t="s">
        <v>125</v>
      </c>
      <c r="L56" t="s">
        <v>31</v>
      </c>
      <c r="M56" s="8"/>
      <c r="N56" s="6">
        <v>19805555555.556</v>
      </c>
      <c r="O56" s="86">
        <f t="shared" ref="O56:O73" si="9">L82</f>
        <v>-61.732086000000002</v>
      </c>
      <c r="P56" s="6"/>
      <c r="Q56" s="8"/>
    </row>
    <row r="57" spans="2:17" x14ac:dyDescent="0.25">
      <c r="B57">
        <v>9000000000</v>
      </c>
      <c r="C57">
        <v>-56.045383000000001</v>
      </c>
      <c r="D57">
        <v>-46.658698999999999</v>
      </c>
      <c r="E57" s="8"/>
      <c r="F57" s="6">
        <v>20111111111.111</v>
      </c>
      <c r="G57" s="86">
        <f t="shared" si="8"/>
        <v>-41.952846999999998</v>
      </c>
      <c r="H57" s="6"/>
      <c r="J57">
        <v>9000000000</v>
      </c>
      <c r="K57">
        <v>-49.963684000000001</v>
      </c>
      <c r="L57">
        <v>-41.610518999999996</v>
      </c>
      <c r="M57" s="8"/>
      <c r="N57" s="6">
        <v>20111111111.111</v>
      </c>
      <c r="O57" s="86">
        <f t="shared" si="9"/>
        <v>-65.513817000000003</v>
      </c>
      <c r="P57" s="6"/>
      <c r="Q57" s="8"/>
    </row>
    <row r="58" spans="2:17" x14ac:dyDescent="0.25">
      <c r="B58">
        <v>9666666666.6667004</v>
      </c>
      <c r="C58">
        <v>-60.780552</v>
      </c>
      <c r="D58">
        <v>-51.278305000000003</v>
      </c>
      <c r="E58" s="8"/>
      <c r="F58" s="6">
        <v>20416666666.667</v>
      </c>
      <c r="G58" s="86">
        <f t="shared" si="8"/>
        <v>-41.482596999999998</v>
      </c>
      <c r="H58" s="6"/>
      <c r="J58">
        <v>9666666666.6667004</v>
      </c>
      <c r="K58">
        <v>-50.703403000000002</v>
      </c>
      <c r="L58">
        <v>-42.174610000000001</v>
      </c>
      <c r="M58" s="8"/>
      <c r="N58" s="6">
        <v>20416666666.667</v>
      </c>
      <c r="O58" s="86">
        <f t="shared" si="9"/>
        <v>-64.47242</v>
      </c>
      <c r="P58" s="6"/>
      <c r="Q58" s="8"/>
    </row>
    <row r="59" spans="2:17" x14ac:dyDescent="0.25">
      <c r="B59">
        <v>10333333333.333</v>
      </c>
      <c r="C59">
        <v>-60.045029</v>
      </c>
      <c r="D59">
        <v>-50.615561999999997</v>
      </c>
      <c r="E59" s="8"/>
      <c r="F59" s="6">
        <v>20722222222.222</v>
      </c>
      <c r="G59" s="86">
        <f t="shared" si="8"/>
        <v>-42.826355</v>
      </c>
      <c r="H59" s="6"/>
      <c r="J59">
        <v>10333333333.333</v>
      </c>
      <c r="K59">
        <v>-51.355141000000003</v>
      </c>
      <c r="L59">
        <v>-42.841759000000003</v>
      </c>
      <c r="M59" s="8"/>
      <c r="N59" s="6">
        <v>20722222222.222</v>
      </c>
      <c r="O59" s="86">
        <f t="shared" si="9"/>
        <v>-62.029300999999997</v>
      </c>
      <c r="P59" s="6"/>
      <c r="Q59" s="8"/>
    </row>
    <row r="60" spans="2:17" x14ac:dyDescent="0.25">
      <c r="B60">
        <v>11000000000</v>
      </c>
      <c r="C60">
        <v>-60.918930000000003</v>
      </c>
      <c r="D60">
        <v>-51.479404000000002</v>
      </c>
      <c r="E60" s="8"/>
      <c r="F60" s="6">
        <v>21027777777.778</v>
      </c>
      <c r="G60" s="86">
        <f t="shared" si="8"/>
        <v>-44.063099000000001</v>
      </c>
      <c r="H60" s="6"/>
      <c r="J60">
        <v>11000000000</v>
      </c>
      <c r="K60">
        <v>-50.687148999999998</v>
      </c>
      <c r="L60">
        <v>-42.098278000000001</v>
      </c>
      <c r="M60" s="8"/>
      <c r="N60" s="6">
        <v>21027777777.778</v>
      </c>
      <c r="O60" s="86">
        <f t="shared" si="9"/>
        <v>-56.772880999999998</v>
      </c>
      <c r="P60" s="6"/>
      <c r="Q60" s="8"/>
    </row>
    <row r="61" spans="2:17" x14ac:dyDescent="0.25">
      <c r="B61">
        <v>11666666666.667</v>
      </c>
      <c r="C61">
        <v>-59.129612000000002</v>
      </c>
      <c r="D61">
        <v>-49.636639000000002</v>
      </c>
      <c r="E61" s="8"/>
      <c r="F61" s="6">
        <v>21333333333.333</v>
      </c>
      <c r="G61" s="86">
        <f t="shared" si="8"/>
        <v>-46.385795999999999</v>
      </c>
      <c r="H61" s="6"/>
      <c r="J61">
        <v>11666666666.667</v>
      </c>
      <c r="K61">
        <v>-52.170658000000003</v>
      </c>
      <c r="L61">
        <v>-43.522056999999997</v>
      </c>
      <c r="M61" s="8"/>
      <c r="N61" s="6">
        <v>21333333333.333</v>
      </c>
      <c r="O61" s="86">
        <f t="shared" si="9"/>
        <v>-51.881076999999998</v>
      </c>
      <c r="P61" s="6"/>
      <c r="Q61" s="8"/>
    </row>
    <row r="62" spans="2:17" x14ac:dyDescent="0.25">
      <c r="B62">
        <v>12333333333.333</v>
      </c>
      <c r="C62">
        <v>-57.874516</v>
      </c>
      <c r="D62">
        <v>-48.393935999999997</v>
      </c>
      <c r="E62" s="8"/>
      <c r="F62" s="6">
        <v>21638888888.889</v>
      </c>
      <c r="G62" s="86">
        <f t="shared" si="8"/>
        <v>-50.771434999999997</v>
      </c>
      <c r="H62" s="6"/>
      <c r="J62">
        <v>12333333333.333</v>
      </c>
      <c r="K62">
        <v>-55.973773999999999</v>
      </c>
      <c r="L62">
        <v>-47.309005999999997</v>
      </c>
      <c r="M62" s="8"/>
      <c r="N62" s="6">
        <v>21638888888.889</v>
      </c>
      <c r="O62" s="86">
        <f t="shared" si="9"/>
        <v>-49.653336000000003</v>
      </c>
      <c r="P62" s="6"/>
      <c r="Q62" s="8"/>
    </row>
    <row r="63" spans="2:17" x14ac:dyDescent="0.25">
      <c r="B63">
        <v>13000000000</v>
      </c>
      <c r="C63">
        <v>-57.022278</v>
      </c>
      <c r="D63">
        <v>-47.620182</v>
      </c>
      <c r="E63" s="8"/>
      <c r="F63" s="6">
        <v>21944444444.444</v>
      </c>
      <c r="G63" s="86">
        <f t="shared" si="8"/>
        <v>-55.51276</v>
      </c>
      <c r="H63" s="6"/>
      <c r="J63">
        <v>13000000000</v>
      </c>
      <c r="K63">
        <v>-55.342959999999998</v>
      </c>
      <c r="L63">
        <v>-46.791130000000003</v>
      </c>
      <c r="M63" s="8"/>
      <c r="N63" s="6">
        <v>21944444444.444</v>
      </c>
      <c r="O63" s="86">
        <f t="shared" si="9"/>
        <v>-50.859127000000001</v>
      </c>
      <c r="P63" s="6"/>
      <c r="Q63" s="8"/>
    </row>
    <row r="64" spans="2:17" x14ac:dyDescent="0.25">
      <c r="B64">
        <v>13666666666.667</v>
      </c>
      <c r="C64">
        <v>-58.300980000000003</v>
      </c>
      <c r="D64">
        <v>-48.802897999999999</v>
      </c>
      <c r="E64" s="8"/>
      <c r="F64" s="6">
        <v>22250000000</v>
      </c>
      <c r="G64" s="86">
        <f t="shared" si="8"/>
        <v>-53.530354000000003</v>
      </c>
      <c r="H64" s="6"/>
      <c r="J64">
        <v>13666666666.667</v>
      </c>
      <c r="K64">
        <v>-53.693634000000003</v>
      </c>
      <c r="L64">
        <v>-45.259639999999997</v>
      </c>
      <c r="M64" s="8"/>
      <c r="N64" s="6">
        <v>22250000000</v>
      </c>
      <c r="O64" s="86">
        <f t="shared" si="9"/>
        <v>-50.522700999999998</v>
      </c>
      <c r="P64" s="6"/>
      <c r="Q64" s="8"/>
    </row>
    <row r="65" spans="2:17" x14ac:dyDescent="0.25">
      <c r="B65">
        <v>14333333333.333</v>
      </c>
      <c r="C65">
        <v>-60.175545</v>
      </c>
      <c r="D65">
        <v>-50.497523999999999</v>
      </c>
      <c r="E65" s="8"/>
      <c r="F65" s="6">
        <v>22555555555.556</v>
      </c>
      <c r="G65" s="86">
        <f t="shared" si="8"/>
        <v>-53.372334000000002</v>
      </c>
      <c r="H65" s="6"/>
      <c r="J65">
        <v>14333333333.333</v>
      </c>
      <c r="K65">
        <v>-53.847163999999999</v>
      </c>
      <c r="L65">
        <v>-45.298634</v>
      </c>
      <c r="M65" s="8"/>
      <c r="N65" s="6">
        <v>22555555555.556</v>
      </c>
      <c r="O65" s="86">
        <f t="shared" si="9"/>
        <v>-49.777897000000003</v>
      </c>
      <c r="P65" s="6"/>
      <c r="Q65" s="8"/>
    </row>
    <row r="66" spans="2:17" x14ac:dyDescent="0.25">
      <c r="B66">
        <v>15000000000</v>
      </c>
      <c r="C66">
        <v>-56.778858</v>
      </c>
      <c r="D66">
        <v>-46.732821999999999</v>
      </c>
      <c r="E66" s="8"/>
      <c r="F66" s="6">
        <v>22861111111.111</v>
      </c>
      <c r="G66" s="86">
        <f t="shared" si="8"/>
        <v>-50.190894999999998</v>
      </c>
      <c r="H66" s="6"/>
      <c r="J66">
        <v>15000000000</v>
      </c>
      <c r="K66">
        <v>-54.855891999999997</v>
      </c>
      <c r="L66">
        <v>-45.974406999999999</v>
      </c>
      <c r="M66" s="8"/>
      <c r="N66" s="6">
        <v>22861111111.111</v>
      </c>
      <c r="O66" s="86">
        <f t="shared" si="9"/>
        <v>-59.609501000000002</v>
      </c>
      <c r="P66" s="6"/>
      <c r="Q66" s="8"/>
    </row>
    <row r="67" spans="2:17" x14ac:dyDescent="0.25">
      <c r="B67">
        <v>15666666666.667</v>
      </c>
      <c r="C67">
        <v>-64.093329999999995</v>
      </c>
      <c r="D67">
        <v>-54.050612999999998</v>
      </c>
      <c r="E67" s="8"/>
      <c r="F67" s="6">
        <v>23166666666.667</v>
      </c>
      <c r="G67" s="86">
        <f t="shared" si="8"/>
        <v>-50.291378000000002</v>
      </c>
      <c r="H67" s="6"/>
      <c r="J67">
        <v>15666666666.667</v>
      </c>
      <c r="K67">
        <v>-62.762180000000001</v>
      </c>
      <c r="L67">
        <v>-53.545368000000003</v>
      </c>
      <c r="M67" s="8"/>
      <c r="N67" s="6">
        <v>23166666666.667</v>
      </c>
      <c r="O67" s="86">
        <f t="shared" si="9"/>
        <v>-66.887107999999998</v>
      </c>
      <c r="P67" s="6"/>
      <c r="Q67" s="8"/>
    </row>
    <row r="68" spans="2:17" x14ac:dyDescent="0.25">
      <c r="B68">
        <v>16333333333.333</v>
      </c>
      <c r="C68">
        <v>-63.081654</v>
      </c>
      <c r="D68">
        <v>-52.465172000000003</v>
      </c>
      <c r="E68" s="8"/>
      <c r="F68" s="6">
        <v>23472222222.222</v>
      </c>
      <c r="G68" s="86">
        <f t="shared" si="8"/>
        <v>-50.613208999999998</v>
      </c>
      <c r="H68" s="6"/>
      <c r="J68">
        <v>16333333333.333</v>
      </c>
      <c r="K68">
        <v>-77.088088999999997</v>
      </c>
      <c r="L68">
        <v>-67.567763999999997</v>
      </c>
      <c r="M68" s="8"/>
      <c r="N68" s="6">
        <v>23472222222.222</v>
      </c>
      <c r="O68" s="86">
        <f t="shared" si="9"/>
        <v>-64.012603999999996</v>
      </c>
      <c r="P68" s="6"/>
      <c r="Q68" s="8"/>
    </row>
    <row r="69" spans="2:17" x14ac:dyDescent="0.25">
      <c r="B69">
        <v>17000000000</v>
      </c>
      <c r="C69">
        <v>-59.999316999999998</v>
      </c>
      <c r="D69">
        <v>-49.139893000000001</v>
      </c>
      <c r="E69" s="8"/>
      <c r="F69" s="6">
        <v>23777777777.778</v>
      </c>
      <c r="G69" s="86">
        <f t="shared" si="8"/>
        <v>-51.374057999999998</v>
      </c>
      <c r="H69" s="6"/>
      <c r="J69">
        <v>17000000000</v>
      </c>
      <c r="K69">
        <v>-62.631351000000002</v>
      </c>
      <c r="L69">
        <v>-52.916378000000002</v>
      </c>
      <c r="M69" s="8"/>
      <c r="N69" s="6">
        <v>23777777777.778</v>
      </c>
      <c r="O69" s="86">
        <f t="shared" si="9"/>
        <v>-64.789642000000001</v>
      </c>
      <c r="P69" s="6"/>
      <c r="Q69" s="8"/>
    </row>
    <row r="70" spans="2:17" x14ac:dyDescent="0.25">
      <c r="B70">
        <v>17666666666.667</v>
      </c>
      <c r="C70">
        <v>-57.635468000000003</v>
      </c>
      <c r="D70">
        <v>-46.281384000000003</v>
      </c>
      <c r="E70" s="8"/>
      <c r="F70" s="6">
        <v>24083333333.333</v>
      </c>
      <c r="G70" s="86">
        <f t="shared" si="8"/>
        <v>-50.898941000000001</v>
      </c>
      <c r="H70" s="6"/>
      <c r="J70">
        <v>17666666666.667</v>
      </c>
      <c r="K70">
        <v>-74.647827000000007</v>
      </c>
      <c r="L70">
        <v>-64.993308999999996</v>
      </c>
      <c r="M70" s="8"/>
      <c r="N70" s="6">
        <v>24083333333.333</v>
      </c>
      <c r="O70" s="86">
        <f t="shared" si="9"/>
        <v>-56.786613000000003</v>
      </c>
      <c r="P70" s="6"/>
      <c r="Q70" s="8"/>
    </row>
    <row r="71" spans="2:17" x14ac:dyDescent="0.25">
      <c r="B71">
        <v>18333333333.333</v>
      </c>
      <c r="C71">
        <v>-60.592190000000002</v>
      </c>
      <c r="D71">
        <v>-49.581566000000002</v>
      </c>
      <c r="E71" s="8"/>
      <c r="F71" s="6">
        <v>24388888888.889</v>
      </c>
      <c r="G71" s="86">
        <f t="shared" si="8"/>
        <v>-52.698196000000003</v>
      </c>
      <c r="H71" s="6"/>
      <c r="J71">
        <v>18333333333.333</v>
      </c>
      <c r="K71">
        <v>-61.442458999999999</v>
      </c>
      <c r="L71">
        <v>-52.238517999999999</v>
      </c>
      <c r="M71" s="8"/>
      <c r="N71" s="6">
        <v>24388888888.889</v>
      </c>
      <c r="O71" s="86">
        <f t="shared" si="9"/>
        <v>-53.908603999999997</v>
      </c>
      <c r="P71" s="6"/>
      <c r="Q71" s="8"/>
    </row>
    <row r="72" spans="2:17" x14ac:dyDescent="0.25">
      <c r="B72">
        <v>19000000000</v>
      </c>
      <c r="C72">
        <v>-58.200512000000003</v>
      </c>
      <c r="D72">
        <v>-47.956992999999997</v>
      </c>
      <c r="E72" s="8"/>
      <c r="F72" s="6">
        <v>24694444444.444</v>
      </c>
      <c r="G72" s="86">
        <f t="shared" si="8"/>
        <v>-54.537951999999997</v>
      </c>
      <c r="H72" s="6"/>
      <c r="J72">
        <v>19000000000</v>
      </c>
      <c r="K72">
        <v>-60.640106000000003</v>
      </c>
      <c r="L72">
        <v>-51.484805999999999</v>
      </c>
      <c r="M72" s="8"/>
      <c r="N72" s="6">
        <v>24694444444.444</v>
      </c>
      <c r="O72" s="86">
        <f t="shared" si="9"/>
        <v>-58.372504999999997</v>
      </c>
      <c r="P72" s="6"/>
      <c r="Q72" s="8"/>
    </row>
    <row r="73" spans="2:17" x14ac:dyDescent="0.25">
      <c r="B73">
        <v>19666666666.667</v>
      </c>
      <c r="C73">
        <v>-58.651103999999997</v>
      </c>
      <c r="D73">
        <v>-48.534427999999998</v>
      </c>
      <c r="E73" s="8"/>
      <c r="F73" s="6">
        <v>25000000000</v>
      </c>
      <c r="G73" s="86">
        <f t="shared" si="8"/>
        <v>-57.407921000000002</v>
      </c>
      <c r="H73" s="6"/>
      <c r="J73">
        <v>19666666666.667</v>
      </c>
      <c r="K73">
        <v>-60.058101999999998</v>
      </c>
      <c r="L73">
        <v>-49.950062000000003</v>
      </c>
      <c r="M73" s="8"/>
      <c r="N73" s="6">
        <v>25000000000</v>
      </c>
      <c r="O73" s="86">
        <f t="shared" si="9"/>
        <v>-69.158600000000007</v>
      </c>
      <c r="P73" s="6"/>
      <c r="Q73" s="8"/>
    </row>
    <row r="74" spans="2:17" x14ac:dyDescent="0.25">
      <c r="B74">
        <v>20333333333.333</v>
      </c>
      <c r="C74">
        <v>-57.611198000000002</v>
      </c>
      <c r="D74">
        <v>-46.692332999999998</v>
      </c>
      <c r="E74" s="8"/>
      <c r="F74" s="6" t="s">
        <v>25</v>
      </c>
      <c r="H74" s="6"/>
      <c r="J74">
        <v>20333333333.333</v>
      </c>
      <c r="K74">
        <v>-65.721405000000004</v>
      </c>
      <c r="L74">
        <v>-54.663544000000002</v>
      </c>
      <c r="M74" s="8"/>
      <c r="N74" s="6" t="s">
        <v>25</v>
      </c>
      <c r="P74" s="6"/>
      <c r="Q74" s="8"/>
    </row>
    <row r="75" spans="2:17" x14ac:dyDescent="0.25">
      <c r="B75">
        <v>21000000000</v>
      </c>
      <c r="C75">
        <v>-62.634166999999998</v>
      </c>
      <c r="D75">
        <v>-50.283870999999998</v>
      </c>
      <c r="H75" s="6"/>
      <c r="J75">
        <v>21000000000</v>
      </c>
      <c r="K75">
        <v>-62.497611999999997</v>
      </c>
      <c r="L75">
        <v>-50.4133</v>
      </c>
      <c r="P75" s="6"/>
    </row>
    <row r="76" spans="2:17" x14ac:dyDescent="0.25">
      <c r="B76" t="s">
        <v>25</v>
      </c>
      <c r="H76" s="6"/>
      <c r="J76" t="s">
        <v>25</v>
      </c>
      <c r="P76" s="6"/>
    </row>
    <row r="77" spans="2:17" x14ac:dyDescent="0.25">
      <c r="F77" s="6" t="s">
        <v>28</v>
      </c>
      <c r="H77" s="6"/>
      <c r="N77" s="6" t="s">
        <v>28</v>
      </c>
      <c r="P77" s="6"/>
    </row>
    <row r="78" spans="2:17" ht="15.75" x14ac:dyDescent="0.25">
      <c r="F78" s="6" t="s">
        <v>23</v>
      </c>
      <c r="G78" s="6" t="str">
        <f t="shared" ref="G78:G97" si="10">D104</f>
        <v>4Ix0L dBc Log Mag(dB)</v>
      </c>
      <c r="H78" s="35">
        <v>4</v>
      </c>
      <c r="N78" s="6" t="s">
        <v>23</v>
      </c>
      <c r="O78" s="6" t="str">
        <f t="shared" ref="O78:O97" si="11">L104</f>
        <v>4Ix0L dBc Log Mag(dB)</v>
      </c>
      <c r="P78" s="35">
        <v>4</v>
      </c>
    </row>
    <row r="79" spans="2:17" ht="15.75" x14ac:dyDescent="0.25">
      <c r="B79" t="s">
        <v>27</v>
      </c>
      <c r="F79" s="6">
        <f t="shared" ref="F79:F97" si="12">B105/1000000000</f>
        <v>4.5</v>
      </c>
      <c r="G79" s="6">
        <f t="shared" si="10"/>
        <v>-58.530346000000002</v>
      </c>
      <c r="H79" s="36">
        <f>ABS(AVERAGE(G79:G97)-(H78-1)*10)</f>
        <v>87.875191736842083</v>
      </c>
      <c r="J79" t="s">
        <v>27</v>
      </c>
      <c r="N79" s="6">
        <f t="shared" ref="N79:N97" si="13">J105/1000000000</f>
        <v>4.5</v>
      </c>
      <c r="O79" s="6">
        <f t="shared" si="11"/>
        <v>-66.664619000000002</v>
      </c>
      <c r="P79" s="36">
        <f>ABS(AVERAGE(O79:O97)-(P78-1)*10)</f>
        <v>95.109173789473687</v>
      </c>
    </row>
    <row r="80" spans="2:17" x14ac:dyDescent="0.25">
      <c r="B80" t="s">
        <v>23</v>
      </c>
      <c r="C80" t="s">
        <v>126</v>
      </c>
      <c r="D80" t="s">
        <v>32</v>
      </c>
      <c r="F80" s="6">
        <f t="shared" si="12"/>
        <v>5.0416666666667007</v>
      </c>
      <c r="G80" s="6">
        <f t="shared" si="10"/>
        <v>-64.655304000000001</v>
      </c>
      <c r="H80" s="6"/>
      <c r="J80" t="s">
        <v>23</v>
      </c>
      <c r="K80" t="s">
        <v>126</v>
      </c>
      <c r="L80" t="s">
        <v>32</v>
      </c>
      <c r="N80" s="6">
        <f t="shared" si="13"/>
        <v>5.0416666666667007</v>
      </c>
      <c r="O80" s="6">
        <f t="shared" si="11"/>
        <v>-70.425658999999996</v>
      </c>
      <c r="P80" s="6"/>
    </row>
    <row r="81" spans="2:16" x14ac:dyDescent="0.25">
      <c r="B81">
        <v>6000000000</v>
      </c>
      <c r="C81">
        <v>-53.278835000000001</v>
      </c>
      <c r="D81">
        <v>-43.892155000000002</v>
      </c>
      <c r="F81" s="6">
        <f t="shared" si="12"/>
        <v>5.5833333333332993</v>
      </c>
      <c r="G81" s="6">
        <f t="shared" si="10"/>
        <v>-71.019058000000001</v>
      </c>
      <c r="H81" s="6"/>
      <c r="J81">
        <v>6000000000</v>
      </c>
      <c r="K81">
        <v>-65.244263000000004</v>
      </c>
      <c r="L81">
        <v>-56.891098</v>
      </c>
      <c r="N81" s="6">
        <f t="shared" si="13"/>
        <v>5.5833333333332993</v>
      </c>
      <c r="O81" s="6">
        <f t="shared" si="11"/>
        <v>-72.578704999999999</v>
      </c>
      <c r="P81" s="6"/>
    </row>
    <row r="82" spans="2:16" x14ac:dyDescent="0.25">
      <c r="B82">
        <v>6722222222.2222004</v>
      </c>
      <c r="C82">
        <v>-52.547905</v>
      </c>
      <c r="D82">
        <v>-43.045662</v>
      </c>
      <c r="F82" s="6">
        <f t="shared" si="12"/>
        <v>6.125</v>
      </c>
      <c r="G82" s="6">
        <f t="shared" si="10"/>
        <v>-67.889174999999994</v>
      </c>
      <c r="H82" s="6"/>
      <c r="J82">
        <v>6722222222.2222004</v>
      </c>
      <c r="K82">
        <v>-70.26088</v>
      </c>
      <c r="L82">
        <v>-61.732086000000002</v>
      </c>
      <c r="N82" s="6">
        <f t="shared" si="13"/>
        <v>6.125</v>
      </c>
      <c r="O82" s="6">
        <f t="shared" si="11"/>
        <v>-66.985625999999996</v>
      </c>
      <c r="P82" s="6"/>
    </row>
    <row r="83" spans="2:16" x14ac:dyDescent="0.25">
      <c r="B83">
        <v>7444444444.4443998</v>
      </c>
      <c r="C83">
        <v>-51.382313000000003</v>
      </c>
      <c r="D83">
        <v>-41.952846999999998</v>
      </c>
      <c r="F83" s="6">
        <f t="shared" si="12"/>
        <v>6.6666666666667007</v>
      </c>
      <c r="G83" s="6">
        <f t="shared" si="10"/>
        <v>-64.139702</v>
      </c>
      <c r="H83" s="6"/>
      <c r="J83">
        <v>7444444444.4443998</v>
      </c>
      <c r="K83">
        <v>-74.027198999999996</v>
      </c>
      <c r="L83">
        <v>-65.513817000000003</v>
      </c>
      <c r="N83" s="6">
        <f t="shared" si="13"/>
        <v>6.6666666666667007</v>
      </c>
      <c r="O83" s="6">
        <f t="shared" si="11"/>
        <v>-66.039626999999996</v>
      </c>
      <c r="P83" s="6"/>
    </row>
    <row r="84" spans="2:16" x14ac:dyDescent="0.25">
      <c r="B84">
        <v>8166666666.6667004</v>
      </c>
      <c r="C84">
        <v>-50.922122999999999</v>
      </c>
      <c r="D84">
        <v>-41.482596999999998</v>
      </c>
      <c r="F84" s="6">
        <f t="shared" si="12"/>
        <v>7.2083333333332993</v>
      </c>
      <c r="G84" s="6">
        <f t="shared" si="10"/>
        <v>-61.384331000000003</v>
      </c>
      <c r="H84" s="6"/>
      <c r="J84">
        <v>8166666666.6667004</v>
      </c>
      <c r="K84">
        <v>-73.061295000000001</v>
      </c>
      <c r="L84">
        <v>-64.47242</v>
      </c>
      <c r="N84" s="6">
        <f t="shared" si="13"/>
        <v>7.2083333333332993</v>
      </c>
      <c r="O84" s="6">
        <f t="shared" si="11"/>
        <v>-64.772552000000005</v>
      </c>
      <c r="P84" s="6"/>
    </row>
    <row r="85" spans="2:16" x14ac:dyDescent="0.25">
      <c r="B85">
        <v>8888888888.8889008</v>
      </c>
      <c r="C85">
        <v>-52.319332000000003</v>
      </c>
      <c r="D85">
        <v>-42.826355</v>
      </c>
      <c r="F85" s="6">
        <f t="shared" si="12"/>
        <v>7.75</v>
      </c>
      <c r="G85" s="6">
        <f t="shared" si="10"/>
        <v>-59.284367000000003</v>
      </c>
      <c r="H85" s="6"/>
      <c r="J85">
        <v>8888888888.8889008</v>
      </c>
      <c r="K85">
        <v>-70.677902000000003</v>
      </c>
      <c r="L85">
        <v>-62.029300999999997</v>
      </c>
      <c r="N85" s="6">
        <f t="shared" si="13"/>
        <v>7.75</v>
      </c>
      <c r="O85" s="6">
        <f t="shared" si="11"/>
        <v>-67.405151000000004</v>
      </c>
      <c r="P85" s="6"/>
    </row>
    <row r="86" spans="2:16" x14ac:dyDescent="0.25">
      <c r="B86">
        <v>9611111111.1110992</v>
      </c>
      <c r="C86">
        <v>-53.543674000000003</v>
      </c>
      <c r="D86">
        <v>-44.063099000000001</v>
      </c>
      <c r="F86" s="6">
        <f t="shared" si="12"/>
        <v>8.2916666666666998</v>
      </c>
      <c r="G86" s="6">
        <f t="shared" si="10"/>
        <v>-56.852176999999998</v>
      </c>
      <c r="H86" s="6"/>
      <c r="J86">
        <v>9611111111.1110992</v>
      </c>
      <c r="K86">
        <v>-65.437652999999997</v>
      </c>
      <c r="L86">
        <v>-56.772880999999998</v>
      </c>
      <c r="N86" s="6">
        <f t="shared" si="13"/>
        <v>8.2916666666666998</v>
      </c>
      <c r="O86" s="6">
        <f t="shared" si="11"/>
        <v>-62.104754999999997</v>
      </c>
      <c r="P86" s="6"/>
    </row>
    <row r="87" spans="2:16" x14ac:dyDescent="0.25">
      <c r="B87">
        <v>10333333333.333</v>
      </c>
      <c r="C87">
        <v>-55.787891000000002</v>
      </c>
      <c r="D87">
        <v>-46.385795999999999</v>
      </c>
      <c r="F87" s="6">
        <f t="shared" si="12"/>
        <v>8.8333333333333002</v>
      </c>
      <c r="G87" s="6">
        <f t="shared" si="10"/>
        <v>-55.138016</v>
      </c>
      <c r="H87" s="6"/>
      <c r="J87">
        <v>10333333333.333</v>
      </c>
      <c r="K87">
        <v>-60.432910999999997</v>
      </c>
      <c r="L87">
        <v>-51.881076999999998</v>
      </c>
      <c r="N87" s="6">
        <f t="shared" si="13"/>
        <v>8.8333333333333002</v>
      </c>
      <c r="O87" s="6">
        <f t="shared" si="11"/>
        <v>-59.708838999999998</v>
      </c>
      <c r="P87" s="6"/>
    </row>
    <row r="88" spans="2:16" x14ac:dyDescent="0.25">
      <c r="B88">
        <v>11055555555.556</v>
      </c>
      <c r="C88">
        <v>-60.269511999999999</v>
      </c>
      <c r="D88">
        <v>-50.771434999999997</v>
      </c>
      <c r="F88" s="6">
        <f t="shared" si="12"/>
        <v>9.375</v>
      </c>
      <c r="G88" s="6">
        <f t="shared" si="10"/>
        <v>-51.821567999999999</v>
      </c>
      <c r="H88" s="6"/>
      <c r="J88">
        <v>11055555555.556</v>
      </c>
      <c r="K88">
        <v>-58.087325999999997</v>
      </c>
      <c r="L88">
        <v>-49.653336000000003</v>
      </c>
      <c r="N88" s="6">
        <f t="shared" si="13"/>
        <v>9.375</v>
      </c>
      <c r="O88" s="6">
        <f t="shared" si="11"/>
        <v>-57.367832</v>
      </c>
      <c r="P88" s="6"/>
    </row>
    <row r="89" spans="2:16" x14ac:dyDescent="0.25">
      <c r="B89">
        <v>11777777777.778</v>
      </c>
      <c r="C89">
        <v>-65.190781000000001</v>
      </c>
      <c r="D89">
        <v>-55.51276</v>
      </c>
      <c r="F89" s="6">
        <f t="shared" si="12"/>
        <v>9.9166666666666998</v>
      </c>
      <c r="G89" s="6">
        <f t="shared" si="10"/>
        <v>-49.660637000000001</v>
      </c>
      <c r="H89" s="6"/>
      <c r="J89">
        <v>11777777777.778</v>
      </c>
      <c r="K89">
        <v>-59.407657999999998</v>
      </c>
      <c r="L89">
        <v>-50.859127000000001</v>
      </c>
      <c r="N89" s="6">
        <f t="shared" si="13"/>
        <v>9.9166666666666998</v>
      </c>
      <c r="O89" s="6">
        <f t="shared" si="11"/>
        <v>-57.950057999999999</v>
      </c>
      <c r="P89" s="6"/>
    </row>
    <row r="90" spans="2:16" x14ac:dyDescent="0.25">
      <c r="B90">
        <v>12500000000</v>
      </c>
      <c r="C90">
        <v>-63.576388999999999</v>
      </c>
      <c r="D90">
        <v>-53.530354000000003</v>
      </c>
      <c r="F90" s="6">
        <f t="shared" si="12"/>
        <v>10.458333333333</v>
      </c>
      <c r="G90" s="6">
        <f t="shared" si="10"/>
        <v>-49.845551</v>
      </c>
      <c r="H90" s="6"/>
      <c r="J90">
        <v>12500000000</v>
      </c>
      <c r="K90">
        <v>-59.404181999999999</v>
      </c>
      <c r="L90">
        <v>-50.522700999999998</v>
      </c>
      <c r="N90" s="6">
        <f t="shared" si="13"/>
        <v>10.458333333333</v>
      </c>
      <c r="O90" s="6">
        <f t="shared" si="11"/>
        <v>-58.283915999999998</v>
      </c>
      <c r="P90" s="6"/>
    </row>
    <row r="91" spans="2:16" x14ac:dyDescent="0.25">
      <c r="B91">
        <v>13222222222.222</v>
      </c>
      <c r="C91">
        <v>-63.415053999999998</v>
      </c>
      <c r="D91">
        <v>-53.372334000000002</v>
      </c>
      <c r="F91" s="6">
        <f t="shared" si="12"/>
        <v>11</v>
      </c>
      <c r="G91" s="6">
        <f t="shared" si="10"/>
        <v>-53.345505000000003</v>
      </c>
      <c r="H91" s="6"/>
      <c r="J91">
        <v>13222222222.222</v>
      </c>
      <c r="K91">
        <v>-58.994709</v>
      </c>
      <c r="L91">
        <v>-49.777897000000003</v>
      </c>
      <c r="N91" s="6">
        <f t="shared" si="13"/>
        <v>11</v>
      </c>
      <c r="O91" s="6">
        <f t="shared" si="11"/>
        <v>-57.796356000000003</v>
      </c>
      <c r="P91" s="6"/>
    </row>
    <row r="92" spans="2:16" x14ac:dyDescent="0.25">
      <c r="B92">
        <v>13944444444.444</v>
      </c>
      <c r="C92">
        <v>-60.807377000000002</v>
      </c>
      <c r="D92">
        <v>-50.190894999999998</v>
      </c>
      <c r="F92" s="6">
        <f t="shared" si="12"/>
        <v>11.541666666667</v>
      </c>
      <c r="G92" s="6">
        <f t="shared" si="10"/>
        <v>-51.927216000000001</v>
      </c>
      <c r="H92" s="6"/>
      <c r="J92">
        <v>13944444444.444</v>
      </c>
      <c r="K92">
        <v>-69.129822000000004</v>
      </c>
      <c r="L92">
        <v>-59.609501000000002</v>
      </c>
      <c r="N92" s="6">
        <f t="shared" si="13"/>
        <v>11.541666666667</v>
      </c>
      <c r="O92" s="6">
        <f t="shared" si="11"/>
        <v>-59.471729000000003</v>
      </c>
      <c r="P92" s="6"/>
    </row>
    <row r="93" spans="2:16" x14ac:dyDescent="0.25">
      <c r="B93">
        <v>14666666666.667</v>
      </c>
      <c r="C93">
        <v>-61.150806000000003</v>
      </c>
      <c r="D93">
        <v>-50.291378000000002</v>
      </c>
      <c r="F93" s="6">
        <f t="shared" si="12"/>
        <v>12.083333333333</v>
      </c>
      <c r="G93" s="6">
        <f t="shared" si="10"/>
        <v>-54.025818000000001</v>
      </c>
      <c r="H93" s="6"/>
      <c r="J93">
        <v>14666666666.667</v>
      </c>
      <c r="K93">
        <v>-76.602080999999998</v>
      </c>
      <c r="L93">
        <v>-66.887107999999998</v>
      </c>
      <c r="N93" s="6">
        <f t="shared" si="13"/>
        <v>12.083333333333</v>
      </c>
      <c r="O93" s="6">
        <f t="shared" si="11"/>
        <v>-62.378619999999998</v>
      </c>
      <c r="P93" s="6"/>
    </row>
    <row r="94" spans="2:16" x14ac:dyDescent="0.25">
      <c r="B94">
        <v>15388888888.889</v>
      </c>
      <c r="C94">
        <v>-61.967292999999998</v>
      </c>
      <c r="D94">
        <v>-50.613208999999998</v>
      </c>
      <c r="F94" s="6">
        <f t="shared" si="12"/>
        <v>12.625</v>
      </c>
      <c r="G94" s="6">
        <f t="shared" si="10"/>
        <v>-52.660438999999997</v>
      </c>
      <c r="H94" s="6"/>
      <c r="J94">
        <v>15388888888.889</v>
      </c>
      <c r="K94">
        <v>-73.667122000000006</v>
      </c>
      <c r="L94">
        <v>-64.012603999999996</v>
      </c>
      <c r="N94" s="6">
        <f t="shared" si="13"/>
        <v>12.625</v>
      </c>
      <c r="O94" s="6">
        <f t="shared" si="11"/>
        <v>-75.687415999999999</v>
      </c>
      <c r="P94" s="6"/>
    </row>
    <row r="95" spans="2:16" x14ac:dyDescent="0.25">
      <c r="B95">
        <v>16111111111.111</v>
      </c>
      <c r="C95">
        <v>-62.384681999999998</v>
      </c>
      <c r="D95">
        <v>-51.374057999999998</v>
      </c>
      <c r="F95" s="6">
        <f t="shared" si="12"/>
        <v>13.166666666667</v>
      </c>
      <c r="G95" s="6">
        <f t="shared" si="10"/>
        <v>-53.363067999999998</v>
      </c>
      <c r="H95" s="6"/>
      <c r="J95">
        <v>16111111111.111</v>
      </c>
      <c r="K95">
        <v>-73.993583999999998</v>
      </c>
      <c r="L95">
        <v>-64.789642000000001</v>
      </c>
      <c r="N95" s="6">
        <f t="shared" si="13"/>
        <v>13.166666666667</v>
      </c>
      <c r="O95" s="6">
        <f t="shared" si="11"/>
        <v>-66.967758000000003</v>
      </c>
      <c r="P95" s="6"/>
    </row>
    <row r="96" spans="2:16" x14ac:dyDescent="0.25">
      <c r="B96">
        <v>16833333333.333</v>
      </c>
      <c r="C96">
        <v>-61.14246</v>
      </c>
      <c r="D96">
        <v>-50.898941000000001</v>
      </c>
      <c r="F96" s="6">
        <f t="shared" si="12"/>
        <v>13.708333333333</v>
      </c>
      <c r="G96" s="6">
        <f t="shared" si="10"/>
        <v>-57.741897999999999</v>
      </c>
      <c r="H96" s="6"/>
      <c r="J96">
        <v>16833333333.333</v>
      </c>
      <c r="K96">
        <v>-65.941917000000004</v>
      </c>
      <c r="L96">
        <v>-56.786613000000003</v>
      </c>
      <c r="N96" s="6">
        <f t="shared" si="13"/>
        <v>13.708333333333</v>
      </c>
      <c r="O96" s="6">
        <f t="shared" si="11"/>
        <v>-71.253371999999999</v>
      </c>
      <c r="P96" s="6"/>
    </row>
    <row r="97" spans="2:16" x14ac:dyDescent="0.25">
      <c r="B97">
        <v>17555555555.556</v>
      </c>
      <c r="C97">
        <v>-62.814872999999999</v>
      </c>
      <c r="D97">
        <v>-52.698196000000003</v>
      </c>
      <c r="F97" s="6">
        <f t="shared" si="12"/>
        <v>14.25</v>
      </c>
      <c r="G97" s="6">
        <f t="shared" si="10"/>
        <v>-66.344466999999995</v>
      </c>
      <c r="H97" s="6"/>
      <c r="J97">
        <v>17555555555.556</v>
      </c>
      <c r="K97">
        <v>-64.016647000000006</v>
      </c>
      <c r="L97">
        <v>-53.908603999999997</v>
      </c>
      <c r="N97" s="6">
        <f t="shared" si="13"/>
        <v>14.25</v>
      </c>
      <c r="O97" s="6">
        <f t="shared" si="11"/>
        <v>-73.231712000000002</v>
      </c>
      <c r="P97" s="6"/>
    </row>
    <row r="98" spans="2:16" x14ac:dyDescent="0.25">
      <c r="B98">
        <v>18277777777.778</v>
      </c>
      <c r="C98">
        <v>-65.456817999999998</v>
      </c>
      <c r="D98">
        <v>-54.537951999999997</v>
      </c>
      <c r="F98" s="6" t="s">
        <v>25</v>
      </c>
      <c r="H98" s="6"/>
      <c r="J98">
        <v>18277777777.778</v>
      </c>
      <c r="K98">
        <v>-69.430367000000004</v>
      </c>
      <c r="L98">
        <v>-58.372504999999997</v>
      </c>
      <c r="N98" s="6" t="s">
        <v>25</v>
      </c>
      <c r="P98" s="6"/>
    </row>
    <row r="99" spans="2:16" x14ac:dyDescent="0.25">
      <c r="B99">
        <v>19000000000</v>
      </c>
      <c r="C99">
        <v>-69.758217000000002</v>
      </c>
      <c r="D99">
        <v>-57.407921000000002</v>
      </c>
      <c r="H99" s="6"/>
      <c r="J99">
        <v>19000000000</v>
      </c>
      <c r="K99">
        <v>-81.242912000000004</v>
      </c>
      <c r="L99">
        <v>-69.158600000000007</v>
      </c>
      <c r="P99" s="6"/>
    </row>
    <row r="100" spans="2:16" x14ac:dyDescent="0.25">
      <c r="B100" t="s">
        <v>25</v>
      </c>
      <c r="H100" s="6"/>
      <c r="J100" t="s">
        <v>25</v>
      </c>
      <c r="P100" s="6"/>
    </row>
    <row r="101" spans="2:16" x14ac:dyDescent="0.25">
      <c r="F101" s="6" t="s">
        <v>29</v>
      </c>
      <c r="H101" s="6"/>
      <c r="N101" s="6" t="s">
        <v>29</v>
      </c>
      <c r="P101" s="6"/>
    </row>
    <row r="102" spans="2:16" ht="15.75" x14ac:dyDescent="0.25">
      <c r="F102" s="6" t="s">
        <v>23</v>
      </c>
      <c r="G102" s="6" t="str">
        <f t="shared" ref="G102:G121" si="14">D128</f>
        <v>5Ix0L dBc Log Mag(dB)</v>
      </c>
      <c r="H102" s="35">
        <v>5</v>
      </c>
      <c r="N102" s="6" t="s">
        <v>23</v>
      </c>
      <c r="O102" s="6" t="str">
        <f t="shared" ref="O102:O121" si="15">L128</f>
        <v>5Ix0L dBc Log Mag(dB)</v>
      </c>
      <c r="P102" s="35">
        <v>5</v>
      </c>
    </row>
    <row r="103" spans="2:16" ht="15.75" x14ac:dyDescent="0.25">
      <c r="B103" t="s">
        <v>28</v>
      </c>
      <c r="F103" s="6">
        <f t="shared" ref="F103:F121" si="16">B129/1000000000</f>
        <v>3.6</v>
      </c>
      <c r="G103" s="6">
        <f t="shared" si="14"/>
        <v>-67.988922000000002</v>
      </c>
      <c r="H103" s="36">
        <f>ABS(AVERAGE(G103:G121)-(H102-1)*10)</f>
        <v>100.10863884210525</v>
      </c>
      <c r="J103" t="s">
        <v>28</v>
      </c>
      <c r="N103" s="6">
        <f t="shared" ref="N103:N121" si="17">J129/1000000000</f>
        <v>3.6</v>
      </c>
      <c r="O103" s="6">
        <f t="shared" si="15"/>
        <v>-70.817977999999997</v>
      </c>
      <c r="P103" s="36">
        <f>ABS(AVERAGE(O103:O121)-(P102-1)*10)</f>
        <v>113.42982121052633</v>
      </c>
    </row>
    <row r="104" spans="2:16" x14ac:dyDescent="0.25">
      <c r="B104" t="s">
        <v>23</v>
      </c>
      <c r="C104" t="s">
        <v>127</v>
      </c>
      <c r="D104" t="s">
        <v>33</v>
      </c>
      <c r="F104" s="6">
        <f t="shared" si="16"/>
        <v>4.0333333333333004</v>
      </c>
      <c r="G104" s="6">
        <f t="shared" si="14"/>
        <v>-72.120559999999998</v>
      </c>
      <c r="J104" t="s">
        <v>23</v>
      </c>
      <c r="K104" t="s">
        <v>127</v>
      </c>
      <c r="L104" t="s">
        <v>33</v>
      </c>
      <c r="N104" s="6">
        <f t="shared" si="17"/>
        <v>4.0333333333333004</v>
      </c>
      <c r="O104" s="6">
        <f t="shared" si="15"/>
        <v>-70.935035999999997</v>
      </c>
    </row>
    <row r="105" spans="2:16" x14ac:dyDescent="0.25">
      <c r="B105">
        <v>4500000000</v>
      </c>
      <c r="C105">
        <v>-67.917029999999997</v>
      </c>
      <c r="D105">
        <v>-58.530346000000002</v>
      </c>
      <c r="F105" s="6">
        <f t="shared" si="16"/>
        <v>4.4666666666667005</v>
      </c>
      <c r="G105" s="6">
        <f t="shared" si="14"/>
        <v>-67.654792999999998</v>
      </c>
      <c r="J105">
        <v>4500000000</v>
      </c>
      <c r="K105">
        <v>-75.017784000000006</v>
      </c>
      <c r="L105">
        <v>-66.664619000000002</v>
      </c>
      <c r="N105" s="6">
        <f t="shared" si="17"/>
        <v>4.4666666666667005</v>
      </c>
      <c r="O105" s="6">
        <f t="shared" si="15"/>
        <v>-76.053191999999996</v>
      </c>
    </row>
    <row r="106" spans="2:16" x14ac:dyDescent="0.25">
      <c r="B106">
        <v>5041666666.6667004</v>
      </c>
      <c r="C106">
        <v>-74.157546999999994</v>
      </c>
      <c r="D106">
        <v>-64.655304000000001</v>
      </c>
      <c r="F106" s="6">
        <f t="shared" si="16"/>
        <v>4.9000000000000004</v>
      </c>
      <c r="G106" s="6">
        <f t="shared" si="14"/>
        <v>-60.173248000000001</v>
      </c>
      <c r="J106">
        <v>5041666666.6667004</v>
      </c>
      <c r="K106">
        <v>-78.954453000000001</v>
      </c>
      <c r="L106">
        <v>-70.425658999999996</v>
      </c>
      <c r="N106" s="6">
        <f t="shared" si="17"/>
        <v>4.9000000000000004</v>
      </c>
      <c r="O106" s="6">
        <f t="shared" si="15"/>
        <v>-82.438598999999996</v>
      </c>
    </row>
    <row r="107" spans="2:16" x14ac:dyDescent="0.25">
      <c r="B107">
        <v>5583333333.3332996</v>
      </c>
      <c r="C107">
        <v>-80.448524000000006</v>
      </c>
      <c r="D107">
        <v>-71.019058000000001</v>
      </c>
      <c r="F107" s="6">
        <f t="shared" si="16"/>
        <v>5.3333333333332993</v>
      </c>
      <c r="G107" s="6">
        <f t="shared" si="14"/>
        <v>-55.175175000000003</v>
      </c>
      <c r="J107">
        <v>5583333333.3332996</v>
      </c>
      <c r="K107">
        <v>-81.092094000000003</v>
      </c>
      <c r="L107">
        <v>-72.578704999999999</v>
      </c>
      <c r="N107" s="6">
        <f t="shared" si="17"/>
        <v>5.3333333333332993</v>
      </c>
      <c r="O107" s="6">
        <f t="shared" si="15"/>
        <v>-79.271698000000001</v>
      </c>
    </row>
    <row r="108" spans="2:16" x14ac:dyDescent="0.25">
      <c r="B108">
        <v>6125000000</v>
      </c>
      <c r="C108">
        <v>-77.328697000000005</v>
      </c>
      <c r="D108">
        <v>-67.889174999999994</v>
      </c>
      <c r="F108" s="6">
        <f t="shared" si="16"/>
        <v>5.7666666666667004</v>
      </c>
      <c r="G108" s="6">
        <f t="shared" si="14"/>
        <v>-55.008602000000003</v>
      </c>
      <c r="J108">
        <v>6125000000</v>
      </c>
      <c r="K108">
        <v>-75.574500999999998</v>
      </c>
      <c r="L108">
        <v>-66.985625999999996</v>
      </c>
      <c r="N108" s="6">
        <f t="shared" si="17"/>
        <v>5.7666666666667004</v>
      </c>
      <c r="O108" s="6">
        <f t="shared" si="15"/>
        <v>-80.183318999999997</v>
      </c>
    </row>
    <row r="109" spans="2:16" x14ac:dyDescent="0.25">
      <c r="B109">
        <v>6666666666.6667004</v>
      </c>
      <c r="C109">
        <v>-73.632675000000006</v>
      </c>
      <c r="D109">
        <v>-64.139702</v>
      </c>
      <c r="F109" s="6">
        <f t="shared" si="16"/>
        <v>6.2</v>
      </c>
      <c r="G109" s="6">
        <f t="shared" si="14"/>
        <v>-59.453116999999999</v>
      </c>
      <c r="J109">
        <v>6666666666.6667004</v>
      </c>
      <c r="K109">
        <v>-74.688225000000003</v>
      </c>
      <c r="L109">
        <v>-66.039626999999996</v>
      </c>
      <c r="N109" s="6">
        <f t="shared" si="17"/>
        <v>6.2</v>
      </c>
      <c r="O109" s="6">
        <f t="shared" si="15"/>
        <v>-82.770752000000002</v>
      </c>
    </row>
    <row r="110" spans="2:16" x14ac:dyDescent="0.25">
      <c r="B110">
        <v>7208333333.3332996</v>
      </c>
      <c r="C110">
        <v>-70.864906000000005</v>
      </c>
      <c r="D110">
        <v>-61.384331000000003</v>
      </c>
      <c r="F110" s="6">
        <f t="shared" si="16"/>
        <v>6.6333333333333</v>
      </c>
      <c r="G110" s="6">
        <f t="shared" si="14"/>
        <v>-58.962108999999998</v>
      </c>
      <c r="J110">
        <v>7208333333.3332996</v>
      </c>
      <c r="K110">
        <v>-73.437325000000001</v>
      </c>
      <c r="L110">
        <v>-64.772552000000005</v>
      </c>
      <c r="N110" s="6">
        <f t="shared" si="17"/>
        <v>6.6333333333333</v>
      </c>
      <c r="O110" s="6">
        <f t="shared" si="15"/>
        <v>-77.232307000000006</v>
      </c>
    </row>
    <row r="111" spans="2:16" x14ac:dyDescent="0.25">
      <c r="B111">
        <v>7750000000</v>
      </c>
      <c r="C111">
        <v>-68.686462000000006</v>
      </c>
      <c r="D111">
        <v>-59.284367000000003</v>
      </c>
      <c r="F111" s="6">
        <f t="shared" si="16"/>
        <v>7.0666666666667002</v>
      </c>
      <c r="G111" s="6">
        <f t="shared" si="14"/>
        <v>-56.302619999999997</v>
      </c>
      <c r="J111">
        <v>7750000000</v>
      </c>
      <c r="K111">
        <v>-75.956985000000003</v>
      </c>
      <c r="L111">
        <v>-67.405151000000004</v>
      </c>
      <c r="N111" s="6">
        <f t="shared" si="17"/>
        <v>7.0666666666667002</v>
      </c>
      <c r="O111" s="6">
        <f t="shared" si="15"/>
        <v>-71.368729000000002</v>
      </c>
    </row>
    <row r="112" spans="2:16" x14ac:dyDescent="0.25">
      <c r="B112">
        <v>8291666666.6667004</v>
      </c>
      <c r="C112">
        <v>-66.350257999999997</v>
      </c>
      <c r="D112">
        <v>-56.852176999999998</v>
      </c>
      <c r="F112" s="6">
        <f t="shared" si="16"/>
        <v>7.5</v>
      </c>
      <c r="G112" s="6">
        <f t="shared" si="14"/>
        <v>-60.089882000000003</v>
      </c>
      <c r="J112">
        <v>8291666666.6667004</v>
      </c>
      <c r="K112">
        <v>-70.538749999999993</v>
      </c>
      <c r="L112">
        <v>-62.104754999999997</v>
      </c>
      <c r="N112" s="6">
        <f t="shared" si="17"/>
        <v>7.5</v>
      </c>
      <c r="O112" s="6">
        <f t="shared" si="15"/>
        <v>-74.028419</v>
      </c>
    </row>
    <row r="113" spans="2:15" x14ac:dyDescent="0.25">
      <c r="B113">
        <v>8833333333.3332996</v>
      </c>
      <c r="C113">
        <v>-64.816040000000001</v>
      </c>
      <c r="D113">
        <v>-55.138016</v>
      </c>
      <c r="F113" s="6">
        <f t="shared" si="16"/>
        <v>7.9333333333332998</v>
      </c>
      <c r="G113" s="6">
        <f t="shared" si="14"/>
        <v>-56.786448999999998</v>
      </c>
      <c r="J113">
        <v>8833333333.3332996</v>
      </c>
      <c r="K113">
        <v>-68.257369999999995</v>
      </c>
      <c r="L113">
        <v>-59.708838999999998</v>
      </c>
      <c r="N113" s="6">
        <f t="shared" si="17"/>
        <v>7.9333333333332998</v>
      </c>
      <c r="O113" s="6">
        <f t="shared" si="15"/>
        <v>-69.434601000000001</v>
      </c>
    </row>
    <row r="114" spans="2:15" x14ac:dyDescent="0.25">
      <c r="B114">
        <v>9375000000</v>
      </c>
      <c r="C114">
        <v>-61.867603000000003</v>
      </c>
      <c r="D114">
        <v>-51.821567999999999</v>
      </c>
      <c r="F114" s="6">
        <f t="shared" si="16"/>
        <v>8.3666666666667009</v>
      </c>
      <c r="G114" s="6">
        <f t="shared" si="14"/>
        <v>-57.380420999999998</v>
      </c>
      <c r="J114">
        <v>9375000000</v>
      </c>
      <c r="K114">
        <v>-66.249313000000001</v>
      </c>
      <c r="L114">
        <v>-57.367832</v>
      </c>
      <c r="N114" s="6">
        <f t="shared" si="17"/>
        <v>8.3666666666667009</v>
      </c>
      <c r="O114" s="6">
        <f t="shared" si="15"/>
        <v>-69.212981999999997</v>
      </c>
    </row>
    <row r="115" spans="2:15" x14ac:dyDescent="0.25">
      <c r="B115">
        <v>9916666666.6667004</v>
      </c>
      <c r="C115">
        <v>-59.703358000000001</v>
      </c>
      <c r="D115">
        <v>-49.660637000000001</v>
      </c>
      <c r="F115" s="6">
        <f t="shared" si="16"/>
        <v>8.8000000000000007</v>
      </c>
      <c r="G115" s="6">
        <f t="shared" si="14"/>
        <v>-59.654705</v>
      </c>
      <c r="J115">
        <v>9916666666.6667004</v>
      </c>
      <c r="K115">
        <v>-67.166870000000003</v>
      </c>
      <c r="L115">
        <v>-57.950057999999999</v>
      </c>
      <c r="N115" s="6">
        <f t="shared" si="17"/>
        <v>8.8000000000000007</v>
      </c>
      <c r="O115" s="6">
        <f t="shared" si="15"/>
        <v>-69.600502000000006</v>
      </c>
    </row>
    <row r="116" spans="2:15" x14ac:dyDescent="0.25">
      <c r="B116">
        <v>10458333333.333</v>
      </c>
      <c r="C116">
        <v>-60.462032000000001</v>
      </c>
      <c r="D116">
        <v>-49.845551</v>
      </c>
      <c r="F116" s="6">
        <f t="shared" si="16"/>
        <v>9.2333333333332988</v>
      </c>
      <c r="G116" s="6">
        <f t="shared" si="14"/>
        <v>-58.951836</v>
      </c>
      <c r="J116">
        <v>10458333333.333</v>
      </c>
      <c r="K116">
        <v>-67.804237000000001</v>
      </c>
      <c r="L116">
        <v>-58.283915999999998</v>
      </c>
      <c r="N116" s="6">
        <f t="shared" si="17"/>
        <v>9.2333333333332988</v>
      </c>
      <c r="O116" s="6">
        <f t="shared" si="15"/>
        <v>-67.986525999999998</v>
      </c>
    </row>
    <row r="117" spans="2:15" x14ac:dyDescent="0.25">
      <c r="B117">
        <v>11000000000</v>
      </c>
      <c r="C117">
        <v>-64.204932999999997</v>
      </c>
      <c r="D117">
        <v>-53.345505000000003</v>
      </c>
      <c r="F117" s="6">
        <f t="shared" si="16"/>
        <v>9.6666666666666998</v>
      </c>
      <c r="G117" s="6">
        <f t="shared" si="14"/>
        <v>-59.178798999999998</v>
      </c>
      <c r="J117">
        <v>11000000000</v>
      </c>
      <c r="K117">
        <v>-67.511330000000001</v>
      </c>
      <c r="L117">
        <v>-57.796356000000003</v>
      </c>
      <c r="N117" s="6">
        <f t="shared" si="17"/>
        <v>9.6666666666666998</v>
      </c>
      <c r="O117" s="6">
        <f t="shared" si="15"/>
        <v>-67.546722000000003</v>
      </c>
    </row>
    <row r="118" spans="2:15" x14ac:dyDescent="0.25">
      <c r="B118">
        <v>11541666666.667</v>
      </c>
      <c r="C118">
        <v>-63.281300000000002</v>
      </c>
      <c r="D118">
        <v>-51.927216000000001</v>
      </c>
      <c r="F118" s="6">
        <f t="shared" si="16"/>
        <v>10.1</v>
      </c>
      <c r="G118" s="6">
        <f t="shared" si="14"/>
        <v>-59.699303</v>
      </c>
      <c r="J118">
        <v>11541666666.667</v>
      </c>
      <c r="K118">
        <v>-69.126250999999996</v>
      </c>
      <c r="L118">
        <v>-59.471729000000003</v>
      </c>
      <c r="N118" s="6">
        <f t="shared" si="17"/>
        <v>10.1</v>
      </c>
      <c r="O118" s="6">
        <f t="shared" si="15"/>
        <v>-66.354645000000005</v>
      </c>
    </row>
    <row r="119" spans="2:15" x14ac:dyDescent="0.25">
      <c r="B119">
        <v>12083333333.333</v>
      </c>
      <c r="C119">
        <v>-65.036438000000004</v>
      </c>
      <c r="D119">
        <v>-54.025818000000001</v>
      </c>
      <c r="F119" s="6">
        <f t="shared" si="16"/>
        <v>10.533333333333001</v>
      </c>
      <c r="G119" s="6">
        <f t="shared" si="14"/>
        <v>-58.898392000000001</v>
      </c>
      <c r="J119">
        <v>12083333333.333</v>
      </c>
      <c r="K119">
        <v>-71.582558000000006</v>
      </c>
      <c r="L119">
        <v>-62.378619999999998</v>
      </c>
      <c r="N119" s="6">
        <f t="shared" si="17"/>
        <v>10.533333333333001</v>
      </c>
      <c r="O119" s="6">
        <f t="shared" si="15"/>
        <v>-69.965782000000004</v>
      </c>
    </row>
    <row r="120" spans="2:15" x14ac:dyDescent="0.25">
      <c r="B120">
        <v>12625000000</v>
      </c>
      <c r="C120">
        <v>-62.903956999999998</v>
      </c>
      <c r="D120">
        <v>-52.660438999999997</v>
      </c>
      <c r="F120" s="6">
        <f t="shared" si="16"/>
        <v>10.966666666666999</v>
      </c>
      <c r="G120" s="6">
        <f t="shared" si="14"/>
        <v>-57.844700000000003</v>
      </c>
      <c r="J120">
        <v>12625000000</v>
      </c>
      <c r="K120">
        <v>-84.842712000000006</v>
      </c>
      <c r="L120">
        <v>-75.687415999999999</v>
      </c>
      <c r="N120" s="6">
        <f t="shared" si="17"/>
        <v>10.966666666666999</v>
      </c>
      <c r="O120" s="6">
        <f t="shared" si="15"/>
        <v>-74.341285999999997</v>
      </c>
    </row>
    <row r="121" spans="2:15" x14ac:dyDescent="0.25">
      <c r="B121">
        <v>13166666666.667</v>
      </c>
      <c r="C121">
        <v>-63.479743999999997</v>
      </c>
      <c r="D121">
        <v>-53.363067999999998</v>
      </c>
      <c r="F121" s="6">
        <f t="shared" si="16"/>
        <v>11.4</v>
      </c>
      <c r="G121" s="6">
        <f t="shared" si="14"/>
        <v>-60.740504999999999</v>
      </c>
      <c r="J121">
        <v>13166666666.667</v>
      </c>
      <c r="K121">
        <v>-77.075798000000006</v>
      </c>
      <c r="L121">
        <v>-66.967758000000003</v>
      </c>
      <c r="N121" s="6">
        <f t="shared" si="17"/>
        <v>11.4</v>
      </c>
      <c r="O121" s="6">
        <f t="shared" si="15"/>
        <v>-75.623527999999993</v>
      </c>
    </row>
    <row r="122" spans="2:15" x14ac:dyDescent="0.25">
      <c r="B122">
        <v>13708333333.333</v>
      </c>
      <c r="C122">
        <v>-68.660767000000007</v>
      </c>
      <c r="D122">
        <v>-57.741897999999999</v>
      </c>
      <c r="F122" s="6" t="s">
        <v>25</v>
      </c>
      <c r="J122">
        <v>13708333333.333</v>
      </c>
      <c r="K122">
        <v>-82.311233999999999</v>
      </c>
      <c r="L122">
        <v>-71.253371999999999</v>
      </c>
      <c r="N122" s="6" t="s">
        <v>25</v>
      </c>
    </row>
    <row r="123" spans="2:15" x14ac:dyDescent="0.25">
      <c r="B123">
        <v>14250000000</v>
      </c>
      <c r="C123">
        <v>-78.694762999999995</v>
      </c>
      <c r="D123">
        <v>-66.344466999999995</v>
      </c>
      <c r="J123">
        <v>14250000000</v>
      </c>
      <c r="K123">
        <v>-85.316024999999996</v>
      </c>
      <c r="L123">
        <v>-73.231712000000002</v>
      </c>
    </row>
    <row r="124" spans="2:15" x14ac:dyDescent="0.25">
      <c r="B124" t="s">
        <v>25</v>
      </c>
      <c r="J124" t="s">
        <v>25</v>
      </c>
    </row>
    <row r="127" spans="2:15" x14ac:dyDescent="0.25">
      <c r="B127" t="s">
        <v>29</v>
      </c>
      <c r="J127" t="s">
        <v>29</v>
      </c>
    </row>
    <row r="128" spans="2:15" x14ac:dyDescent="0.25">
      <c r="B128" t="s">
        <v>23</v>
      </c>
      <c r="C128" t="s">
        <v>128</v>
      </c>
      <c r="D128" t="s">
        <v>34</v>
      </c>
      <c r="J128" t="s">
        <v>23</v>
      </c>
      <c r="K128" t="s">
        <v>128</v>
      </c>
      <c r="L128" t="s">
        <v>34</v>
      </c>
    </row>
    <row r="129" spans="2:12" x14ac:dyDescent="0.25">
      <c r="B129">
        <v>3600000000</v>
      </c>
      <c r="C129">
        <v>-77.375602999999998</v>
      </c>
      <c r="D129">
        <v>-67.988922000000002</v>
      </c>
      <c r="J129">
        <v>3600000000</v>
      </c>
      <c r="K129">
        <v>-79.171143000000001</v>
      </c>
      <c r="L129">
        <v>-70.817977999999997</v>
      </c>
    </row>
    <row r="130" spans="2:12" x14ac:dyDescent="0.25">
      <c r="B130">
        <v>4033333333.3333001</v>
      </c>
      <c r="C130">
        <v>-81.622803000000005</v>
      </c>
      <c r="D130">
        <v>-72.120559999999998</v>
      </c>
      <c r="J130">
        <v>4033333333.3333001</v>
      </c>
      <c r="K130">
        <v>-79.463829000000004</v>
      </c>
      <c r="L130">
        <v>-70.935035999999997</v>
      </c>
    </row>
    <row r="131" spans="2:12" x14ac:dyDescent="0.25">
      <c r="B131">
        <v>4466666666.6667004</v>
      </c>
      <c r="C131">
        <v>-77.084259000000003</v>
      </c>
      <c r="D131">
        <v>-67.654792999999998</v>
      </c>
      <c r="J131">
        <v>4466666666.6667004</v>
      </c>
      <c r="K131">
        <v>-84.566574000000003</v>
      </c>
      <c r="L131">
        <v>-76.053191999999996</v>
      </c>
    </row>
    <row r="132" spans="2:12" x14ac:dyDescent="0.25">
      <c r="B132">
        <v>4900000000</v>
      </c>
      <c r="C132">
        <v>-69.612778000000006</v>
      </c>
      <c r="D132">
        <v>-60.173248000000001</v>
      </c>
      <c r="J132">
        <v>4900000000</v>
      </c>
      <c r="K132">
        <v>-91.027466000000004</v>
      </c>
      <c r="L132">
        <v>-82.438598999999996</v>
      </c>
    </row>
    <row r="133" spans="2:12" x14ac:dyDescent="0.25">
      <c r="B133">
        <v>5333333333.3332996</v>
      </c>
      <c r="C133">
        <v>-64.668152000000006</v>
      </c>
      <c r="D133">
        <v>-55.175175000000003</v>
      </c>
      <c r="J133">
        <v>5333333333.3332996</v>
      </c>
      <c r="K133">
        <v>-87.920295999999993</v>
      </c>
      <c r="L133">
        <v>-79.271698000000001</v>
      </c>
    </row>
    <row r="134" spans="2:12" x14ac:dyDescent="0.25">
      <c r="B134">
        <v>5766666666.6667004</v>
      </c>
      <c r="C134">
        <v>-64.489182</v>
      </c>
      <c r="D134">
        <v>-55.008602000000003</v>
      </c>
      <c r="J134">
        <v>5766666666.6667004</v>
      </c>
      <c r="K134">
        <v>-88.848083000000003</v>
      </c>
      <c r="L134">
        <v>-80.183318999999997</v>
      </c>
    </row>
    <row r="135" spans="2:12" x14ac:dyDescent="0.25">
      <c r="B135">
        <v>6200000000</v>
      </c>
      <c r="C135">
        <v>-68.855209000000002</v>
      </c>
      <c r="D135">
        <v>-59.453116999999999</v>
      </c>
      <c r="J135">
        <v>6200000000</v>
      </c>
      <c r="K135">
        <v>-91.322586000000001</v>
      </c>
      <c r="L135">
        <v>-82.770752000000002</v>
      </c>
    </row>
    <row r="136" spans="2:12" x14ac:dyDescent="0.25">
      <c r="B136">
        <v>6633333333.3332996</v>
      </c>
      <c r="C136">
        <v>-68.460182000000003</v>
      </c>
      <c r="D136">
        <v>-58.962108999999998</v>
      </c>
      <c r="J136">
        <v>6633333333.3332996</v>
      </c>
      <c r="K136">
        <v>-85.666297999999998</v>
      </c>
      <c r="L136">
        <v>-77.232307000000006</v>
      </c>
    </row>
    <row r="137" spans="2:12" x14ac:dyDescent="0.25">
      <c r="B137">
        <v>7066666666.6667004</v>
      </c>
      <c r="C137">
        <v>-65.980637000000002</v>
      </c>
      <c r="D137">
        <v>-56.302619999999997</v>
      </c>
      <c r="J137">
        <v>7066666666.6667004</v>
      </c>
      <c r="K137">
        <v>-79.917252000000005</v>
      </c>
      <c r="L137">
        <v>-71.368729000000002</v>
      </c>
    </row>
    <row r="138" spans="2:12" x14ac:dyDescent="0.25">
      <c r="B138">
        <v>7500000000</v>
      </c>
      <c r="C138">
        <v>-70.135918000000004</v>
      </c>
      <c r="D138">
        <v>-60.089882000000003</v>
      </c>
      <c r="J138">
        <v>7500000000</v>
      </c>
      <c r="K138">
        <v>-82.909903999999997</v>
      </c>
      <c r="L138">
        <v>-74.028419</v>
      </c>
    </row>
    <row r="139" spans="2:12" x14ac:dyDescent="0.25">
      <c r="B139">
        <v>7933333333.3332996</v>
      </c>
      <c r="C139">
        <v>-66.829170000000005</v>
      </c>
      <c r="D139">
        <v>-56.786448999999998</v>
      </c>
      <c r="J139">
        <v>7933333333.3332996</v>
      </c>
      <c r="K139">
        <v>-78.651413000000005</v>
      </c>
      <c r="L139">
        <v>-69.434601000000001</v>
      </c>
    </row>
    <row r="140" spans="2:12" x14ac:dyDescent="0.25">
      <c r="B140">
        <v>8366666666.6667004</v>
      </c>
      <c r="C140">
        <v>-67.996902000000006</v>
      </c>
      <c r="D140">
        <v>-57.380420999999998</v>
      </c>
      <c r="J140">
        <v>8366666666.6667004</v>
      </c>
      <c r="K140">
        <v>-78.733306999999996</v>
      </c>
      <c r="L140">
        <v>-69.212981999999997</v>
      </c>
    </row>
    <row r="141" spans="2:12" x14ac:dyDescent="0.25">
      <c r="B141">
        <v>8800000000</v>
      </c>
      <c r="C141">
        <v>-70.514129999999994</v>
      </c>
      <c r="D141">
        <v>-59.654705</v>
      </c>
      <c r="J141">
        <v>8800000000</v>
      </c>
      <c r="K141">
        <v>-79.315475000000006</v>
      </c>
      <c r="L141">
        <v>-69.600502000000006</v>
      </c>
    </row>
    <row r="142" spans="2:12" x14ac:dyDescent="0.25">
      <c r="B142">
        <v>9233333333.3332996</v>
      </c>
      <c r="C142">
        <v>-70.305915999999996</v>
      </c>
      <c r="D142">
        <v>-58.951836</v>
      </c>
      <c r="J142">
        <v>9233333333.3332996</v>
      </c>
      <c r="K142">
        <v>-77.641045000000005</v>
      </c>
      <c r="L142">
        <v>-67.986525999999998</v>
      </c>
    </row>
    <row r="143" spans="2:12" x14ac:dyDescent="0.25">
      <c r="B143">
        <v>9666666666.6667004</v>
      </c>
      <c r="C143">
        <v>-70.189423000000005</v>
      </c>
      <c r="D143">
        <v>-59.178798999999998</v>
      </c>
      <c r="J143">
        <v>9666666666.6667004</v>
      </c>
      <c r="K143">
        <v>-76.750664</v>
      </c>
      <c r="L143">
        <v>-67.546722000000003</v>
      </c>
    </row>
    <row r="144" spans="2:12" x14ac:dyDescent="0.25">
      <c r="B144">
        <v>10100000000</v>
      </c>
      <c r="C144">
        <v>-69.942824999999999</v>
      </c>
      <c r="D144">
        <v>-59.699303</v>
      </c>
      <c r="J144">
        <v>10100000000</v>
      </c>
      <c r="K144">
        <v>-75.509949000000006</v>
      </c>
      <c r="L144">
        <v>-66.354645000000005</v>
      </c>
    </row>
    <row r="145" spans="2:12" x14ac:dyDescent="0.25">
      <c r="B145">
        <v>10533333333.333</v>
      </c>
      <c r="C145">
        <v>-69.015067999999999</v>
      </c>
      <c r="D145">
        <v>-58.898392000000001</v>
      </c>
      <c r="J145">
        <v>10533333333.333</v>
      </c>
      <c r="K145">
        <v>-80.073822000000007</v>
      </c>
      <c r="L145">
        <v>-69.965782000000004</v>
      </c>
    </row>
    <row r="146" spans="2:12" x14ac:dyDescent="0.25">
      <c r="B146">
        <v>10966666666.667</v>
      </c>
      <c r="C146">
        <v>-68.763565</v>
      </c>
      <c r="D146">
        <v>-57.844700000000003</v>
      </c>
      <c r="J146">
        <v>10966666666.667</v>
      </c>
      <c r="K146">
        <v>-85.399146999999999</v>
      </c>
      <c r="L146">
        <v>-74.341285999999997</v>
      </c>
    </row>
    <row r="147" spans="2:12" x14ac:dyDescent="0.25">
      <c r="B147">
        <v>11400000000</v>
      </c>
      <c r="C147">
        <v>-73.090796999999995</v>
      </c>
      <c r="D147">
        <v>-60.740504999999999</v>
      </c>
      <c r="J147">
        <v>11400000000</v>
      </c>
      <c r="K147">
        <v>-87.707831999999996</v>
      </c>
      <c r="L147">
        <v>-75.623527999999993</v>
      </c>
    </row>
    <row r="148" spans="2:12" x14ac:dyDescent="0.25">
      <c r="B148" t="s">
        <v>25</v>
      </c>
      <c r="J148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604"/>
  <sheetViews>
    <sheetView workbookViewId="0">
      <selection activeCell="L18" sqref="L18"/>
    </sheetView>
  </sheetViews>
  <sheetFormatPr defaultRowHeight="15" x14ac:dyDescent="0.25"/>
  <cols>
    <col min="1" max="1" width="13.7109375" style="40" customWidth="1"/>
    <col min="5" max="5" width="2" style="7" customWidth="1"/>
    <col min="6" max="6" width="17.42578125" style="6" bestFit="1" customWidth="1"/>
    <col min="7" max="7" width="25.28515625" style="6" bestFit="1" customWidth="1"/>
    <col min="8" max="8" width="9.28515625" style="87" customWidth="1"/>
    <col min="9" max="9" width="13.7109375" style="40" customWidth="1"/>
    <col min="13" max="13" width="2" style="7" customWidth="1"/>
    <col min="14" max="14" width="17.42578125" style="6" bestFit="1" customWidth="1"/>
    <col min="15" max="15" width="25.28515625" style="6" bestFit="1" customWidth="1"/>
    <col min="16" max="16" width="9.28515625" style="87" customWidth="1"/>
    <col min="17" max="17" width="2" style="7" customWidth="1"/>
  </cols>
  <sheetData>
    <row r="1" spans="1:17" x14ac:dyDescent="0.25">
      <c r="B1" t="s">
        <v>99</v>
      </c>
      <c r="E1" s="10"/>
      <c r="G1" s="6" t="s">
        <v>16</v>
      </c>
      <c r="J1" t="s">
        <v>99</v>
      </c>
      <c r="M1" s="10"/>
      <c r="O1" s="6" t="s">
        <v>17</v>
      </c>
      <c r="Q1" s="10"/>
    </row>
    <row r="2" spans="1:17" x14ac:dyDescent="0.25">
      <c r="A2" s="50" t="s">
        <v>117</v>
      </c>
      <c r="B2" t="s">
        <v>300</v>
      </c>
      <c r="C2" t="s">
        <v>275</v>
      </c>
      <c r="D2" t="s">
        <v>277</v>
      </c>
      <c r="E2" s="10"/>
      <c r="F2" s="15"/>
      <c r="G2" s="84" t="s">
        <v>299</v>
      </c>
      <c r="I2" s="50" t="s">
        <v>113</v>
      </c>
      <c r="J2" t="s">
        <v>300</v>
      </c>
      <c r="K2" t="s">
        <v>275</v>
      </c>
      <c r="L2" t="s">
        <v>277</v>
      </c>
      <c r="M2" s="10"/>
      <c r="N2" s="15"/>
      <c r="O2" s="84" t="s">
        <v>299</v>
      </c>
      <c r="Q2" s="10"/>
    </row>
    <row r="3" spans="1:17" x14ac:dyDescent="0.25">
      <c r="B3" t="s">
        <v>312</v>
      </c>
      <c r="C3" t="s">
        <v>313</v>
      </c>
      <c r="D3" t="s">
        <v>324</v>
      </c>
      <c r="E3" s="10"/>
      <c r="F3" s="15"/>
      <c r="G3" s="13"/>
      <c r="J3" t="s">
        <v>312</v>
      </c>
      <c r="K3" t="s">
        <v>313</v>
      </c>
      <c r="L3" t="s">
        <v>325</v>
      </c>
      <c r="M3" s="10"/>
      <c r="N3" s="15"/>
      <c r="O3" s="13"/>
      <c r="Q3" s="10"/>
    </row>
    <row r="4" spans="1:17" x14ac:dyDescent="0.25">
      <c r="B4" t="s">
        <v>103</v>
      </c>
      <c r="E4" s="10"/>
      <c r="G4" s="41" t="s">
        <v>24</v>
      </c>
      <c r="J4" t="s">
        <v>103</v>
      </c>
      <c r="M4" s="10"/>
      <c r="O4" s="41" t="s">
        <v>24</v>
      </c>
      <c r="Q4" s="10"/>
    </row>
    <row r="5" spans="1:17" x14ac:dyDescent="0.25">
      <c r="E5" s="10"/>
      <c r="F5" s="6" t="s">
        <v>22</v>
      </c>
      <c r="M5" s="10"/>
      <c r="N5" s="6" t="s">
        <v>22</v>
      </c>
      <c r="Q5" s="10"/>
    </row>
    <row r="6" spans="1:17" ht="15.75" x14ac:dyDescent="0.25">
      <c r="E6" s="10"/>
      <c r="F6" s="6" t="s">
        <v>23</v>
      </c>
      <c r="G6" s="6" t="str">
        <f t="shared" ref="G6:G25" si="0">D32</f>
        <v>1Ix2L dBc Log Mag(dB)</v>
      </c>
      <c r="H6" s="35">
        <v>1</v>
      </c>
      <c r="M6" s="10"/>
      <c r="N6" s="6" t="s">
        <v>23</v>
      </c>
      <c r="O6" s="6" t="str">
        <f t="shared" ref="O6:O25" si="1">L32</f>
        <v>1Ix2L dBc Log Mag(dB)</v>
      </c>
      <c r="P6" s="35">
        <v>1</v>
      </c>
      <c r="Q6" s="10"/>
    </row>
    <row r="7" spans="1:17" ht="15.75" x14ac:dyDescent="0.25">
      <c r="B7" t="s">
        <v>104</v>
      </c>
      <c r="E7" s="10"/>
      <c r="F7" s="6">
        <f t="shared" ref="F7:F25" si="2">B33/1000000000</f>
        <v>35.908999999999999</v>
      </c>
      <c r="G7" s="6">
        <f t="shared" si="0"/>
        <v>-27.675792999999999</v>
      </c>
      <c r="H7" s="36">
        <f>ABS(AVERAGE(G7:G25)-(H6-1)*5)</f>
        <v>31.170984000000001</v>
      </c>
      <c r="J7" t="s">
        <v>104</v>
      </c>
      <c r="M7" s="10"/>
      <c r="N7" s="6">
        <f t="shared" ref="N7:N25" si="3">J33/1000000000</f>
        <v>35.908999999999999</v>
      </c>
      <c r="O7" s="6">
        <f t="shared" si="1"/>
        <v>-29.242788000000001</v>
      </c>
      <c r="P7" s="36">
        <f>ABS(AVERAGE(O7:O25)-(P6-1)*5)</f>
        <v>31.464998052631575</v>
      </c>
      <c r="Q7" s="10"/>
    </row>
    <row r="8" spans="1:17" x14ac:dyDescent="0.25">
      <c r="B8" t="s">
        <v>23</v>
      </c>
      <c r="C8" t="s">
        <v>122</v>
      </c>
      <c r="E8" s="10"/>
      <c r="F8" s="6">
        <f t="shared" si="2"/>
        <v>37.080722222222001</v>
      </c>
      <c r="G8" s="6">
        <f t="shared" si="0"/>
        <v>-28.596564999999998</v>
      </c>
      <c r="J8" t="s">
        <v>23</v>
      </c>
      <c r="K8" t="s">
        <v>122</v>
      </c>
      <c r="M8" s="10"/>
      <c r="N8" s="6">
        <f t="shared" si="3"/>
        <v>37.080722222222001</v>
      </c>
      <c r="O8" s="6">
        <f t="shared" si="1"/>
        <v>-34.471930999999998</v>
      </c>
      <c r="Q8" s="10"/>
    </row>
    <row r="9" spans="1:17" x14ac:dyDescent="0.25">
      <c r="B9">
        <v>18000000000</v>
      </c>
      <c r="C9">
        <v>-6.7512597999999997</v>
      </c>
      <c r="E9" s="10"/>
      <c r="F9" s="6">
        <f t="shared" si="2"/>
        <v>38.252444444444002</v>
      </c>
      <c r="G9" s="6">
        <f t="shared" si="0"/>
        <v>-26.559946</v>
      </c>
      <c r="J9">
        <v>18000000000</v>
      </c>
      <c r="K9">
        <v>-11.084208</v>
      </c>
      <c r="M9" s="10"/>
      <c r="N9" s="6">
        <f t="shared" si="3"/>
        <v>38.252444444444002</v>
      </c>
      <c r="O9" s="6">
        <f t="shared" si="1"/>
        <v>-48.448352999999997</v>
      </c>
      <c r="Q9" s="10"/>
    </row>
    <row r="10" spans="1:17" x14ac:dyDescent="0.25">
      <c r="B10">
        <v>20166666666.667</v>
      </c>
      <c r="C10">
        <v>-5.9279795000000002</v>
      </c>
      <c r="E10" s="10"/>
      <c r="F10" s="6">
        <f t="shared" si="2"/>
        <v>39.424166666666999</v>
      </c>
      <c r="G10" s="6">
        <f t="shared" si="0"/>
        <v>-27.192671000000001</v>
      </c>
      <c r="J10">
        <v>20166666666.667</v>
      </c>
      <c r="K10">
        <v>-7.7600436000000004</v>
      </c>
      <c r="M10" s="10"/>
      <c r="N10" s="6">
        <f t="shared" si="3"/>
        <v>39.424166666666999</v>
      </c>
      <c r="O10" s="6">
        <f t="shared" si="1"/>
        <v>-33.154167000000001</v>
      </c>
      <c r="Q10" s="10"/>
    </row>
    <row r="11" spans="1:17" x14ac:dyDescent="0.25">
      <c r="B11">
        <v>22333333333.333</v>
      </c>
      <c r="C11">
        <v>-6.102201</v>
      </c>
      <c r="E11" s="10"/>
      <c r="F11" s="6">
        <f t="shared" si="2"/>
        <v>40.595888888889</v>
      </c>
      <c r="G11" s="6">
        <f t="shared" si="0"/>
        <v>-27.916830000000001</v>
      </c>
      <c r="J11">
        <v>22333333333.333</v>
      </c>
      <c r="K11">
        <v>-6.4621462999999997</v>
      </c>
      <c r="M11" s="10"/>
      <c r="N11" s="6">
        <f t="shared" si="3"/>
        <v>40.595888888889</v>
      </c>
      <c r="O11" s="6">
        <f t="shared" si="1"/>
        <v>-34.056950000000001</v>
      </c>
      <c r="Q11" s="10"/>
    </row>
    <row r="12" spans="1:17" x14ac:dyDescent="0.25">
      <c r="B12">
        <v>24500000000</v>
      </c>
      <c r="C12">
        <v>-6.4516692000000004</v>
      </c>
      <c r="E12" s="10"/>
      <c r="F12" s="6">
        <f t="shared" si="2"/>
        <v>41.767611111111002</v>
      </c>
      <c r="G12" s="6">
        <f t="shared" si="0"/>
        <v>-28.572085999999999</v>
      </c>
      <c r="J12">
        <v>24500000000</v>
      </c>
      <c r="K12">
        <v>-6.4018430999999998</v>
      </c>
      <c r="M12" s="10"/>
      <c r="N12" s="6">
        <f t="shared" si="3"/>
        <v>41.767611111111002</v>
      </c>
      <c r="O12" s="6">
        <f t="shared" si="1"/>
        <v>-32.562365999999997</v>
      </c>
      <c r="Q12" s="10"/>
    </row>
    <row r="13" spans="1:17" x14ac:dyDescent="0.25">
      <c r="B13">
        <v>26666666666.667</v>
      </c>
      <c r="C13">
        <v>-7.0089487999999998</v>
      </c>
      <c r="E13" s="10"/>
      <c r="F13" s="6">
        <f t="shared" si="2"/>
        <v>42.939333333333003</v>
      </c>
      <c r="G13" s="6">
        <f t="shared" si="0"/>
        <v>-27.022341000000001</v>
      </c>
      <c r="J13">
        <v>26666666666.667</v>
      </c>
      <c r="K13">
        <v>-6.9164070999999998</v>
      </c>
      <c r="M13" s="10"/>
      <c r="N13" s="6">
        <f t="shared" si="3"/>
        <v>42.939333333333003</v>
      </c>
      <c r="O13" s="6">
        <f t="shared" si="1"/>
        <v>-34.752071000000001</v>
      </c>
      <c r="Q13" s="10"/>
    </row>
    <row r="14" spans="1:17" x14ac:dyDescent="0.25">
      <c r="B14">
        <v>28833333333.333</v>
      </c>
      <c r="C14">
        <v>-7.7756362000000001</v>
      </c>
      <c r="E14" s="10"/>
      <c r="F14" s="6">
        <f t="shared" si="2"/>
        <v>44.111055555556</v>
      </c>
      <c r="G14" s="6">
        <f t="shared" si="0"/>
        <v>-27.537043000000001</v>
      </c>
      <c r="J14">
        <v>28833333333.333</v>
      </c>
      <c r="K14">
        <v>-7.3542918999999998</v>
      </c>
      <c r="M14" s="10"/>
      <c r="N14" s="6">
        <f t="shared" si="3"/>
        <v>44.111055555556</v>
      </c>
      <c r="O14" s="6">
        <f t="shared" si="1"/>
        <v>-33.785297</v>
      </c>
      <c r="Q14" s="10"/>
    </row>
    <row r="15" spans="1:17" x14ac:dyDescent="0.25">
      <c r="B15">
        <v>31000000000</v>
      </c>
      <c r="C15">
        <v>-8.0269203000000005</v>
      </c>
      <c r="E15" s="10"/>
      <c r="F15" s="6">
        <f t="shared" si="2"/>
        <v>45.282777777778001</v>
      </c>
      <c r="G15" s="6">
        <f t="shared" si="0"/>
        <v>-27.796327999999999</v>
      </c>
      <c r="J15">
        <v>31000000000</v>
      </c>
      <c r="K15">
        <v>-7.6764549999999998</v>
      </c>
      <c r="M15" s="10"/>
      <c r="N15" s="6">
        <f t="shared" si="3"/>
        <v>45.282777777778001</v>
      </c>
      <c r="O15" s="6">
        <f t="shared" si="1"/>
        <v>-30.882823999999999</v>
      </c>
      <c r="Q15" s="10"/>
    </row>
    <row r="16" spans="1:17" x14ac:dyDescent="0.25">
      <c r="B16">
        <v>33166666666.667</v>
      </c>
      <c r="C16">
        <v>-8.1379166000000005</v>
      </c>
      <c r="E16" s="10"/>
      <c r="F16" s="6">
        <f t="shared" si="2"/>
        <v>46.454500000000003</v>
      </c>
      <c r="G16" s="6">
        <f t="shared" si="0"/>
        <v>-30.426497000000001</v>
      </c>
      <c r="J16">
        <v>33166666666.667</v>
      </c>
      <c r="K16">
        <v>-8.3438119999999998</v>
      </c>
      <c r="M16" s="10"/>
      <c r="N16" s="6">
        <f t="shared" si="3"/>
        <v>46.454500000000003</v>
      </c>
      <c r="O16" s="6">
        <f t="shared" si="1"/>
        <v>-27.69293</v>
      </c>
      <c r="Q16" s="10"/>
    </row>
    <row r="17" spans="2:17" x14ac:dyDescent="0.25">
      <c r="B17">
        <v>35333333333.333</v>
      </c>
      <c r="C17">
        <v>-8.3281898000000005</v>
      </c>
      <c r="E17" s="10"/>
      <c r="F17" s="6">
        <f t="shared" si="2"/>
        <v>47.626222222221998</v>
      </c>
      <c r="G17" s="6">
        <f t="shared" si="0"/>
        <v>-34.789444000000003</v>
      </c>
      <c r="J17">
        <v>35333333333.333</v>
      </c>
      <c r="K17">
        <v>-7.4635486999999996</v>
      </c>
      <c r="M17" s="10"/>
      <c r="N17" s="6">
        <f t="shared" si="3"/>
        <v>47.626222222221998</v>
      </c>
      <c r="O17" s="6">
        <f t="shared" si="1"/>
        <v>-25.183319000000001</v>
      </c>
      <c r="Q17" s="10"/>
    </row>
    <row r="18" spans="2:17" x14ac:dyDescent="0.25">
      <c r="B18">
        <v>37500000000</v>
      </c>
      <c r="C18">
        <v>-7.5932326000000003</v>
      </c>
      <c r="E18" s="10"/>
      <c r="F18" s="6">
        <f t="shared" si="2"/>
        <v>48.797944444443999</v>
      </c>
      <c r="G18" s="6">
        <f t="shared" si="0"/>
        <v>-36.506000999999998</v>
      </c>
      <c r="J18">
        <v>37500000000</v>
      </c>
      <c r="K18">
        <v>-7.9216156</v>
      </c>
      <c r="M18" s="10"/>
      <c r="N18" s="6">
        <f t="shared" si="3"/>
        <v>48.797944444443999</v>
      </c>
      <c r="O18" s="6">
        <f t="shared" si="1"/>
        <v>-25.812576</v>
      </c>
      <c r="Q18" s="10"/>
    </row>
    <row r="19" spans="2:17" x14ac:dyDescent="0.25">
      <c r="B19">
        <v>39666666666.667</v>
      </c>
      <c r="C19">
        <v>-7.3358749999999997</v>
      </c>
      <c r="E19" s="10"/>
      <c r="F19" s="6">
        <f t="shared" si="2"/>
        <v>49.969666666667003</v>
      </c>
      <c r="G19" s="6">
        <f t="shared" si="0"/>
        <v>-40.399307</v>
      </c>
      <c r="J19">
        <v>39666666666.667</v>
      </c>
      <c r="K19">
        <v>-8.6485585999999994</v>
      </c>
      <c r="M19" s="10"/>
      <c r="N19" s="6">
        <f t="shared" si="3"/>
        <v>49.969666666667003</v>
      </c>
      <c r="O19" s="6">
        <f t="shared" si="1"/>
        <v>-25.432230000000001</v>
      </c>
      <c r="Q19" s="10"/>
    </row>
    <row r="20" spans="2:17" x14ac:dyDescent="0.25">
      <c r="B20">
        <v>41833333333.333</v>
      </c>
      <c r="C20">
        <v>-7.6682300999999997</v>
      </c>
      <c r="E20" s="10"/>
      <c r="F20" s="6">
        <f t="shared" si="2"/>
        <v>51.141388888888997</v>
      </c>
      <c r="G20" s="6">
        <f t="shared" si="0"/>
        <v>-36.763171999999997</v>
      </c>
      <c r="J20">
        <v>41833333333.333</v>
      </c>
      <c r="K20">
        <v>-9.1167669</v>
      </c>
      <c r="M20" s="10"/>
      <c r="N20" s="6">
        <f t="shared" si="3"/>
        <v>51.141388888888997</v>
      </c>
      <c r="O20" s="6">
        <f t="shared" si="1"/>
        <v>-25.374915999999999</v>
      </c>
      <c r="Q20" s="10"/>
    </row>
    <row r="21" spans="2:17" x14ac:dyDescent="0.25">
      <c r="B21">
        <v>44000000000</v>
      </c>
      <c r="C21">
        <v>-8.2552155999999997</v>
      </c>
      <c r="E21" s="10"/>
      <c r="F21" s="6">
        <f t="shared" si="2"/>
        <v>52.313111111110999</v>
      </c>
      <c r="G21" s="6">
        <f t="shared" si="0"/>
        <v>-34.065902999999999</v>
      </c>
      <c r="J21">
        <v>44000000000</v>
      </c>
      <c r="K21">
        <v>-8.8404054999999993</v>
      </c>
      <c r="M21" s="10"/>
      <c r="N21" s="6">
        <f t="shared" si="3"/>
        <v>52.313111111110999</v>
      </c>
      <c r="O21" s="6">
        <f t="shared" si="1"/>
        <v>-27.682894000000001</v>
      </c>
      <c r="Q21" s="10"/>
    </row>
    <row r="22" spans="2:17" x14ac:dyDescent="0.25">
      <c r="B22">
        <v>46166666666.667</v>
      </c>
      <c r="C22">
        <v>-9.0665560000000003</v>
      </c>
      <c r="E22" s="10"/>
      <c r="F22" s="6">
        <f t="shared" si="2"/>
        <v>53.484833333333</v>
      </c>
      <c r="G22" s="6">
        <f t="shared" si="0"/>
        <v>-35.595973999999998</v>
      </c>
      <c r="J22">
        <v>46166666666.667</v>
      </c>
      <c r="K22">
        <v>-8.6842307999999999</v>
      </c>
      <c r="M22" s="10"/>
      <c r="N22" s="6">
        <f t="shared" si="3"/>
        <v>53.484833333333</v>
      </c>
      <c r="O22" s="6">
        <f t="shared" si="1"/>
        <v>-33.141765999999997</v>
      </c>
      <c r="Q22" s="10"/>
    </row>
    <row r="23" spans="2:17" x14ac:dyDescent="0.25">
      <c r="B23">
        <v>48333333333.333</v>
      </c>
      <c r="C23">
        <v>-9.4798994000000008</v>
      </c>
      <c r="E23" s="10"/>
      <c r="F23" s="6">
        <f t="shared" si="2"/>
        <v>54.656555555555997</v>
      </c>
      <c r="G23" s="6">
        <f t="shared" si="0"/>
        <v>-32.143253000000001</v>
      </c>
      <c r="J23">
        <v>48333333333.333</v>
      </c>
      <c r="K23">
        <v>-8.3941602999999994</v>
      </c>
      <c r="M23" s="10"/>
      <c r="N23" s="6">
        <f t="shared" si="3"/>
        <v>54.656555555555997</v>
      </c>
      <c r="O23" s="6">
        <f t="shared" si="1"/>
        <v>-34.715336000000001</v>
      </c>
      <c r="Q23" s="10"/>
    </row>
    <row r="24" spans="2:17" x14ac:dyDescent="0.25">
      <c r="B24">
        <v>50500000000</v>
      </c>
      <c r="C24">
        <v>-9.2080430999999994</v>
      </c>
      <c r="E24" s="10"/>
      <c r="F24" s="6">
        <f t="shared" si="2"/>
        <v>55.828277777777998</v>
      </c>
      <c r="G24" s="6">
        <f t="shared" si="0"/>
        <v>-31.642161999999999</v>
      </c>
      <c r="J24">
        <v>50500000000</v>
      </c>
      <c r="K24">
        <v>-8.8722124000000004</v>
      </c>
      <c r="M24" s="10"/>
      <c r="N24" s="6">
        <f t="shared" si="3"/>
        <v>55.828277777777998</v>
      </c>
      <c r="O24" s="6">
        <f t="shared" si="1"/>
        <v>-29.466363999999999</v>
      </c>
      <c r="Q24" s="10"/>
    </row>
    <row r="25" spans="2:17" x14ac:dyDescent="0.25">
      <c r="B25">
        <v>52666666666.667</v>
      </c>
      <c r="C25">
        <v>-9.0970612000000006</v>
      </c>
      <c r="E25" s="10"/>
      <c r="F25" s="6">
        <f t="shared" si="2"/>
        <v>57</v>
      </c>
      <c r="G25" s="6">
        <f t="shared" si="0"/>
        <v>-31.04738</v>
      </c>
      <c r="J25">
        <v>52666666666.667</v>
      </c>
      <c r="K25">
        <v>-10.312896</v>
      </c>
      <c r="M25" s="10"/>
      <c r="N25" s="6">
        <f t="shared" si="3"/>
        <v>57</v>
      </c>
      <c r="O25" s="6">
        <f t="shared" si="1"/>
        <v>-31.975885000000002</v>
      </c>
      <c r="Q25" s="10"/>
    </row>
    <row r="26" spans="2:17" x14ac:dyDescent="0.25">
      <c r="B26">
        <v>54833333333.333</v>
      </c>
      <c r="C26">
        <v>-8.6381215999999998</v>
      </c>
      <c r="E26" s="10"/>
      <c r="F26" s="6" t="s">
        <v>25</v>
      </c>
      <c r="J26">
        <v>54833333333.333</v>
      </c>
      <c r="K26">
        <v>-11.201176</v>
      </c>
      <c r="M26" s="10"/>
      <c r="N26" s="6" t="s">
        <v>25</v>
      </c>
      <c r="Q26" s="10"/>
    </row>
    <row r="27" spans="2:17" x14ac:dyDescent="0.25">
      <c r="B27">
        <v>57000000000</v>
      </c>
      <c r="C27">
        <v>-9.5326184999999999</v>
      </c>
      <c r="E27" s="10"/>
      <c r="J27">
        <v>57000000000</v>
      </c>
      <c r="K27">
        <v>-12.116652</v>
      </c>
      <c r="M27" s="10"/>
      <c r="Q27" s="10"/>
    </row>
    <row r="28" spans="2:17" x14ac:dyDescent="0.25">
      <c r="B28" t="s">
        <v>25</v>
      </c>
      <c r="E28" s="10"/>
      <c r="J28" t="s">
        <v>25</v>
      </c>
      <c r="M28" s="10"/>
      <c r="Q28" s="10"/>
    </row>
    <row r="29" spans="2:17" x14ac:dyDescent="0.25">
      <c r="E29" s="10"/>
      <c r="F29" s="6" t="s">
        <v>26</v>
      </c>
      <c r="M29" s="10"/>
      <c r="N29" s="6" t="s">
        <v>26</v>
      </c>
      <c r="Q29" s="10"/>
    </row>
    <row r="30" spans="2:17" ht="15.75" x14ac:dyDescent="0.25">
      <c r="E30" s="10"/>
      <c r="F30" s="6" t="s">
        <v>23</v>
      </c>
      <c r="G30" s="6" t="str">
        <f t="shared" ref="G30:G49" si="4">D56</f>
        <v>1Ix3L dBc Log Mag(dB)</v>
      </c>
      <c r="H30" s="35">
        <v>1</v>
      </c>
      <c r="M30" s="10"/>
      <c r="N30" s="6" t="s">
        <v>23</v>
      </c>
      <c r="O30" s="6" t="str">
        <f t="shared" ref="O30:O49" si="5">L56</f>
        <v>1Ix3L dBc Log Mag(dB)</v>
      </c>
      <c r="P30" s="35">
        <v>1</v>
      </c>
      <c r="Q30" s="10"/>
    </row>
    <row r="31" spans="2:17" ht="15.75" x14ac:dyDescent="0.25">
      <c r="B31" t="s">
        <v>22</v>
      </c>
      <c r="E31" s="10"/>
      <c r="F31" s="6">
        <f t="shared" ref="F31:F49" si="6">B57/1000000000</f>
        <v>43.988999999999997</v>
      </c>
      <c r="G31" s="6">
        <f t="shared" si="4"/>
        <v>-7.4164658000000001</v>
      </c>
      <c r="H31" s="36">
        <f>ABS(AVERAGE(G31:G49)-(H30-1)*5)</f>
        <v>8.7127731210526296</v>
      </c>
      <c r="J31" t="s">
        <v>22</v>
      </c>
      <c r="M31" s="10"/>
      <c r="N31" s="6">
        <f t="shared" ref="N31:N49" si="7">J57/1000000000</f>
        <v>43.988999999999997</v>
      </c>
      <c r="O31" s="6">
        <f t="shared" si="5"/>
        <v>-3.2993614999999998</v>
      </c>
      <c r="P31" s="36">
        <f>ABS(AVERAGE(O31:O49)-(P30-1)*5)</f>
        <v>8.0604894842105264</v>
      </c>
      <c r="Q31" s="10"/>
    </row>
    <row r="32" spans="2:17" x14ac:dyDescent="0.25">
      <c r="B32" t="s">
        <v>23</v>
      </c>
      <c r="C32" t="s">
        <v>152</v>
      </c>
      <c r="D32" t="s">
        <v>76</v>
      </c>
      <c r="E32" s="10"/>
      <c r="F32" s="6">
        <f t="shared" si="6"/>
        <v>44.711833333332997</v>
      </c>
      <c r="G32" s="6">
        <f t="shared" si="4"/>
        <v>-8.5531863999999995</v>
      </c>
      <c r="J32" t="s">
        <v>23</v>
      </c>
      <c r="K32" t="s">
        <v>152</v>
      </c>
      <c r="L32" t="s">
        <v>76</v>
      </c>
      <c r="M32" s="10"/>
      <c r="N32" s="6">
        <f t="shared" si="7"/>
        <v>44.711833333332997</v>
      </c>
      <c r="O32" s="6">
        <f t="shared" si="5"/>
        <v>-6.8957652999999999</v>
      </c>
      <c r="Q32" s="10"/>
    </row>
    <row r="33" spans="2:17" x14ac:dyDescent="0.25">
      <c r="B33">
        <v>35909000000</v>
      </c>
      <c r="C33">
        <v>-34.427052000000003</v>
      </c>
      <c r="D33">
        <v>-27.675792999999999</v>
      </c>
      <c r="E33" s="10"/>
      <c r="F33" s="6">
        <f t="shared" si="6"/>
        <v>45.434666666666999</v>
      </c>
      <c r="G33" s="6">
        <f t="shared" si="4"/>
        <v>-8.7228422000000005</v>
      </c>
      <c r="J33">
        <v>35909000000</v>
      </c>
      <c r="K33">
        <v>-40.326999999999998</v>
      </c>
      <c r="L33">
        <v>-29.242788000000001</v>
      </c>
      <c r="M33" s="10"/>
      <c r="N33" s="6">
        <f t="shared" si="7"/>
        <v>45.434666666666999</v>
      </c>
      <c r="O33" s="6">
        <f t="shared" si="5"/>
        <v>-8.3548182999999998</v>
      </c>
      <c r="Q33" s="10"/>
    </row>
    <row r="34" spans="2:17" x14ac:dyDescent="0.25">
      <c r="B34">
        <v>37080722222.222</v>
      </c>
      <c r="C34">
        <v>-34.524543999999999</v>
      </c>
      <c r="D34">
        <v>-28.596564999999998</v>
      </c>
      <c r="E34" s="10"/>
      <c r="F34" s="6">
        <f t="shared" si="6"/>
        <v>46.157499999999999</v>
      </c>
      <c r="G34" s="6">
        <f t="shared" si="4"/>
        <v>-8.7636260999999998</v>
      </c>
      <c r="J34">
        <v>37080722222.222</v>
      </c>
      <c r="K34">
        <v>-42.231976000000003</v>
      </c>
      <c r="L34">
        <v>-34.471930999999998</v>
      </c>
      <c r="M34" s="10"/>
      <c r="N34" s="6">
        <f t="shared" si="7"/>
        <v>46.157499999999999</v>
      </c>
      <c r="O34" s="6">
        <f t="shared" si="5"/>
        <v>-8.5411882000000006</v>
      </c>
      <c r="Q34" s="10"/>
    </row>
    <row r="35" spans="2:17" x14ac:dyDescent="0.25">
      <c r="B35">
        <v>38252444444.444</v>
      </c>
      <c r="C35">
        <v>-32.662148000000002</v>
      </c>
      <c r="D35">
        <v>-26.559946</v>
      </c>
      <c r="E35" s="10"/>
      <c r="F35" s="6">
        <f t="shared" si="6"/>
        <v>46.880333333332999</v>
      </c>
      <c r="G35" s="6">
        <f t="shared" si="4"/>
        <v>-9.0928687999999998</v>
      </c>
      <c r="J35">
        <v>38252444444.444</v>
      </c>
      <c r="K35">
        <v>-54.910499999999999</v>
      </c>
      <c r="L35">
        <v>-48.448352999999997</v>
      </c>
      <c r="M35" s="10"/>
      <c r="N35" s="6">
        <f t="shared" si="7"/>
        <v>46.880333333332999</v>
      </c>
      <c r="O35" s="6">
        <f t="shared" si="5"/>
        <v>-8.4239367999999999</v>
      </c>
      <c r="Q35" s="10"/>
    </row>
    <row r="36" spans="2:17" x14ac:dyDescent="0.25">
      <c r="B36">
        <v>39424166666.667</v>
      </c>
      <c r="C36">
        <v>-33.644340999999997</v>
      </c>
      <c r="D36">
        <v>-27.192671000000001</v>
      </c>
      <c r="E36" s="10"/>
      <c r="F36" s="6">
        <f t="shared" si="6"/>
        <v>47.603166666667001</v>
      </c>
      <c r="G36" s="6">
        <f t="shared" si="4"/>
        <v>-9.3017178000000005</v>
      </c>
      <c r="J36">
        <v>39424166666.667</v>
      </c>
      <c r="K36">
        <v>-39.556007000000001</v>
      </c>
      <c r="L36">
        <v>-33.154167000000001</v>
      </c>
      <c r="M36" s="10"/>
      <c r="N36" s="6">
        <f t="shared" si="7"/>
        <v>47.603166666667001</v>
      </c>
      <c r="O36" s="6">
        <f t="shared" si="5"/>
        <v>-8.2728023999999998</v>
      </c>
      <c r="Q36" s="10"/>
    </row>
    <row r="37" spans="2:17" x14ac:dyDescent="0.25">
      <c r="B37">
        <v>40595888888.889</v>
      </c>
      <c r="C37">
        <v>-34.925776999999997</v>
      </c>
      <c r="D37">
        <v>-27.916830000000001</v>
      </c>
      <c r="E37" s="10"/>
      <c r="F37" s="6">
        <f t="shared" si="6"/>
        <v>48.326000000000001</v>
      </c>
      <c r="G37" s="6">
        <f t="shared" si="4"/>
        <v>-9.3769369000000005</v>
      </c>
      <c r="J37">
        <v>40595888888.889</v>
      </c>
      <c r="K37">
        <v>-40.973357999999998</v>
      </c>
      <c r="L37">
        <v>-34.056950000000001</v>
      </c>
      <c r="M37" s="10"/>
      <c r="N37" s="6">
        <f t="shared" si="7"/>
        <v>48.326000000000001</v>
      </c>
      <c r="O37" s="6">
        <f t="shared" si="5"/>
        <v>-8.1295452000000008</v>
      </c>
      <c r="Q37" s="10"/>
    </row>
    <row r="38" spans="2:17" x14ac:dyDescent="0.25">
      <c r="B38">
        <v>41767611111.111</v>
      </c>
      <c r="C38">
        <v>-36.347721</v>
      </c>
      <c r="D38">
        <v>-28.572085999999999</v>
      </c>
      <c r="E38" s="10"/>
      <c r="F38" s="6">
        <f t="shared" si="6"/>
        <v>49.048833333333</v>
      </c>
      <c r="G38" s="6">
        <f t="shared" si="4"/>
        <v>-9.3727703000000009</v>
      </c>
      <c r="J38">
        <v>41767611111.111</v>
      </c>
      <c r="K38">
        <v>-39.916656000000003</v>
      </c>
      <c r="L38">
        <v>-32.562365999999997</v>
      </c>
      <c r="M38" s="10"/>
      <c r="N38" s="6">
        <f t="shared" si="7"/>
        <v>49.048833333333</v>
      </c>
      <c r="O38" s="6">
        <f t="shared" si="5"/>
        <v>-7.1891154999999998</v>
      </c>
      <c r="Q38" s="10"/>
    </row>
    <row r="39" spans="2:17" x14ac:dyDescent="0.25">
      <c r="B39">
        <v>42939333333.333</v>
      </c>
      <c r="C39">
        <v>-35.049258999999999</v>
      </c>
      <c r="D39">
        <v>-27.022341000000001</v>
      </c>
      <c r="E39" s="10"/>
      <c r="F39" s="6">
        <f t="shared" si="6"/>
        <v>49.771666666667002</v>
      </c>
      <c r="G39" s="6">
        <f t="shared" si="4"/>
        <v>-9.0754061000000004</v>
      </c>
      <c r="J39">
        <v>42939333333.333</v>
      </c>
      <c r="K39">
        <v>-42.428524000000003</v>
      </c>
      <c r="L39">
        <v>-34.752071000000001</v>
      </c>
      <c r="M39" s="10"/>
      <c r="N39" s="6">
        <f t="shared" si="7"/>
        <v>49.771666666667002</v>
      </c>
      <c r="O39" s="6">
        <f t="shared" si="5"/>
        <v>-7.9562448999999997</v>
      </c>
      <c r="Q39" s="10"/>
    </row>
    <row r="40" spans="2:17" x14ac:dyDescent="0.25">
      <c r="B40">
        <v>44111055555.556</v>
      </c>
      <c r="C40">
        <v>-35.674961000000003</v>
      </c>
      <c r="D40">
        <v>-27.537043000000001</v>
      </c>
      <c r="E40" s="10"/>
      <c r="F40" s="6">
        <f t="shared" si="6"/>
        <v>50.494500000000002</v>
      </c>
      <c r="G40" s="6">
        <f t="shared" si="4"/>
        <v>-9.5815734999999993</v>
      </c>
      <c r="J40">
        <v>44111055555.556</v>
      </c>
      <c r="K40">
        <v>-42.129108000000002</v>
      </c>
      <c r="L40">
        <v>-33.785297</v>
      </c>
      <c r="M40" s="10"/>
      <c r="N40" s="6">
        <f t="shared" si="7"/>
        <v>50.494500000000002</v>
      </c>
      <c r="O40" s="6">
        <f t="shared" si="5"/>
        <v>-7.4274988000000004</v>
      </c>
      <c r="Q40" s="10"/>
    </row>
    <row r="41" spans="2:17" x14ac:dyDescent="0.25">
      <c r="B41">
        <v>45282777777.778</v>
      </c>
      <c r="C41">
        <v>-36.124518999999999</v>
      </c>
      <c r="D41">
        <v>-27.796327999999999</v>
      </c>
      <c r="E41" s="10"/>
      <c r="F41" s="6">
        <f t="shared" si="6"/>
        <v>51.217333333333002</v>
      </c>
      <c r="G41" s="6">
        <f t="shared" si="4"/>
        <v>-9.5954493999999997</v>
      </c>
      <c r="J41">
        <v>45282777777.778</v>
      </c>
      <c r="K41">
        <v>-38.346375000000002</v>
      </c>
      <c r="L41">
        <v>-30.882823999999999</v>
      </c>
      <c r="M41" s="10"/>
      <c r="N41" s="6">
        <f t="shared" si="7"/>
        <v>51.217333333333002</v>
      </c>
      <c r="O41" s="6">
        <f t="shared" si="5"/>
        <v>-6.9489635999999999</v>
      </c>
      <c r="Q41" s="10"/>
    </row>
    <row r="42" spans="2:17" x14ac:dyDescent="0.25">
      <c r="B42">
        <v>46454500000</v>
      </c>
      <c r="C42">
        <v>-38.019730000000003</v>
      </c>
      <c r="D42">
        <v>-30.426497000000001</v>
      </c>
      <c r="E42" s="10"/>
      <c r="F42" s="6">
        <f t="shared" si="6"/>
        <v>51.940166666666997</v>
      </c>
      <c r="G42" s="6">
        <f t="shared" si="4"/>
        <v>-9.7311257999999992</v>
      </c>
      <c r="J42">
        <v>46454500000</v>
      </c>
      <c r="K42">
        <v>-35.614547999999999</v>
      </c>
      <c r="L42">
        <v>-27.69293</v>
      </c>
      <c r="M42" s="10"/>
      <c r="N42" s="6">
        <f t="shared" si="7"/>
        <v>51.940166666666997</v>
      </c>
      <c r="O42" s="6">
        <f t="shared" si="5"/>
        <v>-7.3758235000000001</v>
      </c>
      <c r="Q42" s="10"/>
    </row>
    <row r="43" spans="2:17" x14ac:dyDescent="0.25">
      <c r="B43">
        <v>47626222222.222</v>
      </c>
      <c r="C43">
        <v>-42.125320000000002</v>
      </c>
      <c r="D43">
        <v>-34.789444000000003</v>
      </c>
      <c r="E43" s="10"/>
      <c r="F43" s="6">
        <f t="shared" si="6"/>
        <v>52.662999999999997</v>
      </c>
      <c r="G43" s="6">
        <f t="shared" si="4"/>
        <v>-8.7568636000000009</v>
      </c>
      <c r="J43">
        <v>47626222222.222</v>
      </c>
      <c r="K43">
        <v>-33.831879000000001</v>
      </c>
      <c r="L43">
        <v>-25.183319000000001</v>
      </c>
      <c r="M43" s="10"/>
      <c r="N43" s="6">
        <f t="shared" si="7"/>
        <v>52.662999999999997</v>
      </c>
      <c r="O43" s="6">
        <f t="shared" si="5"/>
        <v>-8.0276966000000005</v>
      </c>
      <c r="Q43" s="10"/>
    </row>
    <row r="44" spans="2:17" x14ac:dyDescent="0.25">
      <c r="B44">
        <v>48797944444.444</v>
      </c>
      <c r="C44">
        <v>-44.174232000000003</v>
      </c>
      <c r="D44">
        <v>-36.506000999999998</v>
      </c>
      <c r="E44" s="10"/>
      <c r="F44" s="6">
        <f t="shared" si="6"/>
        <v>53.385833333332997</v>
      </c>
      <c r="G44" s="6">
        <f t="shared" si="4"/>
        <v>-7.8925419000000003</v>
      </c>
      <c r="J44">
        <v>48797944444.444</v>
      </c>
      <c r="K44">
        <v>-34.929344</v>
      </c>
      <c r="L44">
        <v>-25.812576</v>
      </c>
      <c r="M44" s="10"/>
      <c r="N44" s="6">
        <f t="shared" si="7"/>
        <v>53.385833333332997</v>
      </c>
      <c r="O44" s="6">
        <f t="shared" si="5"/>
        <v>-8.8880853999999996</v>
      </c>
      <c r="Q44" s="10"/>
    </row>
    <row r="45" spans="2:17" x14ac:dyDescent="0.25">
      <c r="B45">
        <v>49969666666.667</v>
      </c>
      <c r="C45">
        <v>-48.654522</v>
      </c>
      <c r="D45">
        <v>-40.399307</v>
      </c>
      <c r="E45" s="10"/>
      <c r="F45" s="6">
        <f t="shared" si="6"/>
        <v>54.108666666666998</v>
      </c>
      <c r="G45" s="6">
        <f t="shared" si="4"/>
        <v>-7.3677444000000003</v>
      </c>
      <c r="J45">
        <v>49969666666.667</v>
      </c>
      <c r="K45">
        <v>-34.272635999999999</v>
      </c>
      <c r="L45">
        <v>-25.432230000000001</v>
      </c>
      <c r="M45" s="10"/>
      <c r="N45" s="6">
        <f t="shared" si="7"/>
        <v>54.108666666666998</v>
      </c>
      <c r="O45" s="6">
        <f t="shared" si="5"/>
        <v>-9.7994565999999992</v>
      </c>
      <c r="Q45" s="10"/>
    </row>
    <row r="46" spans="2:17" x14ac:dyDescent="0.25">
      <c r="B46">
        <v>51141388888.889</v>
      </c>
      <c r="C46">
        <v>-45.829726999999998</v>
      </c>
      <c r="D46">
        <v>-36.763171999999997</v>
      </c>
      <c r="E46" s="10"/>
      <c r="F46" s="6">
        <f t="shared" si="6"/>
        <v>54.831499999999998</v>
      </c>
      <c r="G46" s="6">
        <f t="shared" si="4"/>
        <v>-7.6105803999999999</v>
      </c>
      <c r="J46">
        <v>51141388888.889</v>
      </c>
      <c r="K46">
        <v>-34.059147000000003</v>
      </c>
      <c r="L46">
        <v>-25.374915999999999</v>
      </c>
      <c r="M46" s="10"/>
      <c r="N46" s="6">
        <f t="shared" si="7"/>
        <v>54.831499999999998</v>
      </c>
      <c r="O46" s="6">
        <f t="shared" si="5"/>
        <v>-9.9629641000000007</v>
      </c>
      <c r="Q46" s="10"/>
    </row>
    <row r="47" spans="2:17" x14ac:dyDescent="0.25">
      <c r="B47">
        <v>52313111111.111</v>
      </c>
      <c r="C47">
        <v>-43.545802999999999</v>
      </c>
      <c r="D47">
        <v>-34.065902999999999</v>
      </c>
      <c r="E47" s="10"/>
      <c r="F47" s="6">
        <f t="shared" si="6"/>
        <v>55.554333333332998</v>
      </c>
      <c r="G47" s="6">
        <f t="shared" si="4"/>
        <v>-7.8332663</v>
      </c>
      <c r="J47">
        <v>52313111111.111</v>
      </c>
      <c r="K47">
        <v>-36.077052999999999</v>
      </c>
      <c r="L47">
        <v>-27.682894000000001</v>
      </c>
      <c r="M47" s="10"/>
      <c r="N47" s="6">
        <f t="shared" si="7"/>
        <v>55.554333333332998</v>
      </c>
      <c r="O47" s="6">
        <f t="shared" si="5"/>
        <v>-9.5217828999999998</v>
      </c>
      <c r="Q47" s="10"/>
    </row>
    <row r="48" spans="2:17" x14ac:dyDescent="0.25">
      <c r="B48">
        <v>53484833333.333</v>
      </c>
      <c r="C48">
        <v>-44.804020000000001</v>
      </c>
      <c r="D48">
        <v>-35.595973999999998</v>
      </c>
      <c r="E48" s="10"/>
      <c r="F48" s="6">
        <f t="shared" si="6"/>
        <v>56.277166666667</v>
      </c>
      <c r="G48" s="6">
        <f t="shared" si="4"/>
        <v>-8.7658576999999998</v>
      </c>
      <c r="J48">
        <v>53484833333.333</v>
      </c>
      <c r="K48">
        <v>-42.013981000000001</v>
      </c>
      <c r="L48">
        <v>-33.141765999999997</v>
      </c>
      <c r="M48" s="10"/>
      <c r="N48" s="6">
        <f t="shared" si="7"/>
        <v>56.277166666667</v>
      </c>
      <c r="O48" s="6">
        <f t="shared" si="5"/>
        <v>-9.3547592000000002</v>
      </c>
      <c r="Q48" s="10"/>
    </row>
    <row r="49" spans="2:17" x14ac:dyDescent="0.25">
      <c r="B49">
        <v>54656555555.556</v>
      </c>
      <c r="C49">
        <v>-41.240313999999998</v>
      </c>
      <c r="D49">
        <v>-32.143253000000001</v>
      </c>
      <c r="E49" s="10"/>
      <c r="F49" s="6">
        <f t="shared" si="6"/>
        <v>57</v>
      </c>
      <c r="G49" s="6">
        <f t="shared" si="4"/>
        <v>-8.7318659000000007</v>
      </c>
      <c r="J49">
        <v>54656555555.556</v>
      </c>
      <c r="K49">
        <v>-45.028229000000003</v>
      </c>
      <c r="L49">
        <v>-34.715336000000001</v>
      </c>
      <c r="M49" s="10"/>
      <c r="N49" s="6">
        <f t="shared" si="7"/>
        <v>57</v>
      </c>
      <c r="O49" s="6">
        <f t="shared" si="5"/>
        <v>-8.7794913999999995</v>
      </c>
      <c r="Q49" s="10"/>
    </row>
    <row r="50" spans="2:17" x14ac:dyDescent="0.25">
      <c r="B50">
        <v>55828277777.778</v>
      </c>
      <c r="C50">
        <v>-40.280284999999999</v>
      </c>
      <c r="D50">
        <v>-31.642161999999999</v>
      </c>
      <c r="E50" s="10"/>
      <c r="F50" s="6" t="s">
        <v>25</v>
      </c>
      <c r="J50">
        <v>55828277777.778</v>
      </c>
      <c r="K50">
        <v>-40.667538</v>
      </c>
      <c r="L50">
        <v>-29.466363999999999</v>
      </c>
      <c r="M50" s="10"/>
      <c r="N50" s="6" t="s">
        <v>25</v>
      </c>
      <c r="Q50" s="10"/>
    </row>
    <row r="51" spans="2:17" x14ac:dyDescent="0.25">
      <c r="B51">
        <v>57000000000</v>
      </c>
      <c r="C51">
        <v>-40.579998000000003</v>
      </c>
      <c r="D51">
        <v>-31.04738</v>
      </c>
      <c r="E51" s="10"/>
      <c r="J51">
        <v>57000000000</v>
      </c>
      <c r="K51">
        <v>-44.092537</v>
      </c>
      <c r="L51">
        <v>-31.975885000000002</v>
      </c>
      <c r="M51" s="10"/>
      <c r="Q51" s="10"/>
    </row>
    <row r="52" spans="2:17" x14ac:dyDescent="0.25">
      <c r="B52" t="s">
        <v>25</v>
      </c>
      <c r="E52" s="8"/>
      <c r="J52" t="s">
        <v>25</v>
      </c>
      <c r="M52" s="8"/>
      <c r="Q52" s="8"/>
    </row>
    <row r="53" spans="2:17" x14ac:dyDescent="0.25">
      <c r="E53" s="8"/>
      <c r="F53" s="6" t="s">
        <v>27</v>
      </c>
      <c r="M53" s="8"/>
      <c r="N53" s="6" t="s">
        <v>27</v>
      </c>
      <c r="Q53" s="8"/>
    </row>
    <row r="54" spans="2:17" ht="15.75" x14ac:dyDescent="0.25">
      <c r="E54" s="8"/>
      <c r="F54" s="6" t="s">
        <v>23</v>
      </c>
      <c r="G54" s="6" t="str">
        <f t="shared" ref="G54:G73" si="8">D80</f>
        <v>1Ix4L dBc Log Mag(dB)</v>
      </c>
      <c r="H54" s="35">
        <v>1</v>
      </c>
      <c r="M54" s="8"/>
      <c r="N54" s="6" t="s">
        <v>23</v>
      </c>
      <c r="O54" s="6" t="str">
        <f t="shared" ref="O54:O73" si="9">L80</f>
        <v>1Ix4L dBc Log Mag(dB)</v>
      </c>
      <c r="P54" s="35">
        <v>1</v>
      </c>
      <c r="Q54" s="8"/>
    </row>
    <row r="55" spans="2:17" ht="15.75" x14ac:dyDescent="0.25">
      <c r="B55" t="s">
        <v>26</v>
      </c>
      <c r="E55" s="8"/>
      <c r="F55" s="6">
        <f t="shared" ref="F55:F73" si="10">B81/1000000000</f>
        <v>51.988999999999997</v>
      </c>
      <c r="G55" s="6">
        <f t="shared" si="8"/>
        <v>-38.137149999999998</v>
      </c>
      <c r="H55" s="36">
        <f>ABS(AVERAGE(G55:G73)-(H54-1)*5)</f>
        <v>34.379602473684201</v>
      </c>
      <c r="J55" t="s">
        <v>26</v>
      </c>
      <c r="M55" s="8"/>
      <c r="N55" s="6">
        <f t="shared" ref="N55:N73" si="11">J81/1000000000</f>
        <v>51.988999999999997</v>
      </c>
      <c r="O55" s="6">
        <f t="shared" si="9"/>
        <v>-38.898288999999998</v>
      </c>
      <c r="P55" s="36">
        <f>ABS(AVERAGE(O55:O73)-(P54-1)*5)</f>
        <v>42.828723421052636</v>
      </c>
      <c r="Q55" s="8"/>
    </row>
    <row r="56" spans="2:17" x14ac:dyDescent="0.25">
      <c r="B56" t="s">
        <v>23</v>
      </c>
      <c r="C56" t="s">
        <v>153</v>
      </c>
      <c r="D56" t="s">
        <v>77</v>
      </c>
      <c r="E56" s="8"/>
      <c r="F56" s="6">
        <f t="shared" si="10"/>
        <v>52.267388888889002</v>
      </c>
      <c r="G56" s="6">
        <f t="shared" si="8"/>
        <v>-39.646960999999997</v>
      </c>
      <c r="J56" t="s">
        <v>23</v>
      </c>
      <c r="K56" t="s">
        <v>153</v>
      </c>
      <c r="L56" t="s">
        <v>77</v>
      </c>
      <c r="M56" s="8"/>
      <c r="N56" s="6">
        <f t="shared" si="11"/>
        <v>52.267388888889002</v>
      </c>
      <c r="O56" s="6">
        <f t="shared" si="9"/>
        <v>-47.434792000000002</v>
      </c>
      <c r="Q56" s="8"/>
    </row>
    <row r="57" spans="2:17" x14ac:dyDescent="0.25">
      <c r="B57">
        <v>43989000000</v>
      </c>
      <c r="C57">
        <v>-14.167726</v>
      </c>
      <c r="D57">
        <v>-7.4164658000000001</v>
      </c>
      <c r="E57" s="8"/>
      <c r="F57" s="6">
        <f t="shared" si="10"/>
        <v>52.545777777778</v>
      </c>
      <c r="G57" s="6">
        <f t="shared" si="8"/>
        <v>-38.199435999999999</v>
      </c>
      <c r="J57">
        <v>43989000000</v>
      </c>
      <c r="K57">
        <v>-14.383571</v>
      </c>
      <c r="L57">
        <v>-3.2993614999999998</v>
      </c>
      <c r="M57" s="8"/>
      <c r="N57" s="6">
        <f t="shared" si="11"/>
        <v>52.545777777778</v>
      </c>
      <c r="O57" s="6">
        <f t="shared" si="9"/>
        <v>-45.430236999999998</v>
      </c>
      <c r="Q57" s="8"/>
    </row>
    <row r="58" spans="2:17" x14ac:dyDescent="0.25">
      <c r="B58">
        <v>44711833333.333</v>
      </c>
      <c r="C58">
        <v>-14.481166999999999</v>
      </c>
      <c r="D58">
        <v>-8.5531863999999995</v>
      </c>
      <c r="E58" s="8"/>
      <c r="F58" s="6">
        <f t="shared" si="10"/>
        <v>52.824166666666997</v>
      </c>
      <c r="G58" s="6">
        <f t="shared" si="8"/>
        <v>-37.237197999999999</v>
      </c>
      <c r="J58">
        <v>44711833333.333</v>
      </c>
      <c r="K58">
        <v>-14.655809</v>
      </c>
      <c r="L58">
        <v>-6.8957652999999999</v>
      </c>
      <c r="M58" s="8"/>
      <c r="N58" s="6">
        <f t="shared" si="11"/>
        <v>52.824166666666997</v>
      </c>
      <c r="O58" s="6">
        <f t="shared" si="9"/>
        <v>-43.662421999999999</v>
      </c>
      <c r="Q58" s="8"/>
    </row>
    <row r="59" spans="2:17" x14ac:dyDescent="0.25">
      <c r="B59">
        <v>45434666666.667</v>
      </c>
      <c r="C59">
        <v>-14.825043000000001</v>
      </c>
      <c r="D59">
        <v>-8.7228422000000005</v>
      </c>
      <c r="E59" s="8"/>
      <c r="F59" s="6">
        <f t="shared" si="10"/>
        <v>53.102555555556002</v>
      </c>
      <c r="G59" s="6">
        <f t="shared" si="8"/>
        <v>-36.933112999999999</v>
      </c>
      <c r="J59">
        <v>45434666666.667</v>
      </c>
      <c r="K59">
        <v>-14.816964</v>
      </c>
      <c r="L59">
        <v>-8.3548182999999998</v>
      </c>
      <c r="M59" s="8"/>
      <c r="N59" s="6">
        <f t="shared" si="11"/>
        <v>53.102555555556002</v>
      </c>
      <c r="O59" s="6">
        <f t="shared" si="9"/>
        <v>-48.724395999999999</v>
      </c>
      <c r="Q59" s="8"/>
    </row>
    <row r="60" spans="2:17" x14ac:dyDescent="0.25">
      <c r="B60">
        <v>46157500000</v>
      </c>
      <c r="C60">
        <v>-15.215296</v>
      </c>
      <c r="D60">
        <v>-8.7636260999999998</v>
      </c>
      <c r="E60" s="8"/>
      <c r="F60" s="6">
        <f t="shared" si="10"/>
        <v>53.380944444443998</v>
      </c>
      <c r="G60" s="6">
        <f t="shared" si="8"/>
        <v>-34.992370999999999</v>
      </c>
      <c r="J60">
        <v>46157500000</v>
      </c>
      <c r="K60">
        <v>-14.943031</v>
      </c>
      <c r="L60">
        <v>-8.5411882000000006</v>
      </c>
      <c r="M60" s="8"/>
      <c r="N60" s="6">
        <f t="shared" si="11"/>
        <v>53.380944444443998</v>
      </c>
      <c r="O60" s="6">
        <f t="shared" si="9"/>
        <v>-42.558464000000001</v>
      </c>
      <c r="Q60" s="8"/>
    </row>
    <row r="61" spans="2:17" x14ac:dyDescent="0.25">
      <c r="B61">
        <v>46880333333.333</v>
      </c>
      <c r="C61">
        <v>-16.101818000000002</v>
      </c>
      <c r="D61">
        <v>-9.0928687999999998</v>
      </c>
      <c r="E61" s="8"/>
      <c r="F61" s="6">
        <f t="shared" si="10"/>
        <v>53.659333333333002</v>
      </c>
      <c r="G61" s="6">
        <f t="shared" si="8"/>
        <v>-34.614970999999997</v>
      </c>
      <c r="J61">
        <v>46880333333.333</v>
      </c>
      <c r="K61">
        <v>-15.340343000000001</v>
      </c>
      <c r="L61">
        <v>-8.4239367999999999</v>
      </c>
      <c r="M61" s="8"/>
      <c r="N61" s="6">
        <f t="shared" si="11"/>
        <v>53.659333333333002</v>
      </c>
      <c r="O61" s="6">
        <f t="shared" si="9"/>
        <v>-44.095233999999998</v>
      </c>
      <c r="Q61" s="8"/>
    </row>
    <row r="62" spans="2:17" x14ac:dyDescent="0.25">
      <c r="B62">
        <v>47603166666.667</v>
      </c>
      <c r="C62">
        <v>-17.077354</v>
      </c>
      <c r="D62">
        <v>-9.3017178000000005</v>
      </c>
      <c r="E62" s="8"/>
      <c r="F62" s="6">
        <f t="shared" si="10"/>
        <v>53.937722222222</v>
      </c>
      <c r="G62" s="6">
        <f t="shared" si="8"/>
        <v>-33.935673000000001</v>
      </c>
      <c r="J62">
        <v>47603166666.667</v>
      </c>
      <c r="K62">
        <v>-15.627094</v>
      </c>
      <c r="L62">
        <v>-8.2728023999999998</v>
      </c>
      <c r="M62" s="8"/>
      <c r="N62" s="6">
        <f t="shared" si="11"/>
        <v>53.937722222222</v>
      </c>
      <c r="O62" s="6">
        <f t="shared" si="9"/>
        <v>-46.923771000000002</v>
      </c>
      <c r="Q62" s="8"/>
    </row>
    <row r="63" spans="2:17" x14ac:dyDescent="0.25">
      <c r="B63">
        <v>48326000000</v>
      </c>
      <c r="C63">
        <v>-17.403856000000001</v>
      </c>
      <c r="D63">
        <v>-9.3769369000000005</v>
      </c>
      <c r="E63" s="8"/>
      <c r="F63" s="6">
        <f t="shared" si="10"/>
        <v>54.216111111110997</v>
      </c>
      <c r="G63" s="6">
        <f t="shared" si="8"/>
        <v>-33.019199</v>
      </c>
      <c r="J63">
        <v>48326000000</v>
      </c>
      <c r="K63">
        <v>-15.806001</v>
      </c>
      <c r="L63">
        <v>-8.1295452000000008</v>
      </c>
      <c r="M63" s="8"/>
      <c r="N63" s="6">
        <f t="shared" si="11"/>
        <v>54.216111111110997</v>
      </c>
      <c r="O63" s="6">
        <f t="shared" si="9"/>
        <v>-44.712032000000001</v>
      </c>
      <c r="Q63" s="8"/>
    </row>
    <row r="64" spans="2:17" x14ac:dyDescent="0.25">
      <c r="B64">
        <v>49048833333.333</v>
      </c>
      <c r="C64">
        <v>-17.510684999999999</v>
      </c>
      <c r="D64">
        <v>-9.3727703000000009</v>
      </c>
      <c r="E64" s="8"/>
      <c r="F64" s="6">
        <f t="shared" si="10"/>
        <v>54.494500000000002</v>
      </c>
      <c r="G64" s="6">
        <f t="shared" si="8"/>
        <v>-34.271712999999998</v>
      </c>
      <c r="J64">
        <v>49048833333.333</v>
      </c>
      <c r="K64">
        <v>-15.532928</v>
      </c>
      <c r="L64">
        <v>-7.1891154999999998</v>
      </c>
      <c r="M64" s="8"/>
      <c r="N64" s="6">
        <f t="shared" si="11"/>
        <v>54.494500000000002</v>
      </c>
      <c r="O64" s="6">
        <f t="shared" si="9"/>
        <v>-53.789845</v>
      </c>
      <c r="Q64" s="8"/>
    </row>
    <row r="65" spans="2:17" x14ac:dyDescent="0.25">
      <c r="B65">
        <v>49771666666.667</v>
      </c>
      <c r="C65">
        <v>-17.403594999999999</v>
      </c>
      <c r="D65">
        <v>-9.0754061000000004</v>
      </c>
      <c r="E65" s="8"/>
      <c r="F65" s="6">
        <f t="shared" si="10"/>
        <v>54.772888888889</v>
      </c>
      <c r="G65" s="6">
        <f t="shared" si="8"/>
        <v>-34.397697000000001</v>
      </c>
      <c r="J65">
        <v>49771666666.667</v>
      </c>
      <c r="K65">
        <v>-15.419793</v>
      </c>
      <c r="L65">
        <v>-7.9562448999999997</v>
      </c>
      <c r="M65" s="8"/>
      <c r="N65" s="6">
        <f t="shared" si="11"/>
        <v>54.772888888889</v>
      </c>
      <c r="O65" s="6">
        <f t="shared" si="9"/>
        <v>-45.760097999999999</v>
      </c>
      <c r="Q65" s="8"/>
    </row>
    <row r="66" spans="2:17" x14ac:dyDescent="0.25">
      <c r="B66">
        <v>50494500000</v>
      </c>
      <c r="C66">
        <v>-17.174807000000001</v>
      </c>
      <c r="D66">
        <v>-9.5815734999999993</v>
      </c>
      <c r="E66" s="8"/>
      <c r="F66" s="6">
        <f t="shared" si="10"/>
        <v>55.051277777777997</v>
      </c>
      <c r="G66" s="6">
        <f t="shared" si="8"/>
        <v>-33.075187999999997</v>
      </c>
      <c r="J66">
        <v>50494500000</v>
      </c>
      <c r="K66">
        <v>-15.349114</v>
      </c>
      <c r="L66">
        <v>-7.4274988000000004</v>
      </c>
      <c r="M66" s="8"/>
      <c r="N66" s="6">
        <f t="shared" si="11"/>
        <v>55.051277777777997</v>
      </c>
      <c r="O66" s="6">
        <f t="shared" si="9"/>
        <v>-44.199283999999999</v>
      </c>
      <c r="Q66" s="8"/>
    </row>
    <row r="67" spans="2:17" x14ac:dyDescent="0.25">
      <c r="B67">
        <v>51217333333.333</v>
      </c>
      <c r="C67">
        <v>-16.931324</v>
      </c>
      <c r="D67">
        <v>-9.5954493999999997</v>
      </c>
      <c r="E67" s="8"/>
      <c r="F67" s="6">
        <f t="shared" si="10"/>
        <v>55.329666666667002</v>
      </c>
      <c r="G67" s="6">
        <f t="shared" si="8"/>
        <v>-32.966236000000002</v>
      </c>
      <c r="J67">
        <v>51217333333.333</v>
      </c>
      <c r="K67">
        <v>-15.597522</v>
      </c>
      <c r="L67">
        <v>-6.9489635999999999</v>
      </c>
      <c r="M67" s="8"/>
      <c r="N67" s="6">
        <f t="shared" si="11"/>
        <v>55.329666666667002</v>
      </c>
      <c r="O67" s="6">
        <f t="shared" si="9"/>
        <v>-44.179198999999997</v>
      </c>
      <c r="Q67" s="8"/>
    </row>
    <row r="68" spans="2:17" x14ac:dyDescent="0.25">
      <c r="B68">
        <v>51940166666.667</v>
      </c>
      <c r="C68">
        <v>-17.399356999999998</v>
      </c>
      <c r="D68">
        <v>-9.7311257999999992</v>
      </c>
      <c r="E68" s="8"/>
      <c r="F68" s="6">
        <f t="shared" si="10"/>
        <v>55.608055555556</v>
      </c>
      <c r="G68" s="6">
        <f t="shared" si="8"/>
        <v>-32.134597999999997</v>
      </c>
      <c r="J68">
        <v>51940166666.667</v>
      </c>
      <c r="K68">
        <v>-16.49259</v>
      </c>
      <c r="L68">
        <v>-7.3758235000000001</v>
      </c>
      <c r="M68" s="8"/>
      <c r="N68" s="6">
        <f t="shared" si="11"/>
        <v>55.608055555556</v>
      </c>
      <c r="O68" s="6">
        <f t="shared" si="9"/>
        <v>-39.53904</v>
      </c>
      <c r="Q68" s="8"/>
    </row>
    <row r="69" spans="2:17" x14ac:dyDescent="0.25">
      <c r="B69">
        <v>52663000000</v>
      </c>
      <c r="C69">
        <v>-17.012079</v>
      </c>
      <c r="D69">
        <v>-8.7568636000000009</v>
      </c>
      <c r="E69" s="8"/>
      <c r="F69" s="6">
        <f t="shared" si="10"/>
        <v>55.886444444444002</v>
      </c>
      <c r="G69" s="6">
        <f t="shared" si="8"/>
        <v>-31.120370999999999</v>
      </c>
      <c r="J69">
        <v>52663000000</v>
      </c>
      <c r="K69">
        <v>-16.868103000000001</v>
      </c>
      <c r="L69">
        <v>-8.0276966000000005</v>
      </c>
      <c r="M69" s="8"/>
      <c r="N69" s="6">
        <f t="shared" si="11"/>
        <v>55.886444444444002</v>
      </c>
      <c r="O69" s="6">
        <f t="shared" si="9"/>
        <v>-38.880192000000001</v>
      </c>
      <c r="Q69" s="8"/>
    </row>
    <row r="70" spans="2:17" x14ac:dyDescent="0.25">
      <c r="B70">
        <v>53385833333.333</v>
      </c>
      <c r="C70">
        <v>-16.959097</v>
      </c>
      <c r="D70">
        <v>-7.8925419000000003</v>
      </c>
      <c r="E70" s="8"/>
      <c r="F70" s="6">
        <f t="shared" si="10"/>
        <v>56.164833333333</v>
      </c>
      <c r="G70" s="6">
        <f t="shared" si="8"/>
        <v>-31.826059000000001</v>
      </c>
      <c r="J70">
        <v>53385833333.333</v>
      </c>
      <c r="K70">
        <v>-17.572317000000002</v>
      </c>
      <c r="L70">
        <v>-8.8880853999999996</v>
      </c>
      <c r="M70" s="8"/>
      <c r="N70" s="6">
        <f t="shared" si="11"/>
        <v>56.164833333333</v>
      </c>
      <c r="O70" s="6">
        <f t="shared" si="9"/>
        <v>-39.242770999999998</v>
      </c>
      <c r="Q70" s="8"/>
    </row>
    <row r="71" spans="2:17" x14ac:dyDescent="0.25">
      <c r="B71">
        <v>54108666666.667</v>
      </c>
      <c r="C71">
        <v>-16.847643000000001</v>
      </c>
      <c r="D71">
        <v>-7.3677444000000003</v>
      </c>
      <c r="E71" s="8"/>
      <c r="F71" s="6">
        <f t="shared" si="10"/>
        <v>56.443222222221998</v>
      </c>
      <c r="G71" s="6">
        <f t="shared" si="8"/>
        <v>-32.367569000000003</v>
      </c>
      <c r="J71">
        <v>54108666666.667</v>
      </c>
      <c r="K71">
        <v>-18.193617</v>
      </c>
      <c r="L71">
        <v>-9.7994565999999992</v>
      </c>
      <c r="M71" s="8"/>
      <c r="N71" s="6">
        <f t="shared" si="11"/>
        <v>56.443222222221998</v>
      </c>
      <c r="O71" s="6">
        <f t="shared" si="9"/>
        <v>-34.854641000000001</v>
      </c>
      <c r="Q71" s="8"/>
    </row>
    <row r="72" spans="2:17" x14ac:dyDescent="0.25">
      <c r="B72">
        <v>54831500000</v>
      </c>
      <c r="C72">
        <v>-16.818624</v>
      </c>
      <c r="D72">
        <v>-7.6105803999999999</v>
      </c>
      <c r="E72" s="8"/>
      <c r="F72" s="6">
        <f t="shared" si="10"/>
        <v>56.721611111111002</v>
      </c>
      <c r="G72" s="6">
        <f t="shared" si="8"/>
        <v>-32.498801999999998</v>
      </c>
      <c r="J72">
        <v>54831500000</v>
      </c>
      <c r="K72">
        <v>-18.835176000000001</v>
      </c>
      <c r="L72">
        <v>-9.9629641000000007</v>
      </c>
      <c r="M72" s="8"/>
      <c r="N72" s="6">
        <f t="shared" si="11"/>
        <v>56.721611111111002</v>
      </c>
      <c r="O72" s="6">
        <f t="shared" si="9"/>
        <v>-35.108775999999999</v>
      </c>
      <c r="Q72" s="8"/>
    </row>
    <row r="73" spans="2:17" x14ac:dyDescent="0.25">
      <c r="B73">
        <v>55554333333.333</v>
      </c>
      <c r="C73">
        <v>-16.930327999999999</v>
      </c>
      <c r="D73">
        <v>-7.8332663</v>
      </c>
      <c r="E73" s="8"/>
      <c r="F73" s="6">
        <f t="shared" si="10"/>
        <v>57</v>
      </c>
      <c r="G73" s="6">
        <f t="shared" si="8"/>
        <v>-31.838142000000001</v>
      </c>
      <c r="J73">
        <v>55554333333.333</v>
      </c>
      <c r="K73">
        <v>-19.834679000000001</v>
      </c>
      <c r="L73">
        <v>-9.5217828999999998</v>
      </c>
      <c r="M73" s="8"/>
      <c r="N73" s="6">
        <f t="shared" si="11"/>
        <v>57</v>
      </c>
      <c r="O73" s="6">
        <f t="shared" si="9"/>
        <v>-35.752262000000002</v>
      </c>
      <c r="Q73" s="8"/>
    </row>
    <row r="74" spans="2:17" x14ac:dyDescent="0.25">
      <c r="B74">
        <v>56277166666.667</v>
      </c>
      <c r="C74">
        <v>-17.403977999999999</v>
      </c>
      <c r="D74">
        <v>-8.7658576999999998</v>
      </c>
      <c r="E74" s="8"/>
      <c r="F74" s="6" t="s">
        <v>25</v>
      </c>
      <c r="J74">
        <v>56277166666.667</v>
      </c>
      <c r="K74">
        <v>-20.555935000000002</v>
      </c>
      <c r="L74">
        <v>-9.3547592000000002</v>
      </c>
      <c r="M74" s="8"/>
      <c r="N74" s="6" t="s">
        <v>25</v>
      </c>
      <c r="Q74" s="8"/>
    </row>
    <row r="75" spans="2:17" x14ac:dyDescent="0.25">
      <c r="B75">
        <v>57000000000</v>
      </c>
      <c r="C75">
        <v>-18.264483999999999</v>
      </c>
      <c r="D75">
        <v>-8.7318659000000007</v>
      </c>
      <c r="J75">
        <v>57000000000</v>
      </c>
      <c r="K75">
        <v>-20.896145000000001</v>
      </c>
      <c r="L75">
        <v>-8.7794913999999995</v>
      </c>
    </row>
    <row r="76" spans="2:17" x14ac:dyDescent="0.25">
      <c r="B76" t="s">
        <v>25</v>
      </c>
      <c r="J76" t="s">
        <v>25</v>
      </c>
    </row>
    <row r="77" spans="2:17" x14ac:dyDescent="0.25">
      <c r="F77" s="6" t="s">
        <v>28</v>
      </c>
      <c r="N77" s="6" t="s">
        <v>28</v>
      </c>
    </row>
    <row r="78" spans="2:17" ht="15.75" x14ac:dyDescent="0.25">
      <c r="F78" s="6" t="s">
        <v>23</v>
      </c>
      <c r="G78" s="6" t="str">
        <f t="shared" ref="G78:G97" si="12">D104</f>
        <v>1Ix5L dBc N/A Log Mag(dB)</v>
      </c>
      <c r="H78" s="35">
        <v>1</v>
      </c>
      <c r="N78" s="6" t="s">
        <v>23</v>
      </c>
      <c r="O78" s="6" t="str">
        <f t="shared" ref="O78:O97" si="13">L104</f>
        <v>1Ix5L dBc N/A Log Mag(dB)</v>
      </c>
      <c r="P78" s="35">
        <v>1</v>
      </c>
    </row>
    <row r="79" spans="2:17" ht="15.75" x14ac:dyDescent="0.25">
      <c r="B79" t="s">
        <v>27</v>
      </c>
      <c r="F79" s="6">
        <f t="shared" ref="F79:F97" si="14">B105/1000000000</f>
        <v>57</v>
      </c>
      <c r="G79" s="6">
        <f t="shared" si="12"/>
        <v>-30.124624000000001</v>
      </c>
      <c r="H79" s="36">
        <f>ABS(AVERAGE(G79:G97)-(H78-1)*5)</f>
        <v>29.028816157894738</v>
      </c>
      <c r="J79" t="s">
        <v>27</v>
      </c>
      <c r="N79" s="6">
        <f t="shared" ref="N79:N97" si="15">J105/1000000000</f>
        <v>57</v>
      </c>
      <c r="O79" s="6">
        <f t="shared" si="13"/>
        <v>-25.620484999999999</v>
      </c>
      <c r="P79" s="36">
        <f>ABS(AVERAGE(O79:O97)-(P78-1)*5)</f>
        <v>28.130771263157886</v>
      </c>
    </row>
    <row r="80" spans="2:17" x14ac:dyDescent="0.25">
      <c r="B80" t="s">
        <v>23</v>
      </c>
      <c r="C80" t="s">
        <v>154</v>
      </c>
      <c r="D80" t="s">
        <v>78</v>
      </c>
      <c r="F80" s="6">
        <f t="shared" si="14"/>
        <v>57</v>
      </c>
      <c r="G80" s="6">
        <f t="shared" si="12"/>
        <v>-31.033111999999999</v>
      </c>
      <c r="J80" t="s">
        <v>23</v>
      </c>
      <c r="K80" t="s">
        <v>154</v>
      </c>
      <c r="L80" t="s">
        <v>78</v>
      </c>
      <c r="N80" s="6">
        <f t="shared" si="15"/>
        <v>57</v>
      </c>
      <c r="O80" s="6">
        <f t="shared" si="13"/>
        <v>-28.939229999999998</v>
      </c>
    </row>
    <row r="81" spans="2:15" x14ac:dyDescent="0.25">
      <c r="B81">
        <v>51989000000</v>
      </c>
      <c r="C81">
        <v>-44.888409000000003</v>
      </c>
      <c r="D81">
        <v>-38.137149999999998</v>
      </c>
      <c r="F81" s="6">
        <f t="shared" si="14"/>
        <v>57</v>
      </c>
      <c r="G81" s="6">
        <f t="shared" si="12"/>
        <v>-30.874285</v>
      </c>
      <c r="J81">
        <v>51989000000</v>
      </c>
      <c r="K81">
        <v>-49.982494000000003</v>
      </c>
      <c r="L81">
        <v>-38.898288999999998</v>
      </c>
      <c r="N81" s="6">
        <f t="shared" si="15"/>
        <v>57</v>
      </c>
      <c r="O81" s="6">
        <f t="shared" si="13"/>
        <v>-30.241257000000001</v>
      </c>
    </row>
    <row r="82" spans="2:15" x14ac:dyDescent="0.25">
      <c r="B82">
        <v>52267388888.889</v>
      </c>
      <c r="C82">
        <v>-45.574944000000002</v>
      </c>
      <c r="D82">
        <v>-39.646960999999997</v>
      </c>
      <c r="F82" s="6">
        <f t="shared" si="14"/>
        <v>57</v>
      </c>
      <c r="G82" s="6">
        <f t="shared" si="12"/>
        <v>-30.478344</v>
      </c>
      <c r="J82">
        <v>52267388888.889</v>
      </c>
      <c r="K82">
        <v>-55.194831999999998</v>
      </c>
      <c r="L82">
        <v>-47.434792000000002</v>
      </c>
      <c r="N82" s="6">
        <f t="shared" si="15"/>
        <v>57</v>
      </c>
      <c r="O82" s="6">
        <f t="shared" si="13"/>
        <v>-30.35511</v>
      </c>
    </row>
    <row r="83" spans="2:15" x14ac:dyDescent="0.25">
      <c r="B83">
        <v>52545777777.778</v>
      </c>
      <c r="C83">
        <v>-44.301636000000002</v>
      </c>
      <c r="D83">
        <v>-38.199435999999999</v>
      </c>
      <c r="F83" s="6">
        <f t="shared" si="14"/>
        <v>57</v>
      </c>
      <c r="G83" s="6">
        <f t="shared" si="12"/>
        <v>-29.908215999999999</v>
      </c>
      <c r="J83">
        <v>52545777777.778</v>
      </c>
      <c r="K83">
        <v>-51.892384</v>
      </c>
      <c r="L83">
        <v>-45.430236999999998</v>
      </c>
      <c r="N83" s="6">
        <f t="shared" si="15"/>
        <v>57</v>
      </c>
      <c r="O83" s="6">
        <f t="shared" si="13"/>
        <v>-29.839544</v>
      </c>
    </row>
    <row r="84" spans="2:15" x14ac:dyDescent="0.25">
      <c r="B84">
        <v>52824166666.667</v>
      </c>
      <c r="C84">
        <v>-43.688868999999997</v>
      </c>
      <c r="D84">
        <v>-37.237197999999999</v>
      </c>
      <c r="F84" s="6">
        <f t="shared" si="14"/>
        <v>57</v>
      </c>
      <c r="G84" s="6">
        <f t="shared" si="12"/>
        <v>-29.228688999999999</v>
      </c>
      <c r="J84">
        <v>52824166666.667</v>
      </c>
      <c r="K84">
        <v>-50.064266000000003</v>
      </c>
      <c r="L84">
        <v>-43.662421999999999</v>
      </c>
      <c r="N84" s="6">
        <f t="shared" si="15"/>
        <v>57</v>
      </c>
      <c r="O84" s="6">
        <f t="shared" si="13"/>
        <v>-29.361844999999999</v>
      </c>
    </row>
    <row r="85" spans="2:15" x14ac:dyDescent="0.25">
      <c r="B85">
        <v>53102555555.556</v>
      </c>
      <c r="C85">
        <v>-43.942062</v>
      </c>
      <c r="D85">
        <v>-36.933112999999999</v>
      </c>
      <c r="F85" s="6">
        <f t="shared" si="14"/>
        <v>57</v>
      </c>
      <c r="G85" s="6">
        <f t="shared" si="12"/>
        <v>-28.934004000000002</v>
      </c>
      <c r="J85">
        <v>53102555555.556</v>
      </c>
      <c r="K85">
        <v>-55.640799999999999</v>
      </c>
      <c r="L85">
        <v>-48.724395999999999</v>
      </c>
      <c r="N85" s="6">
        <f t="shared" si="15"/>
        <v>57</v>
      </c>
      <c r="O85" s="6">
        <f t="shared" si="13"/>
        <v>-29.113609</v>
      </c>
    </row>
    <row r="86" spans="2:15" x14ac:dyDescent="0.25">
      <c r="B86">
        <v>53380944444.444</v>
      </c>
      <c r="C86">
        <v>-42.768005000000002</v>
      </c>
      <c r="D86">
        <v>-34.992370999999999</v>
      </c>
      <c r="F86" s="6">
        <f t="shared" si="14"/>
        <v>57</v>
      </c>
      <c r="G86" s="6">
        <f t="shared" si="12"/>
        <v>-28.869561999999998</v>
      </c>
      <c r="J86">
        <v>53380944444.444</v>
      </c>
      <c r="K86">
        <v>-49.912757999999997</v>
      </c>
      <c r="L86">
        <v>-42.558464000000001</v>
      </c>
      <c r="N86" s="6">
        <f t="shared" si="15"/>
        <v>57</v>
      </c>
      <c r="O86" s="6">
        <f t="shared" si="13"/>
        <v>-28.342077</v>
      </c>
    </row>
    <row r="87" spans="2:15" x14ac:dyDescent="0.25">
      <c r="B87">
        <v>53659333333.333</v>
      </c>
      <c r="C87">
        <v>-42.641891000000001</v>
      </c>
      <c r="D87">
        <v>-34.614970999999997</v>
      </c>
      <c r="F87" s="6">
        <f t="shared" si="14"/>
        <v>57</v>
      </c>
      <c r="G87" s="6">
        <f t="shared" si="12"/>
        <v>-28.590053999999999</v>
      </c>
      <c r="J87">
        <v>53659333333.333</v>
      </c>
      <c r="K87">
        <v>-51.771687</v>
      </c>
      <c r="L87">
        <v>-44.095233999999998</v>
      </c>
      <c r="N87" s="6">
        <f t="shared" si="15"/>
        <v>57</v>
      </c>
      <c r="O87" s="6">
        <f t="shared" si="13"/>
        <v>-29.31382</v>
      </c>
    </row>
    <row r="88" spans="2:15" x14ac:dyDescent="0.25">
      <c r="B88">
        <v>53937722222.222</v>
      </c>
      <c r="C88">
        <v>-42.073588999999998</v>
      </c>
      <c r="D88">
        <v>-33.935673000000001</v>
      </c>
      <c r="F88" s="6">
        <f t="shared" si="14"/>
        <v>57</v>
      </c>
      <c r="G88" s="6">
        <f t="shared" si="12"/>
        <v>-29.409616</v>
      </c>
      <c r="J88">
        <v>53937722222.222</v>
      </c>
      <c r="K88">
        <v>-55.267581999999997</v>
      </c>
      <c r="L88">
        <v>-46.923771000000002</v>
      </c>
      <c r="N88" s="6">
        <f t="shared" si="15"/>
        <v>57</v>
      </c>
      <c r="O88" s="6">
        <f t="shared" si="13"/>
        <v>-28.78331</v>
      </c>
    </row>
    <row r="89" spans="2:15" x14ac:dyDescent="0.25">
      <c r="B89">
        <v>54216111111.111</v>
      </c>
      <c r="C89">
        <v>-41.347389</v>
      </c>
      <c r="D89">
        <v>-33.019199</v>
      </c>
      <c r="F89" s="6">
        <f t="shared" si="14"/>
        <v>57</v>
      </c>
      <c r="G89" s="6">
        <f t="shared" si="12"/>
        <v>-29.604821999999999</v>
      </c>
      <c r="J89">
        <v>54216111111.111</v>
      </c>
      <c r="K89">
        <v>-52.175578999999999</v>
      </c>
      <c r="L89">
        <v>-44.712032000000001</v>
      </c>
      <c r="N89" s="6">
        <f t="shared" si="15"/>
        <v>57</v>
      </c>
      <c r="O89" s="6">
        <f t="shared" si="13"/>
        <v>-28.071213</v>
      </c>
    </row>
    <row r="90" spans="2:15" x14ac:dyDescent="0.25">
      <c r="B90">
        <v>54494500000</v>
      </c>
      <c r="C90">
        <v>-41.864944000000001</v>
      </c>
      <c r="D90">
        <v>-34.271712999999998</v>
      </c>
      <c r="F90" s="6">
        <f t="shared" si="14"/>
        <v>57</v>
      </c>
      <c r="G90" s="6">
        <f t="shared" si="12"/>
        <v>-29.259905</v>
      </c>
      <c r="J90">
        <v>54494500000</v>
      </c>
      <c r="K90">
        <v>-61.711460000000002</v>
      </c>
      <c r="L90">
        <v>-53.789845</v>
      </c>
      <c r="N90" s="6">
        <f t="shared" si="15"/>
        <v>57</v>
      </c>
      <c r="O90" s="6">
        <f t="shared" si="13"/>
        <v>-27.673632000000001</v>
      </c>
    </row>
    <row r="91" spans="2:15" x14ac:dyDescent="0.25">
      <c r="B91">
        <v>54772888888.889</v>
      </c>
      <c r="C91">
        <v>-41.733573999999997</v>
      </c>
      <c r="D91">
        <v>-34.397697000000001</v>
      </c>
      <c r="F91" s="6">
        <f t="shared" si="14"/>
        <v>57</v>
      </c>
      <c r="G91" s="6">
        <f t="shared" si="12"/>
        <v>-28.728408999999999</v>
      </c>
      <c r="J91">
        <v>54772888888.889</v>
      </c>
      <c r="K91">
        <v>-54.408656999999998</v>
      </c>
      <c r="L91">
        <v>-45.760097999999999</v>
      </c>
      <c r="N91" s="6">
        <f t="shared" si="15"/>
        <v>57</v>
      </c>
      <c r="O91" s="6">
        <f t="shared" si="13"/>
        <v>-27.868801000000001</v>
      </c>
    </row>
    <row r="92" spans="2:15" x14ac:dyDescent="0.25">
      <c r="B92">
        <v>55051277777.778</v>
      </c>
      <c r="C92">
        <v>-40.743416000000003</v>
      </c>
      <c r="D92">
        <v>-33.075187999999997</v>
      </c>
      <c r="F92" s="6">
        <f t="shared" si="14"/>
        <v>57</v>
      </c>
      <c r="G92" s="6">
        <f t="shared" si="12"/>
        <v>-27.833317000000001</v>
      </c>
      <c r="J92">
        <v>55051277777.778</v>
      </c>
      <c r="K92">
        <v>-53.316051000000002</v>
      </c>
      <c r="L92">
        <v>-44.199283999999999</v>
      </c>
      <c r="N92" s="6">
        <f t="shared" si="15"/>
        <v>57</v>
      </c>
      <c r="O92" s="6">
        <f t="shared" si="13"/>
        <v>-28.030849</v>
      </c>
    </row>
    <row r="93" spans="2:15" x14ac:dyDescent="0.25">
      <c r="B93">
        <v>55329666666.667</v>
      </c>
      <c r="C93">
        <v>-41.221454999999999</v>
      </c>
      <c r="D93">
        <v>-32.966236000000002</v>
      </c>
      <c r="F93" s="6">
        <f t="shared" si="14"/>
        <v>57</v>
      </c>
      <c r="G93" s="6">
        <f t="shared" si="12"/>
        <v>-27.505261999999998</v>
      </c>
      <c r="J93">
        <v>55329666666.667</v>
      </c>
      <c r="K93">
        <v>-53.019604000000001</v>
      </c>
      <c r="L93">
        <v>-44.179198999999997</v>
      </c>
      <c r="N93" s="6">
        <f t="shared" si="15"/>
        <v>57</v>
      </c>
      <c r="O93" s="6">
        <f t="shared" si="13"/>
        <v>-28.406223000000001</v>
      </c>
    </row>
    <row r="94" spans="2:15" x14ac:dyDescent="0.25">
      <c r="B94">
        <v>55608055555.556</v>
      </c>
      <c r="C94">
        <v>-41.201152999999998</v>
      </c>
      <c r="D94">
        <v>-32.134597999999997</v>
      </c>
      <c r="F94" s="6">
        <f t="shared" si="14"/>
        <v>57</v>
      </c>
      <c r="G94" s="6">
        <f t="shared" si="12"/>
        <v>-27.628056000000001</v>
      </c>
      <c r="J94">
        <v>55608055555.556</v>
      </c>
      <c r="K94">
        <v>-48.223269999999999</v>
      </c>
      <c r="L94">
        <v>-39.53904</v>
      </c>
      <c r="N94" s="6">
        <f t="shared" si="15"/>
        <v>57</v>
      </c>
      <c r="O94" s="6">
        <f t="shared" si="13"/>
        <v>-27.925477999999998</v>
      </c>
    </row>
    <row r="95" spans="2:15" x14ac:dyDescent="0.25">
      <c r="B95">
        <v>55886444444.444</v>
      </c>
      <c r="C95">
        <v>-40.600268999999997</v>
      </c>
      <c r="D95">
        <v>-31.120370999999999</v>
      </c>
      <c r="F95" s="6">
        <f t="shared" si="14"/>
        <v>57</v>
      </c>
      <c r="G95" s="6">
        <f t="shared" si="12"/>
        <v>-27.875108999999998</v>
      </c>
      <c r="J95">
        <v>55886444444.444</v>
      </c>
      <c r="K95">
        <v>-47.274352999999998</v>
      </c>
      <c r="L95">
        <v>-38.880192000000001</v>
      </c>
      <c r="N95" s="6">
        <f t="shared" si="15"/>
        <v>57</v>
      </c>
      <c r="O95" s="6">
        <f t="shared" si="13"/>
        <v>-26.476948</v>
      </c>
    </row>
    <row r="96" spans="2:15" x14ac:dyDescent="0.25">
      <c r="B96">
        <v>56164833333.333</v>
      </c>
      <c r="C96">
        <v>-41.034103000000002</v>
      </c>
      <c r="D96">
        <v>-31.826059000000001</v>
      </c>
      <c r="F96" s="6">
        <f t="shared" si="14"/>
        <v>57</v>
      </c>
      <c r="G96" s="6">
        <f t="shared" si="12"/>
        <v>-28.306325999999999</v>
      </c>
      <c r="J96">
        <v>56164833333.333</v>
      </c>
      <c r="K96">
        <v>-48.114983000000002</v>
      </c>
      <c r="L96">
        <v>-39.242770999999998</v>
      </c>
      <c r="N96" s="6">
        <f t="shared" si="15"/>
        <v>57</v>
      </c>
      <c r="O96" s="6">
        <f t="shared" si="13"/>
        <v>-25.497872999999998</v>
      </c>
    </row>
    <row r="97" spans="2:16" x14ac:dyDescent="0.25">
      <c r="B97">
        <v>56443222222.222</v>
      </c>
      <c r="C97">
        <v>-41.46463</v>
      </c>
      <c r="D97">
        <v>-32.367569000000003</v>
      </c>
      <c r="F97" s="6">
        <f t="shared" si="14"/>
        <v>57</v>
      </c>
      <c r="G97" s="6">
        <f t="shared" si="12"/>
        <v>-27.355795000000001</v>
      </c>
      <c r="J97">
        <v>56443222222.222</v>
      </c>
      <c r="K97">
        <v>-45.167538</v>
      </c>
      <c r="L97">
        <v>-34.854641000000001</v>
      </c>
      <c r="N97" s="6">
        <f t="shared" si="15"/>
        <v>57</v>
      </c>
      <c r="O97" s="6">
        <f t="shared" si="13"/>
        <v>-24.623349999999999</v>
      </c>
    </row>
    <row r="98" spans="2:16" x14ac:dyDescent="0.25">
      <c r="B98">
        <v>56721611111.111</v>
      </c>
      <c r="C98">
        <v>-41.136924999999998</v>
      </c>
      <c r="D98">
        <v>-32.498801999999998</v>
      </c>
      <c r="F98" s="6" t="s">
        <v>25</v>
      </c>
      <c r="J98">
        <v>56721611111.111</v>
      </c>
      <c r="K98">
        <v>-46.309956</v>
      </c>
      <c r="L98">
        <v>-35.108775999999999</v>
      </c>
      <c r="N98" s="6" t="s">
        <v>25</v>
      </c>
    </row>
    <row r="99" spans="2:16" x14ac:dyDescent="0.25">
      <c r="B99">
        <v>57000000000</v>
      </c>
      <c r="C99">
        <v>-41.370761999999999</v>
      </c>
      <c r="D99">
        <v>-31.838142000000001</v>
      </c>
      <c r="J99">
        <v>57000000000</v>
      </c>
      <c r="K99">
        <v>-47.868915999999999</v>
      </c>
      <c r="L99">
        <v>-35.752262000000002</v>
      </c>
    </row>
    <row r="100" spans="2:16" x14ac:dyDescent="0.25">
      <c r="B100" t="s">
        <v>25</v>
      </c>
      <c r="J100" t="s">
        <v>25</v>
      </c>
    </row>
    <row r="101" spans="2:16" x14ac:dyDescent="0.25">
      <c r="F101" s="6" t="s">
        <v>29</v>
      </c>
      <c r="N101" s="6" t="s">
        <v>29</v>
      </c>
    </row>
    <row r="102" spans="2:16" ht="15.75" x14ac:dyDescent="0.25">
      <c r="F102" s="6" t="s">
        <v>23</v>
      </c>
      <c r="G102" s="6" t="str">
        <f t="shared" ref="G102:G121" si="16">D128</f>
        <v>2Ix1L dBc Log Mag(dB)</v>
      </c>
      <c r="H102" s="35">
        <v>2</v>
      </c>
      <c r="N102" s="6" t="s">
        <v>23</v>
      </c>
      <c r="O102" s="6" t="str">
        <f t="shared" ref="O102:O121" si="17">L128</f>
        <v>2Ix1L dBc Log Mag(dB)</v>
      </c>
      <c r="P102" s="35">
        <v>2</v>
      </c>
    </row>
    <row r="103" spans="2:16" ht="15.75" x14ac:dyDescent="0.25">
      <c r="B103" t="s">
        <v>28</v>
      </c>
      <c r="F103" s="6">
        <f t="shared" ref="F103:F121" si="18">B129/1000000000</f>
        <v>18</v>
      </c>
      <c r="G103" s="6">
        <f t="shared" si="16"/>
        <v>-46.997925000000002</v>
      </c>
      <c r="H103" s="36">
        <f>ABS(AVERAGE(G103:G121)-(H102-1)*10)</f>
        <v>62.838222894736845</v>
      </c>
      <c r="J103" t="s">
        <v>28</v>
      </c>
      <c r="N103" s="6">
        <f t="shared" ref="N103:N121" si="19">J129/1000000000</f>
        <v>18</v>
      </c>
      <c r="O103" s="6">
        <f t="shared" si="17"/>
        <v>-50.173358999999998</v>
      </c>
      <c r="P103" s="36">
        <f>ABS(AVERAGE(O103:O121)-(P102-1)*10)</f>
        <v>61.111312894736841</v>
      </c>
    </row>
    <row r="104" spans="2:16" x14ac:dyDescent="0.25">
      <c r="B104" t="s">
        <v>23</v>
      </c>
      <c r="C104" t="s">
        <v>155</v>
      </c>
      <c r="D104" t="s">
        <v>298</v>
      </c>
      <c r="F104" s="6">
        <f t="shared" si="18"/>
        <v>20.156555555556</v>
      </c>
      <c r="G104" s="6">
        <f t="shared" si="16"/>
        <v>-54.069786000000001</v>
      </c>
      <c r="J104" t="s">
        <v>23</v>
      </c>
      <c r="K104" t="s">
        <v>155</v>
      </c>
      <c r="L104" t="s">
        <v>298</v>
      </c>
      <c r="N104" s="6">
        <f t="shared" si="19"/>
        <v>20.156555555556</v>
      </c>
      <c r="O104" s="6">
        <f t="shared" si="17"/>
        <v>-53.086680999999999</v>
      </c>
    </row>
    <row r="105" spans="2:16" x14ac:dyDescent="0.25">
      <c r="B105">
        <v>57000000000</v>
      </c>
      <c r="C105">
        <v>-36.875884999999997</v>
      </c>
      <c r="D105">
        <v>-30.124624000000001</v>
      </c>
      <c r="F105" s="6">
        <f t="shared" si="18"/>
        <v>22.313111111110999</v>
      </c>
      <c r="G105" s="6">
        <f t="shared" si="16"/>
        <v>-52.320621000000003</v>
      </c>
      <c r="J105">
        <v>57000000000</v>
      </c>
      <c r="K105">
        <v>-36.704692999999999</v>
      </c>
      <c r="L105">
        <v>-25.620484999999999</v>
      </c>
      <c r="N105" s="6">
        <f t="shared" si="19"/>
        <v>22.313111111110999</v>
      </c>
      <c r="O105" s="6">
        <f t="shared" si="17"/>
        <v>-56.334629</v>
      </c>
    </row>
    <row r="106" spans="2:16" x14ac:dyDescent="0.25">
      <c r="B106">
        <v>57000000000</v>
      </c>
      <c r="C106">
        <v>-36.961089999999999</v>
      </c>
      <c r="D106">
        <v>-31.033111999999999</v>
      </c>
      <c r="F106" s="6">
        <f t="shared" si="18"/>
        <v>24.469666666666999</v>
      </c>
      <c r="G106" s="6">
        <f t="shared" si="16"/>
        <v>-52.679316999999998</v>
      </c>
      <c r="J106">
        <v>57000000000</v>
      </c>
      <c r="K106">
        <v>-36.699275999999998</v>
      </c>
      <c r="L106">
        <v>-28.939229999999998</v>
      </c>
      <c r="N106" s="6">
        <f t="shared" si="19"/>
        <v>24.469666666666999</v>
      </c>
      <c r="O106" s="6">
        <f t="shared" si="17"/>
        <v>-56.456347999999998</v>
      </c>
    </row>
    <row r="107" spans="2:16" x14ac:dyDescent="0.25">
      <c r="B107">
        <v>57000000000</v>
      </c>
      <c r="C107">
        <v>-36.976486000000001</v>
      </c>
      <c r="D107">
        <v>-30.874285</v>
      </c>
      <c r="F107" s="6">
        <f t="shared" si="18"/>
        <v>26.626222222222001</v>
      </c>
      <c r="G107" s="6">
        <f t="shared" si="16"/>
        <v>-59.391579</v>
      </c>
      <c r="J107">
        <v>57000000000</v>
      </c>
      <c r="K107">
        <v>-36.703403000000002</v>
      </c>
      <c r="L107">
        <v>-30.241257000000001</v>
      </c>
      <c r="N107" s="6">
        <f t="shared" si="19"/>
        <v>26.626222222222001</v>
      </c>
      <c r="O107" s="6">
        <f t="shared" si="17"/>
        <v>-62.895279000000002</v>
      </c>
    </row>
    <row r="108" spans="2:16" x14ac:dyDescent="0.25">
      <c r="B108">
        <v>57000000000</v>
      </c>
      <c r="C108">
        <v>-36.930016000000002</v>
      </c>
      <c r="D108">
        <v>-30.478344</v>
      </c>
      <c r="F108" s="6">
        <f t="shared" si="18"/>
        <v>28.782777777778001</v>
      </c>
      <c r="G108" s="6">
        <f t="shared" si="16"/>
        <v>-52.119370000000004</v>
      </c>
      <c r="J108">
        <v>57000000000</v>
      </c>
      <c r="K108">
        <v>-36.756954</v>
      </c>
      <c r="L108">
        <v>-30.35511</v>
      </c>
      <c r="N108" s="6">
        <f t="shared" si="19"/>
        <v>28.782777777778001</v>
      </c>
      <c r="O108" s="6">
        <f t="shared" si="17"/>
        <v>-61.277340000000002</v>
      </c>
    </row>
    <row r="109" spans="2:16" x14ac:dyDescent="0.25">
      <c r="B109">
        <v>57000000000</v>
      </c>
      <c r="C109">
        <v>-36.917164</v>
      </c>
      <c r="D109">
        <v>-29.908215999999999</v>
      </c>
      <c r="F109" s="6">
        <f t="shared" si="18"/>
        <v>30.939333333333</v>
      </c>
      <c r="G109" s="6">
        <f t="shared" si="16"/>
        <v>-54.757095</v>
      </c>
      <c r="J109">
        <v>57000000000</v>
      </c>
      <c r="K109">
        <v>-36.755951000000003</v>
      </c>
      <c r="L109">
        <v>-29.839544</v>
      </c>
      <c r="N109" s="6">
        <f t="shared" si="19"/>
        <v>30.939333333333</v>
      </c>
      <c r="O109" s="6">
        <f t="shared" si="17"/>
        <v>-53.60463</v>
      </c>
    </row>
    <row r="110" spans="2:16" x14ac:dyDescent="0.25">
      <c r="B110">
        <v>57000000000</v>
      </c>
      <c r="C110">
        <v>-37.004325999999999</v>
      </c>
      <c r="D110">
        <v>-29.228688999999999</v>
      </c>
      <c r="F110" s="6">
        <f t="shared" si="18"/>
        <v>33.095888888889</v>
      </c>
      <c r="G110" s="6">
        <f t="shared" si="16"/>
        <v>-56.426903000000003</v>
      </c>
      <c r="J110">
        <v>57000000000</v>
      </c>
      <c r="K110">
        <v>-36.716137000000003</v>
      </c>
      <c r="L110">
        <v>-29.361844999999999</v>
      </c>
      <c r="N110" s="6">
        <f t="shared" si="19"/>
        <v>33.095888888889</v>
      </c>
      <c r="O110" s="6">
        <f t="shared" si="17"/>
        <v>-39.534016000000001</v>
      </c>
    </row>
    <row r="111" spans="2:16" x14ac:dyDescent="0.25">
      <c r="B111">
        <v>57000000000</v>
      </c>
      <c r="C111">
        <v>-36.960926000000001</v>
      </c>
      <c r="D111">
        <v>-28.934004000000002</v>
      </c>
      <c r="F111" s="6">
        <f t="shared" si="18"/>
        <v>35.252444444444002</v>
      </c>
      <c r="G111" s="6">
        <f t="shared" si="16"/>
        <v>-52.617961999999999</v>
      </c>
      <c r="J111">
        <v>57000000000</v>
      </c>
      <c r="K111">
        <v>-36.790066000000003</v>
      </c>
      <c r="L111">
        <v>-29.113609</v>
      </c>
      <c r="N111" s="6">
        <f t="shared" si="19"/>
        <v>35.252444444444002</v>
      </c>
      <c r="O111" s="6">
        <f t="shared" si="17"/>
        <v>-55.010444999999997</v>
      </c>
    </row>
    <row r="112" spans="2:16" x14ac:dyDescent="0.25">
      <c r="B112">
        <v>57000000000</v>
      </c>
      <c r="C112">
        <v>-37.007477000000002</v>
      </c>
      <c r="D112">
        <v>-28.869561999999998</v>
      </c>
      <c r="F112" s="6">
        <f t="shared" si="18"/>
        <v>37.408999999999999</v>
      </c>
      <c r="G112" s="6">
        <f t="shared" si="16"/>
        <v>-62.681263000000001</v>
      </c>
      <c r="J112">
        <v>57000000000</v>
      </c>
      <c r="K112">
        <v>-36.685886000000004</v>
      </c>
      <c r="L112">
        <v>-28.342077</v>
      </c>
      <c r="N112" s="6">
        <f t="shared" si="19"/>
        <v>37.408999999999999</v>
      </c>
      <c r="O112" s="6">
        <f t="shared" si="17"/>
        <v>-46.064903000000001</v>
      </c>
    </row>
    <row r="113" spans="2:16" x14ac:dyDescent="0.25">
      <c r="B113">
        <v>57000000000</v>
      </c>
      <c r="C113">
        <v>-36.918242999999997</v>
      </c>
      <c r="D113">
        <v>-28.590053999999999</v>
      </c>
      <c r="F113" s="6">
        <f t="shared" si="18"/>
        <v>39.565555555556003</v>
      </c>
      <c r="G113" s="6">
        <f t="shared" si="16"/>
        <v>-56.552757</v>
      </c>
      <c r="J113">
        <v>57000000000</v>
      </c>
      <c r="K113">
        <v>-36.777366999999998</v>
      </c>
      <c r="L113">
        <v>-29.31382</v>
      </c>
      <c r="N113" s="6">
        <f t="shared" si="19"/>
        <v>39.565555555556003</v>
      </c>
      <c r="O113" s="6">
        <f t="shared" si="17"/>
        <v>-51.465972999999998</v>
      </c>
    </row>
    <row r="114" spans="2:16" x14ac:dyDescent="0.25">
      <c r="B114">
        <v>57000000000</v>
      </c>
      <c r="C114">
        <v>-37.002850000000002</v>
      </c>
      <c r="D114">
        <v>-29.409616</v>
      </c>
      <c r="F114" s="6">
        <f t="shared" si="18"/>
        <v>41.722111111110998</v>
      </c>
      <c r="G114" s="6">
        <f t="shared" si="16"/>
        <v>-54.727618999999997</v>
      </c>
      <c r="J114">
        <v>57000000000</v>
      </c>
      <c r="K114">
        <v>-36.704926</v>
      </c>
      <c r="L114">
        <v>-28.78331</v>
      </c>
      <c r="N114" s="6">
        <f t="shared" si="19"/>
        <v>41.722111111110998</v>
      </c>
      <c r="O114" s="6">
        <f t="shared" si="17"/>
        <v>-47.454833999999998</v>
      </c>
    </row>
    <row r="115" spans="2:16" x14ac:dyDescent="0.25">
      <c r="B115">
        <v>57000000000</v>
      </c>
      <c r="C115">
        <v>-36.940697</v>
      </c>
      <c r="D115">
        <v>-29.604821999999999</v>
      </c>
      <c r="F115" s="6">
        <f t="shared" si="18"/>
        <v>43.878666666667002</v>
      </c>
      <c r="G115" s="6">
        <f t="shared" si="16"/>
        <v>-45.107596999999998</v>
      </c>
      <c r="J115">
        <v>57000000000</v>
      </c>
      <c r="K115">
        <v>-36.719771999999999</v>
      </c>
      <c r="L115">
        <v>-28.071213</v>
      </c>
      <c r="N115" s="6">
        <f t="shared" si="19"/>
        <v>43.878666666667002</v>
      </c>
      <c r="O115" s="6">
        <f t="shared" si="17"/>
        <v>-52.722172</v>
      </c>
    </row>
    <row r="116" spans="2:16" x14ac:dyDescent="0.25">
      <c r="B116">
        <v>57000000000</v>
      </c>
      <c r="C116">
        <v>-36.928134999999997</v>
      </c>
      <c r="D116">
        <v>-29.259905</v>
      </c>
      <c r="F116" s="6">
        <f t="shared" si="18"/>
        <v>46.035222222222004</v>
      </c>
      <c r="G116" s="6">
        <f t="shared" si="16"/>
        <v>-39.895167999999998</v>
      </c>
      <c r="J116">
        <v>57000000000</v>
      </c>
      <c r="K116">
        <v>-36.790398000000003</v>
      </c>
      <c r="L116">
        <v>-27.673632000000001</v>
      </c>
      <c r="N116" s="6">
        <f t="shared" si="19"/>
        <v>46.035222222222004</v>
      </c>
      <c r="O116" s="6">
        <f t="shared" si="17"/>
        <v>-51.229584000000003</v>
      </c>
    </row>
    <row r="117" spans="2:16" x14ac:dyDescent="0.25">
      <c r="B117">
        <v>57000000000</v>
      </c>
      <c r="C117">
        <v>-36.983623999999999</v>
      </c>
      <c r="D117">
        <v>-28.728408999999999</v>
      </c>
      <c r="F117" s="6">
        <f t="shared" si="18"/>
        <v>48.191777777778</v>
      </c>
      <c r="G117" s="6">
        <f t="shared" si="16"/>
        <v>-48.813400000000001</v>
      </c>
      <c r="J117">
        <v>57000000000</v>
      </c>
      <c r="K117">
        <v>-36.709206000000002</v>
      </c>
      <c r="L117">
        <v>-27.868801000000001</v>
      </c>
      <c r="N117" s="6">
        <f t="shared" si="19"/>
        <v>48.191777777778</v>
      </c>
      <c r="O117" s="6">
        <f t="shared" si="17"/>
        <v>-45.520859000000002</v>
      </c>
    </row>
    <row r="118" spans="2:16" x14ac:dyDescent="0.25">
      <c r="B118">
        <v>57000000000</v>
      </c>
      <c r="C118">
        <v>-36.899872000000002</v>
      </c>
      <c r="D118">
        <v>-27.833317000000001</v>
      </c>
      <c r="F118" s="6">
        <f t="shared" si="18"/>
        <v>50.348333333333002</v>
      </c>
      <c r="G118" s="6">
        <f t="shared" si="16"/>
        <v>-50.451507999999997</v>
      </c>
      <c r="J118">
        <v>57000000000</v>
      </c>
      <c r="K118">
        <v>-36.71508</v>
      </c>
      <c r="L118">
        <v>-28.030849</v>
      </c>
      <c r="N118" s="6">
        <f t="shared" si="19"/>
        <v>50.348333333333002</v>
      </c>
      <c r="O118" s="6">
        <f t="shared" si="17"/>
        <v>-42.652363000000001</v>
      </c>
    </row>
    <row r="119" spans="2:16" x14ac:dyDescent="0.25">
      <c r="B119">
        <v>57000000000</v>
      </c>
      <c r="C119">
        <v>-36.985160999999998</v>
      </c>
      <c r="D119">
        <v>-27.505261999999998</v>
      </c>
      <c r="F119" s="6">
        <f t="shared" si="18"/>
        <v>52.504888888888999</v>
      </c>
      <c r="G119" s="6">
        <f t="shared" si="16"/>
        <v>-58.137177000000001</v>
      </c>
      <c r="J119">
        <v>57000000000</v>
      </c>
      <c r="K119">
        <v>-36.800384999999999</v>
      </c>
      <c r="L119">
        <v>-28.406223000000001</v>
      </c>
      <c r="N119" s="6">
        <f t="shared" si="19"/>
        <v>52.504888888888999</v>
      </c>
      <c r="O119" s="6">
        <f t="shared" si="17"/>
        <v>-42.863281000000001</v>
      </c>
    </row>
    <row r="120" spans="2:16" x14ac:dyDescent="0.25">
      <c r="B120">
        <v>57000000000</v>
      </c>
      <c r="C120">
        <v>-36.836098</v>
      </c>
      <c r="D120">
        <v>-27.628056000000001</v>
      </c>
      <c r="F120" s="6">
        <f t="shared" si="18"/>
        <v>54.661444444444001</v>
      </c>
      <c r="G120" s="6">
        <f t="shared" si="16"/>
        <v>-55.197960000000002</v>
      </c>
      <c r="J120">
        <v>57000000000</v>
      </c>
      <c r="K120">
        <v>-36.797691</v>
      </c>
      <c r="L120">
        <v>-27.925477999999998</v>
      </c>
      <c r="N120" s="6">
        <f t="shared" si="19"/>
        <v>54.661444444444001</v>
      </c>
      <c r="O120" s="6">
        <f t="shared" si="17"/>
        <v>-48.393478000000002</v>
      </c>
    </row>
    <row r="121" spans="2:16" x14ac:dyDescent="0.25">
      <c r="B121">
        <v>57000000000</v>
      </c>
      <c r="C121">
        <v>-36.972168000000003</v>
      </c>
      <c r="D121">
        <v>-27.875108999999998</v>
      </c>
      <c r="F121" s="6">
        <f t="shared" si="18"/>
        <v>56.817999999999998</v>
      </c>
      <c r="G121" s="6">
        <f t="shared" si="16"/>
        <v>-50.981228000000002</v>
      </c>
      <c r="J121">
        <v>57000000000</v>
      </c>
      <c r="K121">
        <v>-36.789845</v>
      </c>
      <c r="L121">
        <v>-26.476948</v>
      </c>
      <c r="N121" s="6">
        <f t="shared" si="19"/>
        <v>56.817999999999998</v>
      </c>
      <c r="O121" s="6">
        <f t="shared" si="17"/>
        <v>-54.374771000000003</v>
      </c>
    </row>
    <row r="122" spans="2:16" x14ac:dyDescent="0.25">
      <c r="B122">
        <v>57000000000</v>
      </c>
      <c r="C122">
        <v>-36.944446999999997</v>
      </c>
      <c r="D122">
        <v>-28.306325999999999</v>
      </c>
      <c r="F122" s="6" t="s">
        <v>25</v>
      </c>
      <c r="J122">
        <v>57000000000</v>
      </c>
      <c r="K122">
        <v>-36.699047</v>
      </c>
      <c r="L122">
        <v>-25.497872999999998</v>
      </c>
      <c r="N122" s="6" t="s">
        <v>25</v>
      </c>
    </row>
    <row r="123" spans="2:16" x14ac:dyDescent="0.25">
      <c r="B123">
        <v>57000000000</v>
      </c>
      <c r="C123">
        <v>-36.888412000000002</v>
      </c>
      <c r="D123">
        <v>-27.355795000000001</v>
      </c>
      <c r="J123">
        <v>57000000000</v>
      </c>
      <c r="K123">
        <v>-36.740001999999997</v>
      </c>
      <c r="L123">
        <v>-24.623349999999999</v>
      </c>
    </row>
    <row r="124" spans="2:16" x14ac:dyDescent="0.25">
      <c r="B124" t="s">
        <v>25</v>
      </c>
      <c r="J124" t="s">
        <v>25</v>
      </c>
    </row>
    <row r="125" spans="2:16" x14ac:dyDescent="0.25">
      <c r="F125" s="6" t="s">
        <v>39</v>
      </c>
      <c r="N125" s="6" t="s">
        <v>39</v>
      </c>
    </row>
    <row r="126" spans="2:16" ht="15.75" x14ac:dyDescent="0.25">
      <c r="F126" s="6" t="s">
        <v>23</v>
      </c>
      <c r="G126" s="6" t="str">
        <f t="shared" ref="G126:G145" si="20">D152</f>
        <v>2Ix2L dBc Log Mag(dB)</v>
      </c>
      <c r="H126" s="35">
        <v>2</v>
      </c>
      <c r="N126" s="6" t="s">
        <v>23</v>
      </c>
      <c r="O126" s="6" t="str">
        <f t="shared" ref="O126:O145" si="21">L152</f>
        <v>2Ix2L dBc Log Mag(dB)</v>
      </c>
      <c r="P126" s="35">
        <v>2</v>
      </c>
    </row>
    <row r="127" spans="2:16" ht="15.75" x14ac:dyDescent="0.25">
      <c r="B127" t="s">
        <v>29</v>
      </c>
      <c r="F127" s="6">
        <f t="shared" ref="F127:F145" si="22">B153/1000000000</f>
        <v>35.817999999999998</v>
      </c>
      <c r="G127" s="6">
        <f t="shared" si="20"/>
        <v>-41.702866</v>
      </c>
      <c r="H127" s="36">
        <f>ABS(AVERAGE(G127:G145)-(H126-1)*10)</f>
        <v>58.692267368421049</v>
      </c>
      <c r="J127" t="s">
        <v>29</v>
      </c>
      <c r="N127" s="6">
        <f t="shared" ref="N127:N145" si="23">J153/1000000000</f>
        <v>35.817999999999998</v>
      </c>
      <c r="O127" s="6">
        <f t="shared" si="21"/>
        <v>-34.433608999999997</v>
      </c>
      <c r="P127" s="36">
        <f>ABS(AVERAGE(O127:O145)-(P126-1)*10)</f>
        <v>48.280025421052642</v>
      </c>
    </row>
    <row r="128" spans="2:16" x14ac:dyDescent="0.25">
      <c r="B128" t="s">
        <v>23</v>
      </c>
      <c r="C128" t="s">
        <v>123</v>
      </c>
      <c r="D128" t="s">
        <v>79</v>
      </c>
      <c r="F128" s="6">
        <f t="shared" si="22"/>
        <v>36.994777777777998</v>
      </c>
      <c r="G128" s="6">
        <f t="shared" si="20"/>
        <v>-45.444332000000003</v>
      </c>
      <c r="J128" t="s">
        <v>23</v>
      </c>
      <c r="K128" t="s">
        <v>123</v>
      </c>
      <c r="L128" t="s">
        <v>79</v>
      </c>
      <c r="N128" s="6">
        <f t="shared" si="23"/>
        <v>36.994777777777998</v>
      </c>
      <c r="O128" s="6">
        <f t="shared" si="21"/>
        <v>-37.701954000000001</v>
      </c>
    </row>
    <row r="129" spans="2:15" x14ac:dyDescent="0.25">
      <c r="B129">
        <v>18000000000</v>
      </c>
      <c r="C129">
        <v>-53.749184</v>
      </c>
      <c r="D129">
        <v>-46.997925000000002</v>
      </c>
      <c r="F129" s="6">
        <f t="shared" si="22"/>
        <v>38.171555555555997</v>
      </c>
      <c r="G129" s="6">
        <f t="shared" si="20"/>
        <v>-44.262408999999998</v>
      </c>
      <c r="J129">
        <v>18000000000</v>
      </c>
      <c r="K129">
        <v>-61.257567999999999</v>
      </c>
      <c r="L129">
        <v>-50.173358999999998</v>
      </c>
      <c r="N129" s="6">
        <f t="shared" si="23"/>
        <v>38.171555555555997</v>
      </c>
      <c r="O129" s="6">
        <f t="shared" si="21"/>
        <v>-39.117538000000003</v>
      </c>
    </row>
    <row r="130" spans="2:15" x14ac:dyDescent="0.25">
      <c r="B130">
        <v>20156555555.556</v>
      </c>
      <c r="C130">
        <v>-59.997765000000001</v>
      </c>
      <c r="D130">
        <v>-54.069786000000001</v>
      </c>
      <c r="F130" s="6">
        <f t="shared" si="22"/>
        <v>39.348333333333002</v>
      </c>
      <c r="G130" s="6">
        <f t="shared" si="20"/>
        <v>-53.007525999999999</v>
      </c>
      <c r="J130">
        <v>20156555555.556</v>
      </c>
      <c r="K130">
        <v>-60.846724999999999</v>
      </c>
      <c r="L130">
        <v>-53.086680999999999</v>
      </c>
      <c r="N130" s="6">
        <f t="shared" si="23"/>
        <v>39.348333333333002</v>
      </c>
      <c r="O130" s="6">
        <f t="shared" si="21"/>
        <v>-42.662616999999997</v>
      </c>
    </row>
    <row r="131" spans="2:15" x14ac:dyDescent="0.25">
      <c r="B131">
        <v>22313111111.111</v>
      </c>
      <c r="C131">
        <v>-58.422820999999999</v>
      </c>
      <c r="D131">
        <v>-52.320621000000003</v>
      </c>
      <c r="F131" s="6">
        <f t="shared" si="22"/>
        <v>40.525111111111002</v>
      </c>
      <c r="G131" s="6">
        <f t="shared" si="20"/>
        <v>-59.262816999999998</v>
      </c>
      <c r="J131">
        <v>22313111111.111</v>
      </c>
      <c r="K131">
        <v>-62.796776000000001</v>
      </c>
      <c r="L131">
        <v>-56.334629</v>
      </c>
      <c r="N131" s="6">
        <f t="shared" si="23"/>
        <v>40.525111111111002</v>
      </c>
      <c r="O131" s="6">
        <f t="shared" si="21"/>
        <v>-44.155158999999998</v>
      </c>
    </row>
    <row r="132" spans="2:15" x14ac:dyDescent="0.25">
      <c r="B132">
        <v>24469666666.667</v>
      </c>
      <c r="C132">
        <v>-59.130985000000003</v>
      </c>
      <c r="D132">
        <v>-52.679316999999998</v>
      </c>
      <c r="F132" s="6">
        <f t="shared" si="22"/>
        <v>41.701888888889002</v>
      </c>
      <c r="G132" s="6">
        <f t="shared" si="20"/>
        <v>-64.791206000000003</v>
      </c>
      <c r="J132">
        <v>24469666666.667</v>
      </c>
      <c r="K132">
        <v>-62.858192000000003</v>
      </c>
      <c r="L132">
        <v>-56.456347999999998</v>
      </c>
      <c r="N132" s="6">
        <f t="shared" si="23"/>
        <v>41.701888888889002</v>
      </c>
      <c r="O132" s="6">
        <f t="shared" si="21"/>
        <v>-39.735171999999999</v>
      </c>
    </row>
    <row r="133" spans="2:15" x14ac:dyDescent="0.25">
      <c r="B133">
        <v>26626222222.222</v>
      </c>
      <c r="C133">
        <v>-66.400527999999994</v>
      </c>
      <c r="D133">
        <v>-59.391579</v>
      </c>
      <c r="F133" s="6">
        <f t="shared" si="22"/>
        <v>42.878666666667002</v>
      </c>
      <c r="G133" s="6">
        <f t="shared" si="20"/>
        <v>-53.155929999999998</v>
      </c>
      <c r="J133">
        <v>26626222222.222</v>
      </c>
      <c r="K133">
        <v>-69.811684</v>
      </c>
      <c r="L133">
        <v>-62.895279000000002</v>
      </c>
      <c r="N133" s="6">
        <f t="shared" si="23"/>
        <v>42.878666666667002</v>
      </c>
      <c r="O133" s="6">
        <f t="shared" si="21"/>
        <v>-35.867930999999999</v>
      </c>
    </row>
    <row r="134" spans="2:15" x14ac:dyDescent="0.25">
      <c r="B134">
        <v>28782777777.778</v>
      </c>
      <c r="C134">
        <v>-59.895004</v>
      </c>
      <c r="D134">
        <v>-52.119370000000004</v>
      </c>
      <c r="F134" s="6">
        <f t="shared" si="22"/>
        <v>44.055444444443999</v>
      </c>
      <c r="G134" s="6">
        <f t="shared" si="20"/>
        <v>-56.584784999999997</v>
      </c>
      <c r="J134">
        <v>28782777777.778</v>
      </c>
      <c r="K134">
        <v>-68.631630000000001</v>
      </c>
      <c r="L134">
        <v>-61.277340000000002</v>
      </c>
      <c r="N134" s="6">
        <f t="shared" si="23"/>
        <v>44.055444444443999</v>
      </c>
      <c r="O134" s="6">
        <f t="shared" si="21"/>
        <v>-36.984656999999999</v>
      </c>
    </row>
    <row r="135" spans="2:15" x14ac:dyDescent="0.25">
      <c r="B135">
        <v>30939333333.333</v>
      </c>
      <c r="C135">
        <v>-62.784016000000001</v>
      </c>
      <c r="D135">
        <v>-54.757095</v>
      </c>
      <c r="F135" s="6">
        <f t="shared" si="22"/>
        <v>45.232222222221999</v>
      </c>
      <c r="G135" s="6">
        <f t="shared" si="20"/>
        <v>-44.212051000000002</v>
      </c>
      <c r="J135">
        <v>30939333333.333</v>
      </c>
      <c r="K135">
        <v>-61.281086000000002</v>
      </c>
      <c r="L135">
        <v>-53.60463</v>
      </c>
      <c r="N135" s="6">
        <f t="shared" si="23"/>
        <v>45.232222222221999</v>
      </c>
      <c r="O135" s="6">
        <f t="shared" si="21"/>
        <v>-36.532547000000001</v>
      </c>
    </row>
    <row r="136" spans="2:15" x14ac:dyDescent="0.25">
      <c r="B136">
        <v>33095888888.889</v>
      </c>
      <c r="C136">
        <v>-64.564819</v>
      </c>
      <c r="D136">
        <v>-56.426903000000003</v>
      </c>
      <c r="F136" s="6">
        <f t="shared" si="22"/>
        <v>46.408999999999999</v>
      </c>
      <c r="G136" s="6">
        <f t="shared" si="20"/>
        <v>-41.856461000000003</v>
      </c>
      <c r="J136">
        <v>33095888888.889</v>
      </c>
      <c r="K136">
        <v>-47.877831</v>
      </c>
      <c r="L136">
        <v>-39.534016000000001</v>
      </c>
      <c r="N136" s="6">
        <f t="shared" si="23"/>
        <v>46.408999999999999</v>
      </c>
      <c r="O136" s="6">
        <f t="shared" si="21"/>
        <v>-36.603588000000002</v>
      </c>
    </row>
    <row r="137" spans="2:15" x14ac:dyDescent="0.25">
      <c r="B137">
        <v>35252444444.444</v>
      </c>
      <c r="C137">
        <v>-60.946151999999998</v>
      </c>
      <c r="D137">
        <v>-52.617961999999999</v>
      </c>
      <c r="F137" s="6">
        <f t="shared" si="22"/>
        <v>47.585777777777999</v>
      </c>
      <c r="G137" s="6">
        <f t="shared" si="20"/>
        <v>-41.168754999999997</v>
      </c>
      <c r="J137">
        <v>35252444444.444</v>
      </c>
      <c r="K137">
        <v>-62.473990999999998</v>
      </c>
      <c r="L137">
        <v>-55.010444999999997</v>
      </c>
      <c r="N137" s="6">
        <f t="shared" si="23"/>
        <v>47.585777777777999</v>
      </c>
      <c r="O137" s="6">
        <f t="shared" si="21"/>
        <v>-39.855877</v>
      </c>
    </row>
    <row r="138" spans="2:15" x14ac:dyDescent="0.25">
      <c r="B138">
        <v>37409000000</v>
      </c>
      <c r="C138">
        <v>-70.274497999999994</v>
      </c>
      <c r="D138">
        <v>-62.681263000000001</v>
      </c>
      <c r="F138" s="6">
        <f t="shared" si="22"/>
        <v>48.762555555555998</v>
      </c>
      <c r="G138" s="6">
        <f t="shared" si="20"/>
        <v>-48.258217000000002</v>
      </c>
      <c r="J138">
        <v>37409000000</v>
      </c>
      <c r="K138">
        <v>-53.986519000000001</v>
      </c>
      <c r="L138">
        <v>-46.064903000000001</v>
      </c>
      <c r="N138" s="6">
        <f t="shared" si="23"/>
        <v>48.762555555555998</v>
      </c>
      <c r="O138" s="6">
        <f t="shared" si="21"/>
        <v>-42.128039999999999</v>
      </c>
    </row>
    <row r="139" spans="2:15" x14ac:dyDescent="0.25">
      <c r="B139">
        <v>39565555555.556</v>
      </c>
      <c r="C139">
        <v>-63.888629999999999</v>
      </c>
      <c r="D139">
        <v>-56.552757</v>
      </c>
      <c r="F139" s="6">
        <f t="shared" si="22"/>
        <v>49.939333333333003</v>
      </c>
      <c r="G139" s="6">
        <f t="shared" si="20"/>
        <v>-47.512267999999999</v>
      </c>
      <c r="J139">
        <v>39565555555.556</v>
      </c>
      <c r="K139">
        <v>-60.114531999999997</v>
      </c>
      <c r="L139">
        <v>-51.465972999999998</v>
      </c>
      <c r="N139" s="6">
        <f t="shared" si="23"/>
        <v>49.939333333333003</v>
      </c>
      <c r="O139" s="6">
        <f t="shared" si="21"/>
        <v>-39.594673</v>
      </c>
    </row>
    <row r="140" spans="2:15" x14ac:dyDescent="0.25">
      <c r="B140">
        <v>41722111111.111</v>
      </c>
      <c r="C140">
        <v>-62.395847000000003</v>
      </c>
      <c r="D140">
        <v>-54.727618999999997</v>
      </c>
      <c r="F140" s="6">
        <f t="shared" si="22"/>
        <v>51.116111111111003</v>
      </c>
      <c r="G140" s="6">
        <f t="shared" si="20"/>
        <v>-42.973647999999997</v>
      </c>
      <c r="J140">
        <v>41722111111.111</v>
      </c>
      <c r="K140">
        <v>-56.571601999999999</v>
      </c>
      <c r="L140">
        <v>-47.454833999999998</v>
      </c>
      <c r="N140" s="6">
        <f t="shared" si="23"/>
        <v>51.116111111111003</v>
      </c>
      <c r="O140" s="6">
        <f t="shared" si="21"/>
        <v>-37.242255999999998</v>
      </c>
    </row>
    <row r="141" spans="2:15" x14ac:dyDescent="0.25">
      <c r="B141">
        <v>43878666666.667</v>
      </c>
      <c r="C141">
        <v>-53.362811999999998</v>
      </c>
      <c r="D141">
        <v>-45.107596999999998</v>
      </c>
      <c r="F141" s="6">
        <f t="shared" si="22"/>
        <v>52.292888888889003</v>
      </c>
      <c r="G141" s="6">
        <f t="shared" si="20"/>
        <v>-43.973309</v>
      </c>
      <c r="J141">
        <v>43878666666.667</v>
      </c>
      <c r="K141">
        <v>-61.562576</v>
      </c>
      <c r="L141">
        <v>-52.722172</v>
      </c>
      <c r="N141" s="6">
        <f t="shared" si="23"/>
        <v>52.292888888889003</v>
      </c>
      <c r="O141" s="6">
        <f t="shared" si="21"/>
        <v>-35.482708000000002</v>
      </c>
    </row>
    <row r="142" spans="2:15" x14ac:dyDescent="0.25">
      <c r="B142">
        <v>46035222222.222</v>
      </c>
      <c r="C142">
        <v>-48.961722999999999</v>
      </c>
      <c r="D142">
        <v>-39.895167999999998</v>
      </c>
      <c r="F142" s="6">
        <f t="shared" si="22"/>
        <v>53.469666666667003</v>
      </c>
      <c r="G142" s="6">
        <f t="shared" si="20"/>
        <v>-44.437339999999999</v>
      </c>
      <c r="J142">
        <v>46035222222.222</v>
      </c>
      <c r="K142">
        <v>-59.913815</v>
      </c>
      <c r="L142">
        <v>-51.229584000000003</v>
      </c>
      <c r="N142" s="6">
        <f t="shared" si="23"/>
        <v>53.469666666667003</v>
      </c>
      <c r="O142" s="6">
        <f t="shared" si="21"/>
        <v>-36.422890000000002</v>
      </c>
    </row>
    <row r="143" spans="2:15" x14ac:dyDescent="0.25">
      <c r="B143">
        <v>48191777777.778</v>
      </c>
      <c r="C143">
        <v>-58.293301</v>
      </c>
      <c r="D143">
        <v>-48.813400000000001</v>
      </c>
      <c r="F143" s="6">
        <f t="shared" si="22"/>
        <v>54.646444444444001</v>
      </c>
      <c r="G143" s="6">
        <f t="shared" si="20"/>
        <v>-54.634869000000002</v>
      </c>
      <c r="J143">
        <v>48191777777.778</v>
      </c>
      <c r="K143">
        <v>-53.915019999999998</v>
      </c>
      <c r="L143">
        <v>-45.520859000000002</v>
      </c>
      <c r="N143" s="6">
        <f t="shared" si="23"/>
        <v>54.646444444444001</v>
      </c>
      <c r="O143" s="6">
        <f t="shared" si="21"/>
        <v>-37.015839</v>
      </c>
    </row>
    <row r="144" spans="2:15" x14ac:dyDescent="0.25">
      <c r="B144">
        <v>50348333333.333</v>
      </c>
      <c r="C144">
        <v>-59.659550000000003</v>
      </c>
      <c r="D144">
        <v>-50.451507999999997</v>
      </c>
      <c r="F144" s="6">
        <f t="shared" si="22"/>
        <v>55.823222222222</v>
      </c>
      <c r="G144" s="6">
        <f t="shared" si="20"/>
        <v>-43.239131999999998</v>
      </c>
      <c r="J144">
        <v>50348333333.333</v>
      </c>
      <c r="K144">
        <v>-51.524574000000001</v>
      </c>
      <c r="L144">
        <v>-42.652363000000001</v>
      </c>
      <c r="N144" s="6">
        <f t="shared" si="23"/>
        <v>55.823222222222</v>
      </c>
      <c r="O144" s="6">
        <f t="shared" si="21"/>
        <v>-37.898674</v>
      </c>
    </row>
    <row r="145" spans="2:16" x14ac:dyDescent="0.25">
      <c r="B145">
        <v>52504888888.889</v>
      </c>
      <c r="C145">
        <v>-67.234238000000005</v>
      </c>
      <c r="D145">
        <v>-58.137177000000001</v>
      </c>
      <c r="F145" s="6">
        <f t="shared" si="22"/>
        <v>57</v>
      </c>
      <c r="G145" s="6">
        <f t="shared" si="20"/>
        <v>-54.675159000000001</v>
      </c>
      <c r="J145">
        <v>52504888888.889</v>
      </c>
      <c r="K145">
        <v>-53.176178</v>
      </c>
      <c r="L145">
        <v>-42.863281000000001</v>
      </c>
      <c r="N145" s="6">
        <f t="shared" si="23"/>
        <v>57</v>
      </c>
      <c r="O145" s="6">
        <f t="shared" si="21"/>
        <v>-37.884754000000001</v>
      </c>
    </row>
    <row r="146" spans="2:16" x14ac:dyDescent="0.25">
      <c r="B146">
        <v>54661444444.444</v>
      </c>
      <c r="C146">
        <v>-63.836081999999998</v>
      </c>
      <c r="D146">
        <v>-55.197960000000002</v>
      </c>
      <c r="F146" s="6" t="s">
        <v>25</v>
      </c>
      <c r="J146">
        <v>54661444444.444</v>
      </c>
      <c r="K146">
        <v>-59.594653999999998</v>
      </c>
      <c r="L146">
        <v>-48.393478000000002</v>
      </c>
      <c r="N146" s="6" t="s">
        <v>25</v>
      </c>
    </row>
    <row r="147" spans="2:16" x14ac:dyDescent="0.25">
      <c r="B147">
        <v>56818000000</v>
      </c>
      <c r="C147">
        <v>-60.513846999999998</v>
      </c>
      <c r="D147">
        <v>-50.981228000000002</v>
      </c>
      <c r="J147">
        <v>56818000000</v>
      </c>
      <c r="K147">
        <v>-66.491425000000007</v>
      </c>
      <c r="L147">
        <v>-54.374771000000003</v>
      </c>
    </row>
    <row r="148" spans="2:16" x14ac:dyDescent="0.25">
      <c r="B148" t="s">
        <v>25</v>
      </c>
      <c r="J148" t="s">
        <v>25</v>
      </c>
    </row>
    <row r="149" spans="2:16" x14ac:dyDescent="0.25">
      <c r="F149" s="6" t="s">
        <v>41</v>
      </c>
      <c r="N149" s="6" t="s">
        <v>41</v>
      </c>
    </row>
    <row r="150" spans="2:16" ht="15.75" x14ac:dyDescent="0.25">
      <c r="F150" s="6" t="s">
        <v>23</v>
      </c>
      <c r="G150" s="6" t="str">
        <f t="shared" ref="G150:G169" si="24">D176</f>
        <v>2Ix3L dBc Log Mag(dB)</v>
      </c>
      <c r="H150" s="35">
        <v>2</v>
      </c>
      <c r="N150" s="6" t="s">
        <v>23</v>
      </c>
      <c r="O150" s="6" t="str">
        <f t="shared" ref="O150:O169" si="25">L176</f>
        <v>2Ix3L dBc Log Mag(dB)</v>
      </c>
      <c r="P150" s="35">
        <v>2</v>
      </c>
    </row>
    <row r="151" spans="2:16" ht="15.75" x14ac:dyDescent="0.25">
      <c r="B151" t="s">
        <v>39</v>
      </c>
      <c r="F151" s="6">
        <f t="shared" ref="F151:F169" si="26">B177/1000000000</f>
        <v>33.978000000000002</v>
      </c>
      <c r="G151" s="6">
        <f t="shared" si="24"/>
        <v>-50.639541999999999</v>
      </c>
      <c r="H151" s="36">
        <f>ABS(AVERAGE(G151:G169)-(H150-1)*10)</f>
        <v>66.570218947368431</v>
      </c>
      <c r="J151" t="s">
        <v>39</v>
      </c>
      <c r="N151" s="6">
        <f t="shared" ref="N151:N169" si="27">J177/1000000000</f>
        <v>33.978000000000002</v>
      </c>
      <c r="O151" s="6">
        <f t="shared" si="25"/>
        <v>-57.929774999999999</v>
      </c>
      <c r="P151" s="36">
        <f>ABS(AVERAGE(O151:O169)-(P150-1)*10)</f>
        <v>65.586238315789473</v>
      </c>
    </row>
    <row r="152" spans="2:16" x14ac:dyDescent="0.25">
      <c r="B152" t="s">
        <v>23</v>
      </c>
      <c r="C152" t="s">
        <v>156</v>
      </c>
      <c r="D152" t="s">
        <v>80</v>
      </c>
      <c r="F152" s="6">
        <f t="shared" si="26"/>
        <v>35.256999999999998</v>
      </c>
      <c r="G152" s="6">
        <f t="shared" si="24"/>
        <v>-52.636313999999999</v>
      </c>
      <c r="J152" t="s">
        <v>23</v>
      </c>
      <c r="K152" t="s">
        <v>156</v>
      </c>
      <c r="L152" t="s">
        <v>80</v>
      </c>
      <c r="N152" s="6">
        <f t="shared" si="27"/>
        <v>35.256999999999998</v>
      </c>
      <c r="O152" s="6">
        <f t="shared" si="25"/>
        <v>-61.672173000000001</v>
      </c>
    </row>
    <row r="153" spans="2:16" x14ac:dyDescent="0.25">
      <c r="B153">
        <v>35818000000</v>
      </c>
      <c r="C153">
        <v>-48.454124</v>
      </c>
      <c r="D153">
        <v>-41.702866</v>
      </c>
      <c r="F153" s="6">
        <f t="shared" si="26"/>
        <v>36.536000000000001</v>
      </c>
      <c r="G153" s="6">
        <f t="shared" si="24"/>
        <v>-52.153362000000001</v>
      </c>
      <c r="J153">
        <v>35818000000</v>
      </c>
      <c r="K153">
        <v>-45.517817999999998</v>
      </c>
      <c r="L153">
        <v>-34.433608999999997</v>
      </c>
      <c r="N153" s="6">
        <f t="shared" si="27"/>
        <v>36.536000000000001</v>
      </c>
      <c r="O153" s="6">
        <f t="shared" si="25"/>
        <v>-59.331516000000001</v>
      </c>
    </row>
    <row r="154" spans="2:16" x14ac:dyDescent="0.25">
      <c r="B154">
        <v>36994777777.778</v>
      </c>
      <c r="C154">
        <v>-51.372311000000003</v>
      </c>
      <c r="D154">
        <v>-45.444332000000003</v>
      </c>
      <c r="F154" s="6">
        <f t="shared" si="26"/>
        <v>37.814999999999998</v>
      </c>
      <c r="G154" s="6">
        <f t="shared" si="24"/>
        <v>-51.790801999999999</v>
      </c>
      <c r="J154">
        <v>36994777777.778</v>
      </c>
      <c r="K154">
        <v>-45.461993999999997</v>
      </c>
      <c r="L154">
        <v>-37.701954000000001</v>
      </c>
      <c r="N154" s="6">
        <f t="shared" si="27"/>
        <v>37.814999999999998</v>
      </c>
      <c r="O154" s="6">
        <f t="shared" si="25"/>
        <v>-59.318171999999997</v>
      </c>
    </row>
    <row r="155" spans="2:16" x14ac:dyDescent="0.25">
      <c r="B155">
        <v>38171555555.556</v>
      </c>
      <c r="C155">
        <v>-50.364609000000002</v>
      </c>
      <c r="D155">
        <v>-44.262408999999998</v>
      </c>
      <c r="F155" s="6">
        <f t="shared" si="26"/>
        <v>39.094000000000001</v>
      </c>
      <c r="G155" s="6">
        <f t="shared" si="24"/>
        <v>-56.436999999999998</v>
      </c>
      <c r="J155">
        <v>38171555555.556</v>
      </c>
      <c r="K155">
        <v>-45.579684999999998</v>
      </c>
      <c r="L155">
        <v>-39.117538000000003</v>
      </c>
      <c r="N155" s="6">
        <f t="shared" si="27"/>
        <v>39.094000000000001</v>
      </c>
      <c r="O155" s="6">
        <f t="shared" si="25"/>
        <v>-63.679256000000002</v>
      </c>
    </row>
    <row r="156" spans="2:16" x14ac:dyDescent="0.25">
      <c r="B156">
        <v>39348333333.333</v>
      </c>
      <c r="C156">
        <v>-59.459193999999997</v>
      </c>
      <c r="D156">
        <v>-53.007525999999999</v>
      </c>
      <c r="F156" s="6">
        <f t="shared" si="26"/>
        <v>40.372999999999998</v>
      </c>
      <c r="G156" s="6">
        <f t="shared" si="24"/>
        <v>-51.935375000000001</v>
      </c>
      <c r="J156">
        <v>39348333333.333</v>
      </c>
      <c r="K156">
        <v>-49.064461000000001</v>
      </c>
      <c r="L156">
        <v>-42.662616999999997</v>
      </c>
      <c r="N156" s="6">
        <f t="shared" si="27"/>
        <v>40.372999999999998</v>
      </c>
      <c r="O156" s="6">
        <f t="shared" si="25"/>
        <v>-64.007355000000004</v>
      </c>
    </row>
    <row r="157" spans="2:16" x14ac:dyDescent="0.25">
      <c r="B157">
        <v>40525111111.111</v>
      </c>
      <c r="C157">
        <v>-66.271766999999997</v>
      </c>
      <c r="D157">
        <v>-59.262816999999998</v>
      </c>
      <c r="F157" s="6">
        <f t="shared" si="26"/>
        <v>41.652000000000001</v>
      </c>
      <c r="G157" s="6">
        <f t="shared" si="24"/>
        <v>-59.158382000000003</v>
      </c>
      <c r="J157">
        <v>40525111111.111</v>
      </c>
      <c r="K157">
        <v>-51.071567999999999</v>
      </c>
      <c r="L157">
        <v>-44.155158999999998</v>
      </c>
      <c r="N157" s="6">
        <f t="shared" si="27"/>
        <v>41.652000000000001</v>
      </c>
      <c r="O157" s="6">
        <f t="shared" si="25"/>
        <v>-65.799553000000003</v>
      </c>
    </row>
    <row r="158" spans="2:16" x14ac:dyDescent="0.25">
      <c r="B158">
        <v>41701888888.889</v>
      </c>
      <c r="C158">
        <v>-72.566840999999997</v>
      </c>
      <c r="D158">
        <v>-64.791206000000003</v>
      </c>
      <c r="F158" s="6">
        <f t="shared" si="26"/>
        <v>42.930999999999997</v>
      </c>
      <c r="G158" s="6">
        <f t="shared" si="24"/>
        <v>-61.100909999999999</v>
      </c>
      <c r="J158">
        <v>41701888888.889</v>
      </c>
      <c r="K158">
        <v>-47.089461999999997</v>
      </c>
      <c r="L158">
        <v>-39.735171999999999</v>
      </c>
      <c r="N158" s="6">
        <f t="shared" si="27"/>
        <v>42.930999999999997</v>
      </c>
      <c r="O158" s="6">
        <f t="shared" si="25"/>
        <v>-63.327083999999999</v>
      </c>
    </row>
    <row r="159" spans="2:16" x14ac:dyDescent="0.25">
      <c r="B159">
        <v>42878666666.667</v>
      </c>
      <c r="C159">
        <v>-61.182850000000002</v>
      </c>
      <c r="D159">
        <v>-53.155929999999998</v>
      </c>
      <c r="F159" s="6">
        <f t="shared" si="26"/>
        <v>44.21</v>
      </c>
      <c r="G159" s="6">
        <f t="shared" si="24"/>
        <v>-54.175682000000002</v>
      </c>
      <c r="J159">
        <v>42878666666.667</v>
      </c>
      <c r="K159">
        <v>-43.544384000000001</v>
      </c>
      <c r="L159">
        <v>-35.867930999999999</v>
      </c>
      <c r="N159" s="6">
        <f t="shared" si="27"/>
        <v>44.21</v>
      </c>
      <c r="O159" s="6">
        <f t="shared" si="25"/>
        <v>-54.703415</v>
      </c>
    </row>
    <row r="160" spans="2:16" x14ac:dyDescent="0.25">
      <c r="B160">
        <v>44055444444.444</v>
      </c>
      <c r="C160">
        <v>-64.722701999999998</v>
      </c>
      <c r="D160">
        <v>-56.584784999999997</v>
      </c>
      <c r="F160" s="6">
        <f t="shared" si="26"/>
        <v>45.488999999999997</v>
      </c>
      <c r="G160" s="6">
        <f t="shared" si="24"/>
        <v>-56.521785999999999</v>
      </c>
      <c r="J160">
        <v>44055444444.444</v>
      </c>
      <c r="K160">
        <v>-45.328468000000001</v>
      </c>
      <c r="L160">
        <v>-36.984656999999999</v>
      </c>
      <c r="N160" s="6">
        <f t="shared" si="27"/>
        <v>45.488999999999997</v>
      </c>
      <c r="O160" s="6">
        <f t="shared" si="25"/>
        <v>-52.506537999999999</v>
      </c>
    </row>
    <row r="161" spans="2:16" x14ac:dyDescent="0.25">
      <c r="B161">
        <v>45232222222.222</v>
      </c>
      <c r="C161">
        <v>-52.540241000000002</v>
      </c>
      <c r="D161">
        <v>-44.212051000000002</v>
      </c>
      <c r="F161" s="6">
        <f t="shared" si="26"/>
        <v>46.768000000000001</v>
      </c>
      <c r="G161" s="6">
        <f t="shared" si="24"/>
        <v>-56.605801</v>
      </c>
      <c r="J161">
        <v>45232222222.222</v>
      </c>
      <c r="K161">
        <v>-43.996093999999999</v>
      </c>
      <c r="L161">
        <v>-36.532547000000001</v>
      </c>
      <c r="N161" s="6">
        <f t="shared" si="27"/>
        <v>46.768000000000001</v>
      </c>
      <c r="O161" s="6">
        <f t="shared" si="25"/>
        <v>-50.130104000000003</v>
      </c>
    </row>
    <row r="162" spans="2:16" x14ac:dyDescent="0.25">
      <c r="B162">
        <v>46409000000</v>
      </c>
      <c r="C162">
        <v>-49.449696000000003</v>
      </c>
      <c r="D162">
        <v>-41.856461000000003</v>
      </c>
      <c r="F162" s="6">
        <f t="shared" si="26"/>
        <v>48.046999999999997</v>
      </c>
      <c r="G162" s="6">
        <f t="shared" si="24"/>
        <v>-53.168349999999997</v>
      </c>
      <c r="J162">
        <v>46409000000</v>
      </c>
      <c r="K162">
        <v>-44.525204000000002</v>
      </c>
      <c r="L162">
        <v>-36.603588000000002</v>
      </c>
      <c r="N162" s="6">
        <f t="shared" si="27"/>
        <v>48.046999999999997</v>
      </c>
      <c r="O162" s="6">
        <f t="shared" si="25"/>
        <v>-48.405582000000003</v>
      </c>
    </row>
    <row r="163" spans="2:16" x14ac:dyDescent="0.25">
      <c r="B163">
        <v>47585777777.778</v>
      </c>
      <c r="C163">
        <v>-48.504626999999999</v>
      </c>
      <c r="D163">
        <v>-41.168754999999997</v>
      </c>
      <c r="F163" s="6">
        <f t="shared" si="26"/>
        <v>49.326000000000001</v>
      </c>
      <c r="G163" s="6">
        <f t="shared" si="24"/>
        <v>-53.949089000000001</v>
      </c>
      <c r="J163">
        <v>47585777777.778</v>
      </c>
      <c r="K163">
        <v>-48.504435999999998</v>
      </c>
      <c r="L163">
        <v>-39.855877</v>
      </c>
      <c r="N163" s="6">
        <f t="shared" si="27"/>
        <v>49.326000000000001</v>
      </c>
      <c r="O163" s="6">
        <f t="shared" si="25"/>
        <v>-49.316284000000003</v>
      </c>
    </row>
    <row r="164" spans="2:16" x14ac:dyDescent="0.25">
      <c r="B164">
        <v>48762555555.556</v>
      </c>
      <c r="C164">
        <v>-55.926445000000001</v>
      </c>
      <c r="D164">
        <v>-48.258217000000002</v>
      </c>
      <c r="F164" s="6">
        <f t="shared" si="26"/>
        <v>50.604999999999997</v>
      </c>
      <c r="G164" s="6">
        <f t="shared" si="24"/>
        <v>-54.205418000000002</v>
      </c>
      <c r="J164">
        <v>48762555555.556</v>
      </c>
      <c r="K164">
        <v>-51.244807999999999</v>
      </c>
      <c r="L164">
        <v>-42.128039999999999</v>
      </c>
      <c r="N164" s="6">
        <f t="shared" si="27"/>
        <v>50.604999999999997</v>
      </c>
      <c r="O164" s="6">
        <f t="shared" si="25"/>
        <v>-47.483387</v>
      </c>
    </row>
    <row r="165" spans="2:16" x14ac:dyDescent="0.25">
      <c r="B165">
        <v>49939333333.333</v>
      </c>
      <c r="C165">
        <v>-55.767482999999999</v>
      </c>
      <c r="D165">
        <v>-47.512267999999999</v>
      </c>
      <c r="F165" s="6">
        <f t="shared" si="26"/>
        <v>51.884</v>
      </c>
      <c r="G165" s="6">
        <f t="shared" si="24"/>
        <v>-56.804229999999997</v>
      </c>
      <c r="J165">
        <v>49939333333.333</v>
      </c>
      <c r="K165">
        <v>-48.435077999999997</v>
      </c>
      <c r="L165">
        <v>-39.594673</v>
      </c>
      <c r="N165" s="6">
        <f t="shared" si="27"/>
        <v>51.884</v>
      </c>
      <c r="O165" s="6">
        <f t="shared" si="25"/>
        <v>-51.673271</v>
      </c>
    </row>
    <row r="166" spans="2:16" x14ac:dyDescent="0.25">
      <c r="B166">
        <v>51116111111.111</v>
      </c>
      <c r="C166">
        <v>-52.040207000000002</v>
      </c>
      <c r="D166">
        <v>-42.973647999999997</v>
      </c>
      <c r="F166" s="6">
        <f t="shared" si="26"/>
        <v>53.162999999999997</v>
      </c>
      <c r="G166" s="6">
        <f t="shared" si="24"/>
        <v>-58.006202999999999</v>
      </c>
      <c r="J166">
        <v>51116111111.111</v>
      </c>
      <c r="K166">
        <v>-45.926487000000002</v>
      </c>
      <c r="L166">
        <v>-37.242255999999998</v>
      </c>
      <c r="N166" s="6">
        <f t="shared" si="27"/>
        <v>53.162999999999997</v>
      </c>
      <c r="O166" s="6">
        <f t="shared" si="25"/>
        <v>-52.855452999999997</v>
      </c>
    </row>
    <row r="167" spans="2:16" x14ac:dyDescent="0.25">
      <c r="B167">
        <v>52292888888.889</v>
      </c>
      <c r="C167">
        <v>-53.453209000000001</v>
      </c>
      <c r="D167">
        <v>-43.973309</v>
      </c>
      <c r="F167" s="6">
        <f t="shared" si="26"/>
        <v>54.442</v>
      </c>
      <c r="G167" s="6">
        <f t="shared" si="24"/>
        <v>-59.506034999999997</v>
      </c>
      <c r="J167">
        <v>52292888888.889</v>
      </c>
      <c r="K167">
        <v>-43.876868999999999</v>
      </c>
      <c r="L167">
        <v>-35.482708000000002</v>
      </c>
      <c r="N167" s="6">
        <f t="shared" si="27"/>
        <v>54.442</v>
      </c>
      <c r="O167" s="6">
        <f t="shared" si="25"/>
        <v>-57.921107999999997</v>
      </c>
    </row>
    <row r="168" spans="2:16" x14ac:dyDescent="0.25">
      <c r="B168">
        <v>53469666666.667</v>
      </c>
      <c r="C168">
        <v>-53.645381999999998</v>
      </c>
      <c r="D168">
        <v>-44.437339999999999</v>
      </c>
      <c r="F168" s="6">
        <f t="shared" si="26"/>
        <v>55.720999999999997</v>
      </c>
      <c r="G168" s="6">
        <f t="shared" si="24"/>
        <v>-69.561385999999999</v>
      </c>
      <c r="J168">
        <v>53469666666.667</v>
      </c>
      <c r="K168">
        <v>-45.295105</v>
      </c>
      <c r="L168">
        <v>-36.422890000000002</v>
      </c>
      <c r="N168" s="6">
        <f t="shared" si="27"/>
        <v>55.720999999999997</v>
      </c>
      <c r="O168" s="6">
        <f t="shared" si="25"/>
        <v>-49.331412999999998</v>
      </c>
    </row>
    <row r="169" spans="2:16" x14ac:dyDescent="0.25">
      <c r="B169">
        <v>54646444444.444</v>
      </c>
      <c r="C169">
        <v>-63.731929999999998</v>
      </c>
      <c r="D169">
        <v>-54.634869000000002</v>
      </c>
      <c r="F169" s="6">
        <f t="shared" si="26"/>
        <v>57</v>
      </c>
      <c r="G169" s="6">
        <f t="shared" si="24"/>
        <v>-66.478493</v>
      </c>
      <c r="J169">
        <v>54646444444.444</v>
      </c>
      <c r="K169">
        <v>-47.328732000000002</v>
      </c>
      <c r="L169">
        <v>-37.015839</v>
      </c>
      <c r="N169" s="6">
        <f t="shared" si="27"/>
        <v>57</v>
      </c>
      <c r="O169" s="6">
        <f t="shared" si="25"/>
        <v>-46.747089000000003</v>
      </c>
    </row>
    <row r="170" spans="2:16" x14ac:dyDescent="0.25">
      <c r="B170">
        <v>55823222222.222</v>
      </c>
      <c r="C170">
        <v>-51.877254000000001</v>
      </c>
      <c r="D170">
        <v>-43.239131999999998</v>
      </c>
      <c r="F170" s="6" t="s">
        <v>25</v>
      </c>
      <c r="J170">
        <v>55823222222.222</v>
      </c>
      <c r="K170">
        <v>-49.099850000000004</v>
      </c>
      <c r="L170">
        <v>-37.898674</v>
      </c>
      <c r="N170" s="6" t="s">
        <v>25</v>
      </c>
    </row>
    <row r="171" spans="2:16" x14ac:dyDescent="0.25">
      <c r="B171">
        <v>57000000000</v>
      </c>
      <c r="C171">
        <v>-64.207779000000002</v>
      </c>
      <c r="D171">
        <v>-54.675159000000001</v>
      </c>
      <c r="J171">
        <v>57000000000</v>
      </c>
      <c r="K171">
        <v>-50.001407999999998</v>
      </c>
      <c r="L171">
        <v>-37.884754000000001</v>
      </c>
    </row>
    <row r="172" spans="2:16" x14ac:dyDescent="0.25">
      <c r="B172" t="s">
        <v>25</v>
      </c>
      <c r="J172" t="s">
        <v>25</v>
      </c>
    </row>
    <row r="173" spans="2:16" x14ac:dyDescent="0.25">
      <c r="F173" s="6" t="s">
        <v>43</v>
      </c>
      <c r="N173" s="6" t="s">
        <v>43</v>
      </c>
    </row>
    <row r="174" spans="2:16" ht="15.75" x14ac:dyDescent="0.25">
      <c r="F174" s="6" t="s">
        <v>23</v>
      </c>
      <c r="G174" s="6" t="str">
        <f t="shared" ref="G174:G193" si="28">D200</f>
        <v>2Ix4L dBc Log Mag(dB)</v>
      </c>
      <c r="H174" s="35">
        <v>2</v>
      </c>
      <c r="N174" s="6" t="s">
        <v>23</v>
      </c>
      <c r="O174" s="6" t="str">
        <f t="shared" ref="O174:O193" si="29">L200</f>
        <v>2Ix4L dBc Log Mag(dB)</v>
      </c>
      <c r="P174" s="35">
        <v>2</v>
      </c>
    </row>
    <row r="175" spans="2:16" ht="15.75" x14ac:dyDescent="0.25">
      <c r="B175" t="s">
        <v>41</v>
      </c>
      <c r="F175" s="6">
        <f t="shared" ref="F175:F193" si="30">B201/1000000000</f>
        <v>31.978000000000002</v>
      </c>
      <c r="G175" s="6">
        <f t="shared" si="28"/>
        <v>-60.189030000000002</v>
      </c>
      <c r="H175" s="36">
        <f>ABS(AVERAGE(G175:G193)-(H174-1)*10)</f>
        <v>59.765397263157894</v>
      </c>
      <c r="J175" t="s">
        <v>41</v>
      </c>
      <c r="N175" s="6">
        <f t="shared" ref="N175:N193" si="31">J201/1000000000</f>
        <v>31.978000000000002</v>
      </c>
      <c r="O175" s="6">
        <f t="shared" si="29"/>
        <v>-47.386189000000002</v>
      </c>
      <c r="P175" s="36">
        <f>ABS(AVERAGE(O175:O193)-(P174-1)*10)</f>
        <v>57.564692947368428</v>
      </c>
    </row>
    <row r="176" spans="2:16" x14ac:dyDescent="0.25">
      <c r="B176" t="s">
        <v>23</v>
      </c>
      <c r="C176" t="s">
        <v>157</v>
      </c>
      <c r="D176" t="s">
        <v>81</v>
      </c>
      <c r="F176" s="6">
        <f t="shared" si="30"/>
        <v>33.368111111110998</v>
      </c>
      <c r="G176" s="6">
        <f t="shared" si="28"/>
        <v>-57.467086999999999</v>
      </c>
      <c r="J176" t="s">
        <v>23</v>
      </c>
      <c r="K176" t="s">
        <v>157</v>
      </c>
      <c r="L176" t="s">
        <v>81</v>
      </c>
      <c r="N176" s="6">
        <f t="shared" si="31"/>
        <v>33.368111111110998</v>
      </c>
      <c r="O176" s="6">
        <f t="shared" si="29"/>
        <v>-49.086945</v>
      </c>
    </row>
    <row r="177" spans="2:15" x14ac:dyDescent="0.25">
      <c r="B177">
        <v>33978000000</v>
      </c>
      <c r="C177">
        <v>-57.390799999999999</v>
      </c>
      <c r="D177">
        <v>-50.639541999999999</v>
      </c>
      <c r="F177" s="6">
        <f t="shared" si="30"/>
        <v>34.758222222222003</v>
      </c>
      <c r="G177" s="6">
        <f t="shared" si="28"/>
        <v>-55.927352999999997</v>
      </c>
      <c r="J177">
        <v>33978000000</v>
      </c>
      <c r="K177">
        <v>-69.013985000000005</v>
      </c>
      <c r="L177">
        <v>-57.929774999999999</v>
      </c>
      <c r="N177" s="6">
        <f t="shared" si="31"/>
        <v>34.758222222222003</v>
      </c>
      <c r="O177" s="6">
        <f t="shared" si="29"/>
        <v>-52.492527000000003</v>
      </c>
    </row>
    <row r="178" spans="2:15" x14ac:dyDescent="0.25">
      <c r="B178">
        <v>35257000000</v>
      </c>
      <c r="C178">
        <v>-58.564297000000003</v>
      </c>
      <c r="D178">
        <v>-52.636313999999999</v>
      </c>
      <c r="F178" s="6">
        <f t="shared" si="30"/>
        <v>36.148333333332999</v>
      </c>
      <c r="G178" s="6">
        <f t="shared" si="28"/>
        <v>-52.756123000000002</v>
      </c>
      <c r="J178">
        <v>35257000000</v>
      </c>
      <c r="K178">
        <v>-69.432213000000004</v>
      </c>
      <c r="L178">
        <v>-61.672173000000001</v>
      </c>
      <c r="N178" s="6">
        <f t="shared" si="31"/>
        <v>36.148333333332999</v>
      </c>
      <c r="O178" s="6">
        <f t="shared" si="29"/>
        <v>-50.347721</v>
      </c>
    </row>
    <row r="179" spans="2:15" x14ac:dyDescent="0.25">
      <c r="B179">
        <v>36536000000</v>
      </c>
      <c r="C179">
        <v>-58.255561999999998</v>
      </c>
      <c r="D179">
        <v>-52.153362000000001</v>
      </c>
      <c r="F179" s="6">
        <f t="shared" si="30"/>
        <v>37.538444444444004</v>
      </c>
      <c r="G179" s="6">
        <f t="shared" si="28"/>
        <v>-50.009689000000002</v>
      </c>
      <c r="J179">
        <v>36536000000</v>
      </c>
      <c r="K179">
        <v>-65.793662999999995</v>
      </c>
      <c r="L179">
        <v>-59.331516000000001</v>
      </c>
      <c r="N179" s="6">
        <f t="shared" si="31"/>
        <v>37.538444444444004</v>
      </c>
      <c r="O179" s="6">
        <f t="shared" si="29"/>
        <v>-50.620246999999999</v>
      </c>
    </row>
    <row r="180" spans="2:15" x14ac:dyDescent="0.25">
      <c r="B180">
        <v>37815000000</v>
      </c>
      <c r="C180">
        <v>-58.242469999999997</v>
      </c>
      <c r="D180">
        <v>-51.790801999999999</v>
      </c>
      <c r="F180" s="6">
        <f t="shared" si="30"/>
        <v>38.928555555556002</v>
      </c>
      <c r="G180" s="6">
        <f t="shared" si="28"/>
        <v>-48.620159000000001</v>
      </c>
      <c r="J180">
        <v>37815000000</v>
      </c>
      <c r="K180">
        <v>-65.720016000000001</v>
      </c>
      <c r="L180">
        <v>-59.318171999999997</v>
      </c>
      <c r="N180" s="6">
        <f t="shared" si="31"/>
        <v>38.928555555556002</v>
      </c>
      <c r="O180" s="6">
        <f t="shared" si="29"/>
        <v>-50.568187999999999</v>
      </c>
    </row>
    <row r="181" spans="2:15" x14ac:dyDescent="0.25">
      <c r="B181">
        <v>39094000000</v>
      </c>
      <c r="C181">
        <v>-63.445950000000003</v>
      </c>
      <c r="D181">
        <v>-56.436999999999998</v>
      </c>
      <c r="F181" s="6">
        <f t="shared" si="30"/>
        <v>40.318666666666999</v>
      </c>
      <c r="G181" s="6">
        <f t="shared" si="28"/>
        <v>-48.844344999999997</v>
      </c>
      <c r="J181">
        <v>39094000000</v>
      </c>
      <c r="K181">
        <v>-70.595664999999997</v>
      </c>
      <c r="L181">
        <v>-63.679256000000002</v>
      </c>
      <c r="N181" s="6">
        <f t="shared" si="31"/>
        <v>40.318666666666999</v>
      </c>
      <c r="O181" s="6">
        <f t="shared" si="29"/>
        <v>-47.921092999999999</v>
      </c>
    </row>
    <row r="182" spans="2:15" x14ac:dyDescent="0.25">
      <c r="B182">
        <v>40373000000</v>
      </c>
      <c r="C182">
        <v>-59.711013999999999</v>
      </c>
      <c r="D182">
        <v>-51.935375000000001</v>
      </c>
      <c r="F182" s="6">
        <f t="shared" si="30"/>
        <v>41.708777777778003</v>
      </c>
      <c r="G182" s="6">
        <f t="shared" si="28"/>
        <v>-47.471451000000002</v>
      </c>
      <c r="J182">
        <v>40373000000</v>
      </c>
      <c r="K182">
        <v>-71.361649</v>
      </c>
      <c r="L182">
        <v>-64.007355000000004</v>
      </c>
      <c r="N182" s="6">
        <f t="shared" si="31"/>
        <v>41.708777777778003</v>
      </c>
      <c r="O182" s="6">
        <f t="shared" si="29"/>
        <v>-45.766528999999998</v>
      </c>
    </row>
    <row r="183" spans="2:15" x14ac:dyDescent="0.25">
      <c r="B183">
        <v>41652000000</v>
      </c>
      <c r="C183">
        <v>-67.185303000000005</v>
      </c>
      <c r="D183">
        <v>-59.158382000000003</v>
      </c>
      <c r="F183" s="6">
        <f t="shared" si="30"/>
        <v>43.098888888889</v>
      </c>
      <c r="G183" s="6">
        <f t="shared" si="28"/>
        <v>-49.899718999999997</v>
      </c>
      <c r="J183">
        <v>41652000000</v>
      </c>
      <c r="K183">
        <v>-73.476005999999998</v>
      </c>
      <c r="L183">
        <v>-65.799553000000003</v>
      </c>
      <c r="N183" s="6">
        <f t="shared" si="31"/>
        <v>43.098888888889</v>
      </c>
      <c r="O183" s="6">
        <f t="shared" si="29"/>
        <v>-47.60915</v>
      </c>
    </row>
    <row r="184" spans="2:15" x14ac:dyDescent="0.25">
      <c r="B184">
        <v>42931000000</v>
      </c>
      <c r="C184">
        <v>-69.238822999999996</v>
      </c>
      <c r="D184">
        <v>-61.100909999999999</v>
      </c>
      <c r="F184" s="6">
        <f t="shared" si="30"/>
        <v>44.488999999999997</v>
      </c>
      <c r="G184" s="6">
        <f t="shared" si="28"/>
        <v>-47.620094000000002</v>
      </c>
      <c r="J184">
        <v>42931000000</v>
      </c>
      <c r="K184">
        <v>-71.670897999999994</v>
      </c>
      <c r="L184">
        <v>-63.327083999999999</v>
      </c>
      <c r="N184" s="6">
        <f t="shared" si="31"/>
        <v>44.488999999999997</v>
      </c>
      <c r="O184" s="6">
        <f t="shared" si="29"/>
        <v>-50.283749</v>
      </c>
    </row>
    <row r="185" spans="2:15" x14ac:dyDescent="0.25">
      <c r="B185">
        <v>44210000000</v>
      </c>
      <c r="C185">
        <v>-62.503872000000001</v>
      </c>
      <c r="D185">
        <v>-54.175682000000002</v>
      </c>
      <c r="F185" s="6">
        <f t="shared" si="30"/>
        <v>45.879111111111001</v>
      </c>
      <c r="G185" s="6">
        <f t="shared" si="28"/>
        <v>-49.193053999999997</v>
      </c>
      <c r="J185">
        <v>44210000000</v>
      </c>
      <c r="K185">
        <v>-62.166964999999998</v>
      </c>
      <c r="L185">
        <v>-54.703415</v>
      </c>
      <c r="N185" s="6">
        <f t="shared" si="31"/>
        <v>45.879111111111001</v>
      </c>
      <c r="O185" s="6">
        <f t="shared" si="29"/>
        <v>-49.517712000000003</v>
      </c>
    </row>
    <row r="186" spans="2:15" x14ac:dyDescent="0.25">
      <c r="B186">
        <v>45489000000</v>
      </c>
      <c r="C186">
        <v>-64.115020999999999</v>
      </c>
      <c r="D186">
        <v>-56.521785999999999</v>
      </c>
      <c r="F186" s="6">
        <f t="shared" si="30"/>
        <v>47.269222222221998</v>
      </c>
      <c r="G186" s="6">
        <f t="shared" si="28"/>
        <v>-46.378807000000002</v>
      </c>
      <c r="J186">
        <v>45489000000</v>
      </c>
      <c r="K186">
        <v>-60.428153999999999</v>
      </c>
      <c r="L186">
        <v>-52.506537999999999</v>
      </c>
      <c r="N186" s="6">
        <f t="shared" si="31"/>
        <v>47.269222222221998</v>
      </c>
      <c r="O186" s="6">
        <f t="shared" si="29"/>
        <v>-50.577849999999998</v>
      </c>
    </row>
    <row r="187" spans="2:15" x14ac:dyDescent="0.25">
      <c r="B187">
        <v>46768000000</v>
      </c>
      <c r="C187">
        <v>-63.941676999999999</v>
      </c>
      <c r="D187">
        <v>-56.605801</v>
      </c>
      <c r="F187" s="6">
        <f t="shared" si="30"/>
        <v>48.659333333333002</v>
      </c>
      <c r="G187" s="6">
        <f t="shared" si="28"/>
        <v>-45.247382999999999</v>
      </c>
      <c r="J187">
        <v>46768000000</v>
      </c>
      <c r="K187">
        <v>-58.778660000000002</v>
      </c>
      <c r="L187">
        <v>-50.130104000000003</v>
      </c>
      <c r="N187" s="6">
        <f t="shared" si="31"/>
        <v>48.659333333333002</v>
      </c>
      <c r="O187" s="6">
        <f t="shared" si="29"/>
        <v>-48.881915999999997</v>
      </c>
    </row>
    <row r="188" spans="2:15" x14ac:dyDescent="0.25">
      <c r="B188">
        <v>48047000000</v>
      </c>
      <c r="C188">
        <v>-60.836578000000003</v>
      </c>
      <c r="D188">
        <v>-53.168349999999997</v>
      </c>
      <c r="F188" s="6">
        <f t="shared" si="30"/>
        <v>50.049444444443999</v>
      </c>
      <c r="G188" s="6">
        <f t="shared" si="28"/>
        <v>-43.477192000000002</v>
      </c>
      <c r="J188">
        <v>48047000000</v>
      </c>
      <c r="K188">
        <v>-57.522350000000003</v>
      </c>
      <c r="L188">
        <v>-48.405582000000003</v>
      </c>
      <c r="N188" s="6">
        <f t="shared" si="31"/>
        <v>50.049444444443999</v>
      </c>
      <c r="O188" s="6">
        <f t="shared" si="29"/>
        <v>-46.136726000000003</v>
      </c>
    </row>
    <row r="189" spans="2:15" x14ac:dyDescent="0.25">
      <c r="B189">
        <v>49326000000</v>
      </c>
      <c r="C189">
        <v>-62.204304</v>
      </c>
      <c r="D189">
        <v>-53.949089000000001</v>
      </c>
      <c r="F189" s="6">
        <f t="shared" si="30"/>
        <v>51.439555555555998</v>
      </c>
      <c r="G189" s="6">
        <f t="shared" si="28"/>
        <v>-43.637042999999998</v>
      </c>
      <c r="J189">
        <v>49326000000</v>
      </c>
      <c r="K189">
        <v>-58.156689</v>
      </c>
      <c r="L189">
        <v>-49.316284000000003</v>
      </c>
      <c r="N189" s="6">
        <f t="shared" si="31"/>
        <v>51.439555555555998</v>
      </c>
      <c r="O189" s="6">
        <f t="shared" si="29"/>
        <v>-46.266663000000001</v>
      </c>
    </row>
    <row r="190" spans="2:15" x14ac:dyDescent="0.25">
      <c r="B190">
        <v>50605000000</v>
      </c>
      <c r="C190">
        <v>-63.271973000000003</v>
      </c>
      <c r="D190">
        <v>-54.205418000000002</v>
      </c>
      <c r="F190" s="6">
        <f t="shared" si="30"/>
        <v>52.829666666667002</v>
      </c>
      <c r="G190" s="6">
        <f t="shared" si="28"/>
        <v>-45.234493000000001</v>
      </c>
      <c r="J190">
        <v>50605000000</v>
      </c>
      <c r="K190">
        <v>-56.167622000000001</v>
      </c>
      <c r="L190">
        <v>-47.483387</v>
      </c>
      <c r="N190" s="6">
        <f t="shared" si="31"/>
        <v>52.829666666667002</v>
      </c>
      <c r="O190" s="6">
        <f t="shared" si="29"/>
        <v>-42.752243</v>
      </c>
    </row>
    <row r="191" spans="2:15" x14ac:dyDescent="0.25">
      <c r="B191">
        <v>51884000000</v>
      </c>
      <c r="C191">
        <v>-66.284126000000001</v>
      </c>
      <c r="D191">
        <v>-56.804229999999997</v>
      </c>
      <c r="F191" s="6">
        <f t="shared" si="30"/>
        <v>54.219777777777999</v>
      </c>
      <c r="G191" s="6">
        <f t="shared" si="28"/>
        <v>-45.451537999999999</v>
      </c>
      <c r="J191">
        <v>51884000000</v>
      </c>
      <c r="K191">
        <v>-60.067431999999997</v>
      </c>
      <c r="L191">
        <v>-51.673271</v>
      </c>
      <c r="N191" s="6">
        <f t="shared" si="31"/>
        <v>54.219777777777999</v>
      </c>
      <c r="O191" s="6">
        <f t="shared" si="29"/>
        <v>-44.110264000000001</v>
      </c>
    </row>
    <row r="192" spans="2:15" x14ac:dyDescent="0.25">
      <c r="B192">
        <v>53163000000</v>
      </c>
      <c r="C192">
        <v>-67.214248999999995</v>
      </c>
      <c r="D192">
        <v>-58.006202999999999</v>
      </c>
      <c r="F192" s="6">
        <f t="shared" si="30"/>
        <v>55.609888888889003</v>
      </c>
      <c r="G192" s="6">
        <f t="shared" si="28"/>
        <v>-54.416285999999999</v>
      </c>
      <c r="J192">
        <v>53163000000</v>
      </c>
      <c r="K192">
        <v>-61.727668999999999</v>
      </c>
      <c r="L192">
        <v>-52.855452999999997</v>
      </c>
      <c r="N192" s="6">
        <f t="shared" si="31"/>
        <v>55.609888888889003</v>
      </c>
      <c r="O192" s="6">
        <f t="shared" si="29"/>
        <v>-41.726128000000003</v>
      </c>
    </row>
    <row r="193" spans="2:16" x14ac:dyDescent="0.25">
      <c r="B193">
        <v>54442000000</v>
      </c>
      <c r="C193">
        <v>-68.603095999999994</v>
      </c>
      <c r="D193">
        <v>-59.506034999999997</v>
      </c>
      <c r="F193" s="6">
        <f t="shared" si="30"/>
        <v>57</v>
      </c>
      <c r="G193" s="6">
        <f t="shared" si="28"/>
        <v>-53.701701999999997</v>
      </c>
      <c r="J193">
        <v>54442000000</v>
      </c>
      <c r="K193">
        <v>-68.234001000000006</v>
      </c>
      <c r="L193">
        <v>-57.921107999999997</v>
      </c>
      <c r="N193" s="6">
        <f t="shared" si="31"/>
        <v>57</v>
      </c>
      <c r="O193" s="6">
        <f t="shared" si="29"/>
        <v>-41.677326000000001</v>
      </c>
    </row>
    <row r="194" spans="2:16" x14ac:dyDescent="0.25">
      <c r="B194">
        <v>55721000000</v>
      </c>
      <c r="C194">
        <v>-78.199509000000006</v>
      </c>
      <c r="D194">
        <v>-69.561385999999999</v>
      </c>
      <c r="F194" s="6" t="s">
        <v>25</v>
      </c>
      <c r="J194">
        <v>55721000000</v>
      </c>
      <c r="K194">
        <v>-60.532589000000002</v>
      </c>
      <c r="L194">
        <v>-49.331412999999998</v>
      </c>
      <c r="N194" s="6" t="s">
        <v>25</v>
      </c>
    </row>
    <row r="195" spans="2:16" x14ac:dyDescent="0.25">
      <c r="B195">
        <v>57000000000</v>
      </c>
      <c r="C195">
        <v>-76.011116000000001</v>
      </c>
      <c r="D195">
        <v>-66.478493</v>
      </c>
      <c r="J195">
        <v>57000000000</v>
      </c>
      <c r="K195">
        <v>-58.863742999999999</v>
      </c>
      <c r="L195">
        <v>-46.747089000000003</v>
      </c>
    </row>
    <row r="196" spans="2:16" x14ac:dyDescent="0.25">
      <c r="B196" t="s">
        <v>25</v>
      </c>
      <c r="J196" t="s">
        <v>25</v>
      </c>
    </row>
    <row r="197" spans="2:16" x14ac:dyDescent="0.25">
      <c r="F197" s="6" t="s">
        <v>45</v>
      </c>
      <c r="N197" s="6" t="s">
        <v>45</v>
      </c>
    </row>
    <row r="198" spans="2:16" ht="15.75" x14ac:dyDescent="0.25">
      <c r="F198" s="6" t="s">
        <v>23</v>
      </c>
      <c r="G198" s="6" t="str">
        <f t="shared" ref="G198:G217" si="32">D224</f>
        <v>2Ix5L dBc Log Mag(dB)</v>
      </c>
      <c r="H198" s="35">
        <v>2</v>
      </c>
      <c r="N198" s="6" t="s">
        <v>23</v>
      </c>
      <c r="O198" s="6" t="str">
        <f t="shared" ref="O198:O217" si="33">L224</f>
        <v>2Ix5L dBc Log Mag(dB)</v>
      </c>
      <c r="P198" s="35">
        <v>2</v>
      </c>
    </row>
    <row r="199" spans="2:16" ht="15.75" x14ac:dyDescent="0.25">
      <c r="B199" t="s">
        <v>43</v>
      </c>
      <c r="F199" s="6">
        <f t="shared" ref="F199:F217" si="34">B225/1000000000</f>
        <v>49.978000000000002</v>
      </c>
      <c r="G199" s="6">
        <f t="shared" si="32"/>
        <v>-59.285381000000001</v>
      </c>
      <c r="H199" s="36">
        <f>ABS(AVERAGE(G199:G217)-(H198-1)*10)</f>
        <v>74.304576473684207</v>
      </c>
      <c r="J199" t="s">
        <v>43</v>
      </c>
      <c r="N199" s="6">
        <f t="shared" ref="N199:N217" si="35">J225/1000000000</f>
        <v>49.978000000000002</v>
      </c>
      <c r="O199" s="6">
        <f t="shared" si="33"/>
        <v>-50.916392999999999</v>
      </c>
      <c r="P199" s="36">
        <f>ABS(AVERAGE(O199:O217)-(P198-1)*10)</f>
        <v>72.455401789473683</v>
      </c>
    </row>
    <row r="200" spans="2:16" x14ac:dyDescent="0.25">
      <c r="B200" t="s">
        <v>23</v>
      </c>
      <c r="C200" t="s">
        <v>158</v>
      </c>
      <c r="D200" t="s">
        <v>82</v>
      </c>
      <c r="F200" s="6">
        <f t="shared" si="34"/>
        <v>50.368111111110998</v>
      </c>
      <c r="G200" s="6">
        <f t="shared" si="32"/>
        <v>-61.818950999999998</v>
      </c>
      <c r="J200" t="s">
        <v>23</v>
      </c>
      <c r="K200" t="s">
        <v>158</v>
      </c>
      <c r="L200" t="s">
        <v>82</v>
      </c>
      <c r="N200" s="6">
        <f t="shared" si="35"/>
        <v>50.368111111110998</v>
      </c>
      <c r="O200" s="6">
        <f t="shared" si="33"/>
        <v>-55.027096</v>
      </c>
    </row>
    <row r="201" spans="2:16" x14ac:dyDescent="0.25">
      <c r="B201">
        <v>31978000000</v>
      </c>
      <c r="C201">
        <v>-66.940291999999999</v>
      </c>
      <c r="D201">
        <v>-60.189030000000002</v>
      </c>
      <c r="F201" s="6">
        <f t="shared" si="34"/>
        <v>50.758222222222003</v>
      </c>
      <c r="G201" s="6">
        <f t="shared" si="32"/>
        <v>-63.171340999999998</v>
      </c>
      <c r="J201">
        <v>31978000000</v>
      </c>
      <c r="K201">
        <v>-58.470393999999999</v>
      </c>
      <c r="L201">
        <v>-47.386189000000002</v>
      </c>
      <c r="N201" s="6">
        <f t="shared" si="35"/>
        <v>50.758222222222003</v>
      </c>
      <c r="O201" s="6">
        <f t="shared" si="33"/>
        <v>-57.213821000000003</v>
      </c>
    </row>
    <row r="202" spans="2:16" x14ac:dyDescent="0.25">
      <c r="B202">
        <v>33368111111.111</v>
      </c>
      <c r="C202">
        <v>-63.395065000000002</v>
      </c>
      <c r="D202">
        <v>-57.467086999999999</v>
      </c>
      <c r="F202" s="6">
        <f t="shared" si="34"/>
        <v>51.148333333332999</v>
      </c>
      <c r="G202" s="6">
        <f t="shared" si="32"/>
        <v>-61.614688999999998</v>
      </c>
      <c r="J202">
        <v>33368111111.111</v>
      </c>
      <c r="K202">
        <v>-56.846989000000001</v>
      </c>
      <c r="L202">
        <v>-49.086945</v>
      </c>
      <c r="N202" s="6">
        <f t="shared" si="35"/>
        <v>51.148333333332999</v>
      </c>
      <c r="O202" s="6">
        <f t="shared" si="33"/>
        <v>-63.187888999999998</v>
      </c>
    </row>
    <row r="203" spans="2:16" x14ac:dyDescent="0.25">
      <c r="B203">
        <v>34758222222.222</v>
      </c>
      <c r="C203">
        <v>-62.029555999999999</v>
      </c>
      <c r="D203">
        <v>-55.927352999999997</v>
      </c>
      <c r="F203" s="6">
        <f t="shared" si="34"/>
        <v>51.538444444444004</v>
      </c>
      <c r="G203" s="6">
        <f t="shared" si="32"/>
        <v>-63.221161000000002</v>
      </c>
      <c r="J203">
        <v>34758222222.222</v>
      </c>
      <c r="K203">
        <v>-58.954673999999997</v>
      </c>
      <c r="L203">
        <v>-52.492527000000003</v>
      </c>
      <c r="N203" s="6">
        <f t="shared" si="35"/>
        <v>51.538444444444004</v>
      </c>
      <c r="O203" s="6">
        <f t="shared" si="33"/>
        <v>-58.076866000000003</v>
      </c>
    </row>
    <row r="204" spans="2:16" x14ac:dyDescent="0.25">
      <c r="B204">
        <v>36148333333.333</v>
      </c>
      <c r="C204">
        <v>-59.207794</v>
      </c>
      <c r="D204">
        <v>-52.756123000000002</v>
      </c>
      <c r="F204" s="6">
        <f t="shared" si="34"/>
        <v>51.928555555556002</v>
      </c>
      <c r="G204" s="6">
        <f t="shared" si="32"/>
        <v>-63.814723999999998</v>
      </c>
      <c r="J204">
        <v>36148333333.333</v>
      </c>
      <c r="K204">
        <v>-56.749564999999997</v>
      </c>
      <c r="L204">
        <v>-50.347721</v>
      </c>
      <c r="N204" s="6">
        <f t="shared" si="35"/>
        <v>51.928555555556002</v>
      </c>
      <c r="O204" s="6">
        <f t="shared" si="33"/>
        <v>-62.105221</v>
      </c>
    </row>
    <row r="205" spans="2:16" x14ac:dyDescent="0.25">
      <c r="B205">
        <v>37538444444.444</v>
      </c>
      <c r="C205">
        <v>-57.018639</v>
      </c>
      <c r="D205">
        <v>-50.009689000000002</v>
      </c>
      <c r="F205" s="6">
        <f t="shared" si="34"/>
        <v>52.318666666666999</v>
      </c>
      <c r="G205" s="6">
        <f t="shared" si="32"/>
        <v>-62.378295999999999</v>
      </c>
      <c r="J205">
        <v>37538444444.444</v>
      </c>
      <c r="K205">
        <v>-57.536655000000003</v>
      </c>
      <c r="L205">
        <v>-50.620246999999999</v>
      </c>
      <c r="N205" s="6">
        <f t="shared" si="35"/>
        <v>52.318666666666999</v>
      </c>
      <c r="O205" s="6">
        <f t="shared" si="33"/>
        <v>-60.303173000000001</v>
      </c>
    </row>
    <row r="206" spans="2:16" x14ac:dyDescent="0.25">
      <c r="B206">
        <v>38928555555.556</v>
      </c>
      <c r="C206">
        <v>-56.395794000000002</v>
      </c>
      <c r="D206">
        <v>-48.620159000000001</v>
      </c>
      <c r="F206" s="6">
        <f t="shared" si="34"/>
        <v>52.708777777778003</v>
      </c>
      <c r="G206" s="6">
        <f t="shared" si="32"/>
        <v>-62.151336999999998</v>
      </c>
      <c r="J206">
        <v>38928555555.556</v>
      </c>
      <c r="K206">
        <v>-57.922482000000002</v>
      </c>
      <c r="L206">
        <v>-50.568187999999999</v>
      </c>
      <c r="N206" s="6">
        <f t="shared" si="35"/>
        <v>52.708777777778003</v>
      </c>
      <c r="O206" s="6">
        <f t="shared" si="33"/>
        <v>-63.772038000000002</v>
      </c>
    </row>
    <row r="207" spans="2:16" x14ac:dyDescent="0.25">
      <c r="B207">
        <v>40318666666.667</v>
      </c>
      <c r="C207">
        <v>-56.871265000000001</v>
      </c>
      <c r="D207">
        <v>-48.844344999999997</v>
      </c>
      <c r="F207" s="6">
        <f t="shared" si="34"/>
        <v>53.098888888889</v>
      </c>
      <c r="G207" s="6">
        <f t="shared" si="32"/>
        <v>-66.386229999999998</v>
      </c>
      <c r="J207">
        <v>40318666666.667</v>
      </c>
      <c r="K207">
        <v>-55.597549000000001</v>
      </c>
      <c r="L207">
        <v>-47.921092999999999</v>
      </c>
      <c r="N207" s="6">
        <f t="shared" si="35"/>
        <v>53.098888888889</v>
      </c>
      <c r="O207" s="6">
        <f t="shared" si="33"/>
        <v>-65.560783000000001</v>
      </c>
    </row>
    <row r="208" spans="2:16" x14ac:dyDescent="0.25">
      <c r="B208">
        <v>41708777777.778</v>
      </c>
      <c r="C208">
        <v>-55.609366999999999</v>
      </c>
      <c r="D208">
        <v>-47.471451000000002</v>
      </c>
      <c r="F208" s="6">
        <f t="shared" si="34"/>
        <v>53.488999999999997</v>
      </c>
      <c r="G208" s="6">
        <f t="shared" si="32"/>
        <v>-72.275085000000004</v>
      </c>
      <c r="J208">
        <v>41708777777.778</v>
      </c>
      <c r="K208">
        <v>-54.110340000000001</v>
      </c>
      <c r="L208">
        <v>-45.766528999999998</v>
      </c>
      <c r="N208" s="6">
        <f t="shared" si="35"/>
        <v>53.488999999999997</v>
      </c>
      <c r="O208" s="6">
        <f t="shared" si="33"/>
        <v>-66.526588000000004</v>
      </c>
    </row>
    <row r="209" spans="2:16" x14ac:dyDescent="0.25">
      <c r="B209">
        <v>43098888888.889</v>
      </c>
      <c r="C209">
        <v>-58.227908999999997</v>
      </c>
      <c r="D209">
        <v>-49.899718999999997</v>
      </c>
      <c r="F209" s="6">
        <f t="shared" si="34"/>
        <v>53.879111111111001</v>
      </c>
      <c r="G209" s="6">
        <f t="shared" si="32"/>
        <v>-75.268737999999999</v>
      </c>
      <c r="J209">
        <v>43098888888.889</v>
      </c>
      <c r="K209">
        <v>-55.072701000000002</v>
      </c>
      <c r="L209">
        <v>-47.60915</v>
      </c>
      <c r="N209" s="6">
        <f t="shared" si="35"/>
        <v>53.879111111111001</v>
      </c>
      <c r="O209" s="6">
        <f t="shared" si="33"/>
        <v>-65.789351999999994</v>
      </c>
    </row>
    <row r="210" spans="2:16" x14ac:dyDescent="0.25">
      <c r="B210">
        <v>44489000000</v>
      </c>
      <c r="C210">
        <v>-55.213326000000002</v>
      </c>
      <c r="D210">
        <v>-47.620094000000002</v>
      </c>
      <c r="F210" s="6">
        <f t="shared" si="34"/>
        <v>54.269222222221998</v>
      </c>
      <c r="G210" s="6">
        <f t="shared" si="32"/>
        <v>-67.660567999999998</v>
      </c>
      <c r="J210">
        <v>44489000000</v>
      </c>
      <c r="K210">
        <v>-58.205364000000003</v>
      </c>
      <c r="L210">
        <v>-50.283749</v>
      </c>
      <c r="N210" s="6">
        <f t="shared" si="35"/>
        <v>54.269222222221998</v>
      </c>
      <c r="O210" s="6">
        <f t="shared" si="33"/>
        <v>-60.629565999999997</v>
      </c>
    </row>
    <row r="211" spans="2:16" x14ac:dyDescent="0.25">
      <c r="B211">
        <v>45879111111.111</v>
      </c>
      <c r="C211">
        <v>-56.528931</v>
      </c>
      <c r="D211">
        <v>-49.193053999999997</v>
      </c>
      <c r="F211" s="6">
        <f t="shared" si="34"/>
        <v>54.659333333333002</v>
      </c>
      <c r="G211" s="6">
        <f t="shared" si="32"/>
        <v>-73.899001999999996</v>
      </c>
      <c r="J211">
        <v>45879111111.111</v>
      </c>
      <c r="K211">
        <v>-58.166271000000002</v>
      </c>
      <c r="L211">
        <v>-49.517712000000003</v>
      </c>
      <c r="N211" s="6">
        <f t="shared" si="35"/>
        <v>54.659333333333002</v>
      </c>
      <c r="O211" s="6">
        <f t="shared" si="33"/>
        <v>-63.411942000000003</v>
      </c>
    </row>
    <row r="212" spans="2:16" x14ac:dyDescent="0.25">
      <c r="B212">
        <v>47269222222.222</v>
      </c>
      <c r="C212">
        <v>-54.047035000000001</v>
      </c>
      <c r="D212">
        <v>-46.378807000000002</v>
      </c>
      <c r="F212" s="6">
        <f t="shared" si="34"/>
        <v>55.049444444443999</v>
      </c>
      <c r="G212" s="6">
        <f t="shared" si="32"/>
        <v>-65.891852999999998</v>
      </c>
      <c r="J212">
        <v>47269222222.222</v>
      </c>
      <c r="K212">
        <v>-59.694614000000001</v>
      </c>
      <c r="L212">
        <v>-50.577849999999998</v>
      </c>
      <c r="N212" s="6">
        <f t="shared" si="35"/>
        <v>55.049444444443999</v>
      </c>
      <c r="O212" s="6">
        <f t="shared" si="33"/>
        <v>-60.774529000000001</v>
      </c>
    </row>
    <row r="213" spans="2:16" x14ac:dyDescent="0.25">
      <c r="B213">
        <v>48659333333.333</v>
      </c>
      <c r="C213">
        <v>-53.502597999999999</v>
      </c>
      <c r="D213">
        <v>-45.247382999999999</v>
      </c>
      <c r="F213" s="6">
        <f t="shared" si="34"/>
        <v>55.439555555555998</v>
      </c>
      <c r="G213" s="6">
        <f t="shared" si="32"/>
        <v>-61.046084999999998</v>
      </c>
      <c r="J213">
        <v>48659333333.333</v>
      </c>
      <c r="K213">
        <v>-57.722324</v>
      </c>
      <c r="L213">
        <v>-48.881915999999997</v>
      </c>
      <c r="N213" s="6">
        <f t="shared" si="35"/>
        <v>55.439555555555998</v>
      </c>
      <c r="O213" s="6">
        <f t="shared" si="33"/>
        <v>-76.209937999999994</v>
      </c>
    </row>
    <row r="214" spans="2:16" x14ac:dyDescent="0.25">
      <c r="B214">
        <v>50049444444.444</v>
      </c>
      <c r="C214">
        <v>-52.543751</v>
      </c>
      <c r="D214">
        <v>-43.477192000000002</v>
      </c>
      <c r="F214" s="6">
        <f t="shared" si="34"/>
        <v>55.829666666667002</v>
      </c>
      <c r="G214" s="6">
        <f t="shared" si="32"/>
        <v>-63.911160000000002</v>
      </c>
      <c r="J214">
        <v>50049444444.444</v>
      </c>
      <c r="K214">
        <v>-54.820957</v>
      </c>
      <c r="L214">
        <v>-46.136726000000003</v>
      </c>
      <c r="N214" s="6">
        <f t="shared" si="35"/>
        <v>55.829666666667002</v>
      </c>
      <c r="O214" s="6">
        <f t="shared" si="33"/>
        <v>-65.878776999999999</v>
      </c>
    </row>
    <row r="215" spans="2:16" x14ac:dyDescent="0.25">
      <c r="B215">
        <v>51439555555.556</v>
      </c>
      <c r="C215">
        <v>-53.11694</v>
      </c>
      <c r="D215">
        <v>-43.637042999999998</v>
      </c>
      <c r="F215" s="6">
        <f t="shared" si="34"/>
        <v>56.219777777777999</v>
      </c>
      <c r="G215" s="6">
        <f t="shared" si="32"/>
        <v>-61.543911000000001</v>
      </c>
      <c r="J215">
        <v>51439555555.556</v>
      </c>
      <c r="K215">
        <v>-54.660823999999998</v>
      </c>
      <c r="L215">
        <v>-46.266663000000001</v>
      </c>
      <c r="N215" s="6">
        <f t="shared" si="35"/>
        <v>56.219777777777999</v>
      </c>
      <c r="O215" s="6">
        <f t="shared" si="33"/>
        <v>-63.645614999999999</v>
      </c>
    </row>
    <row r="216" spans="2:16" x14ac:dyDescent="0.25">
      <c r="B216">
        <v>52829666666.667</v>
      </c>
      <c r="C216">
        <v>-54.442538999999996</v>
      </c>
      <c r="D216">
        <v>-45.234493000000001</v>
      </c>
      <c r="F216" s="6">
        <f t="shared" si="34"/>
        <v>56.609888888889003</v>
      </c>
      <c r="G216" s="6">
        <f t="shared" si="32"/>
        <v>-61.153561000000003</v>
      </c>
      <c r="J216">
        <v>52829666666.667</v>
      </c>
      <c r="K216">
        <v>-51.624454</v>
      </c>
      <c r="L216">
        <v>-42.752243</v>
      </c>
      <c r="N216" s="6">
        <f t="shared" si="35"/>
        <v>56.609888888889003</v>
      </c>
      <c r="O216" s="6">
        <f t="shared" si="33"/>
        <v>-69.016105999999994</v>
      </c>
    </row>
    <row r="217" spans="2:16" x14ac:dyDescent="0.25">
      <c r="B217">
        <v>54219777777.778</v>
      </c>
      <c r="C217">
        <v>-54.548599000000003</v>
      </c>
      <c r="D217">
        <v>-45.451537999999999</v>
      </c>
      <c r="F217" s="6">
        <f t="shared" si="34"/>
        <v>57</v>
      </c>
      <c r="G217" s="6">
        <f t="shared" si="32"/>
        <v>-55.294879999999999</v>
      </c>
      <c r="J217">
        <v>54219777777.778</v>
      </c>
      <c r="K217">
        <v>-54.423161</v>
      </c>
      <c r="L217">
        <v>-44.110264000000001</v>
      </c>
      <c r="N217" s="6">
        <f t="shared" si="35"/>
        <v>57</v>
      </c>
      <c r="O217" s="6">
        <f t="shared" si="33"/>
        <v>-58.606940999999999</v>
      </c>
    </row>
    <row r="218" spans="2:16" x14ac:dyDescent="0.25">
      <c r="B218">
        <v>55609888888.889</v>
      </c>
      <c r="C218">
        <v>-63.054405000000003</v>
      </c>
      <c r="D218">
        <v>-54.416285999999999</v>
      </c>
      <c r="F218" s="6" t="s">
        <v>25</v>
      </c>
      <c r="J218">
        <v>55609888888.889</v>
      </c>
      <c r="K218">
        <v>-52.927303000000002</v>
      </c>
      <c r="L218">
        <v>-41.726128000000003</v>
      </c>
      <c r="N218" s="6" t="s">
        <v>25</v>
      </c>
    </row>
    <row r="219" spans="2:16" x14ac:dyDescent="0.25">
      <c r="B219">
        <v>57000000000</v>
      </c>
      <c r="C219">
        <v>-63.234318000000002</v>
      </c>
      <c r="D219">
        <v>-53.701701999999997</v>
      </c>
      <c r="J219">
        <v>57000000000</v>
      </c>
      <c r="K219">
        <v>-53.793979999999998</v>
      </c>
      <c r="L219">
        <v>-41.677326000000001</v>
      </c>
    </row>
    <row r="220" spans="2:16" x14ac:dyDescent="0.25">
      <c r="B220" t="s">
        <v>25</v>
      </c>
      <c r="J220" t="s">
        <v>25</v>
      </c>
    </row>
    <row r="221" spans="2:16" x14ac:dyDescent="0.25">
      <c r="F221" s="6" t="s">
        <v>47</v>
      </c>
      <c r="N221" s="6" t="s">
        <v>47</v>
      </c>
    </row>
    <row r="222" spans="2:16" ht="15.75" x14ac:dyDescent="0.25">
      <c r="F222" s="6" t="s">
        <v>23</v>
      </c>
      <c r="G222" s="6" t="str">
        <f t="shared" ref="G222:G241" si="36">D248</f>
        <v>3Ix1L dBc Log Mag(dB)</v>
      </c>
      <c r="H222" s="35">
        <v>3</v>
      </c>
      <c r="N222" s="6" t="s">
        <v>23</v>
      </c>
      <c r="O222" s="6" t="str">
        <f t="shared" ref="O222:O241" si="37">L248</f>
        <v>3Ix1L dBc Log Mag(dB)</v>
      </c>
      <c r="P222" s="35">
        <v>3</v>
      </c>
    </row>
    <row r="223" spans="2:16" ht="15.75" x14ac:dyDescent="0.25">
      <c r="B223" t="s">
        <v>45</v>
      </c>
      <c r="F223" s="6">
        <f t="shared" ref="F223:F241" si="38">B249/1000000000</f>
        <v>18</v>
      </c>
      <c r="G223" s="6">
        <f t="shared" si="36"/>
        <v>-18.967455000000001</v>
      </c>
      <c r="H223" s="36">
        <f>ABS(AVERAGE(G223:G241)-(H222-1)*10)</f>
        <v>56.670185736842107</v>
      </c>
      <c r="J223" t="s">
        <v>45</v>
      </c>
      <c r="N223" s="6">
        <f t="shared" ref="N223:N241" si="39">J249/1000000000</f>
        <v>18</v>
      </c>
      <c r="O223" s="6">
        <f t="shared" si="37"/>
        <v>-24.694595</v>
      </c>
      <c r="P223" s="36">
        <f>ABS(AVERAGE(O223:O241)-(P222-1)*10)</f>
        <v>56.47547852631579</v>
      </c>
    </row>
    <row r="224" spans="2:16" x14ac:dyDescent="0.25">
      <c r="B224" t="s">
        <v>23</v>
      </c>
      <c r="C224" t="s">
        <v>159</v>
      </c>
      <c r="D224" t="s">
        <v>83</v>
      </c>
      <c r="F224" s="6">
        <f t="shared" si="38"/>
        <v>20.151499999999999</v>
      </c>
      <c r="G224" s="6">
        <f t="shared" si="36"/>
        <v>-25.680620000000001</v>
      </c>
      <c r="J224" t="s">
        <v>23</v>
      </c>
      <c r="K224" t="s">
        <v>159</v>
      </c>
      <c r="L224" t="s">
        <v>83</v>
      </c>
      <c r="N224" s="6">
        <f t="shared" si="39"/>
        <v>20.151499999999999</v>
      </c>
      <c r="O224" s="6">
        <f t="shared" si="37"/>
        <v>-26.365369999999999</v>
      </c>
    </row>
    <row r="225" spans="2:15" x14ac:dyDescent="0.25">
      <c r="B225">
        <v>49978000000</v>
      </c>
      <c r="C225">
        <v>-66.036643999999995</v>
      </c>
      <c r="D225">
        <v>-59.285381000000001</v>
      </c>
      <c r="F225" s="6">
        <f t="shared" si="38"/>
        <v>22.303000000000001</v>
      </c>
      <c r="G225" s="6">
        <f t="shared" si="36"/>
        <v>-31.445681</v>
      </c>
      <c r="J225">
        <v>49978000000</v>
      </c>
      <c r="K225">
        <v>-62.000602999999998</v>
      </c>
      <c r="L225">
        <v>-50.916392999999999</v>
      </c>
      <c r="N225" s="6">
        <f t="shared" si="39"/>
        <v>22.303000000000001</v>
      </c>
      <c r="O225" s="6">
        <f t="shared" si="37"/>
        <v>-26.982648999999999</v>
      </c>
    </row>
    <row r="226" spans="2:15" x14ac:dyDescent="0.25">
      <c r="B226">
        <v>50368111111.111</v>
      </c>
      <c r="C226">
        <v>-67.746932999999999</v>
      </c>
      <c r="D226">
        <v>-61.818950999999998</v>
      </c>
      <c r="F226" s="6">
        <f t="shared" si="38"/>
        <v>24.454499999999999</v>
      </c>
      <c r="G226" s="6">
        <f t="shared" si="36"/>
        <v>-35.972133999999997</v>
      </c>
      <c r="J226">
        <v>50368111111.111</v>
      </c>
      <c r="K226">
        <v>-62.787140000000001</v>
      </c>
      <c r="L226">
        <v>-55.027096</v>
      </c>
      <c r="N226" s="6">
        <f t="shared" si="39"/>
        <v>24.454499999999999</v>
      </c>
      <c r="O226" s="6">
        <f t="shared" si="37"/>
        <v>-33.977916999999998</v>
      </c>
    </row>
    <row r="227" spans="2:15" x14ac:dyDescent="0.25">
      <c r="B227">
        <v>50758222222.222</v>
      </c>
      <c r="C227">
        <v>-69.273544000000001</v>
      </c>
      <c r="D227">
        <v>-63.171340999999998</v>
      </c>
      <c r="F227" s="6">
        <f t="shared" si="38"/>
        <v>26.606000000000002</v>
      </c>
      <c r="G227" s="6">
        <f t="shared" si="36"/>
        <v>-36.369522000000003</v>
      </c>
      <c r="J227">
        <v>50758222222.222</v>
      </c>
      <c r="K227">
        <v>-63.675967999999997</v>
      </c>
      <c r="L227">
        <v>-57.213821000000003</v>
      </c>
      <c r="N227" s="6">
        <f t="shared" si="39"/>
        <v>26.606000000000002</v>
      </c>
      <c r="O227" s="6">
        <f t="shared" si="37"/>
        <v>-35.935626999999997</v>
      </c>
    </row>
    <row r="228" spans="2:15" x14ac:dyDescent="0.25">
      <c r="B228">
        <v>51148333333.333</v>
      </c>
      <c r="C228">
        <v>-68.066360000000003</v>
      </c>
      <c r="D228">
        <v>-61.614688999999998</v>
      </c>
      <c r="F228" s="6">
        <f t="shared" si="38"/>
        <v>28.7575</v>
      </c>
      <c r="G228" s="6">
        <f t="shared" si="36"/>
        <v>-39.989544000000002</v>
      </c>
      <c r="J228">
        <v>51148333333.333</v>
      </c>
      <c r="K228">
        <v>-69.589729000000005</v>
      </c>
      <c r="L228">
        <v>-63.187888999999998</v>
      </c>
      <c r="N228" s="6">
        <f t="shared" si="39"/>
        <v>28.7575</v>
      </c>
      <c r="O228" s="6">
        <f t="shared" si="37"/>
        <v>-39.567157999999999</v>
      </c>
    </row>
    <row r="229" spans="2:15" x14ac:dyDescent="0.25">
      <c r="B229">
        <v>51538444444.444</v>
      </c>
      <c r="C229">
        <v>-70.230109999999996</v>
      </c>
      <c r="D229">
        <v>-63.221161000000002</v>
      </c>
      <c r="F229" s="6">
        <f t="shared" si="38"/>
        <v>30.908999999999999</v>
      </c>
      <c r="G229" s="6">
        <f t="shared" si="36"/>
        <v>-41.627274</v>
      </c>
      <c r="J229">
        <v>51538444444.444</v>
      </c>
      <c r="K229">
        <v>-64.993270999999993</v>
      </c>
      <c r="L229">
        <v>-58.076866000000003</v>
      </c>
      <c r="N229" s="6">
        <f t="shared" si="39"/>
        <v>30.908999999999999</v>
      </c>
      <c r="O229" s="6">
        <f t="shared" si="37"/>
        <v>-40.284714000000001</v>
      </c>
    </row>
    <row r="230" spans="2:15" x14ac:dyDescent="0.25">
      <c r="B230">
        <v>51928555555.556</v>
      </c>
      <c r="C230">
        <v>-71.590362999999996</v>
      </c>
      <c r="D230">
        <v>-63.814723999999998</v>
      </c>
      <c r="F230" s="6">
        <f t="shared" si="38"/>
        <v>33.060499999999998</v>
      </c>
      <c r="G230" s="6">
        <f t="shared" si="36"/>
        <v>-35.993496</v>
      </c>
      <c r="J230">
        <v>51928555555.556</v>
      </c>
      <c r="K230">
        <v>-69.459511000000006</v>
      </c>
      <c r="L230">
        <v>-62.105221</v>
      </c>
      <c r="N230" s="6">
        <f t="shared" si="39"/>
        <v>33.060499999999998</v>
      </c>
      <c r="O230" s="6">
        <f t="shared" si="37"/>
        <v>-43.832996000000001</v>
      </c>
    </row>
    <row r="231" spans="2:15" x14ac:dyDescent="0.25">
      <c r="B231">
        <v>52318666666.667</v>
      </c>
      <c r="C231">
        <v>-70.405212000000006</v>
      </c>
      <c r="D231">
        <v>-62.378295999999999</v>
      </c>
      <c r="F231" s="6">
        <f t="shared" si="38"/>
        <v>35.212000000000003</v>
      </c>
      <c r="G231" s="6">
        <f t="shared" si="36"/>
        <v>-41.086266000000002</v>
      </c>
      <c r="J231">
        <v>52318666666.667</v>
      </c>
      <c r="K231">
        <v>-67.97963</v>
      </c>
      <c r="L231">
        <v>-60.303173000000001</v>
      </c>
      <c r="N231" s="6">
        <f t="shared" si="39"/>
        <v>35.212000000000003</v>
      </c>
      <c r="O231" s="6">
        <f t="shared" si="37"/>
        <v>-41.723472999999998</v>
      </c>
    </row>
    <row r="232" spans="2:15" x14ac:dyDescent="0.25">
      <c r="B232">
        <v>52708777777.778</v>
      </c>
      <c r="C232">
        <v>-70.289253000000002</v>
      </c>
      <c r="D232">
        <v>-62.151336999999998</v>
      </c>
      <c r="F232" s="6">
        <f t="shared" si="38"/>
        <v>37.363500000000002</v>
      </c>
      <c r="G232" s="6">
        <f t="shared" si="36"/>
        <v>-51.351188999999998</v>
      </c>
      <c r="J232">
        <v>52708777777.778</v>
      </c>
      <c r="K232">
        <v>-72.115844999999993</v>
      </c>
      <c r="L232">
        <v>-63.772038000000002</v>
      </c>
      <c r="N232" s="6">
        <f t="shared" si="39"/>
        <v>37.363500000000002</v>
      </c>
      <c r="O232" s="6">
        <f t="shared" si="37"/>
        <v>-32.858176999999998</v>
      </c>
    </row>
    <row r="233" spans="2:15" x14ac:dyDescent="0.25">
      <c r="B233">
        <v>53098888888.889</v>
      </c>
      <c r="C233">
        <v>-74.714423999999994</v>
      </c>
      <c r="D233">
        <v>-66.386229999999998</v>
      </c>
      <c r="F233" s="6">
        <f t="shared" si="38"/>
        <v>39.515000000000001</v>
      </c>
      <c r="G233" s="6">
        <f t="shared" si="36"/>
        <v>-45.997073999999998</v>
      </c>
      <c r="J233">
        <v>53098888888.889</v>
      </c>
      <c r="K233">
        <v>-73.024330000000006</v>
      </c>
      <c r="L233">
        <v>-65.560783000000001</v>
      </c>
      <c r="N233" s="6">
        <f t="shared" si="39"/>
        <v>39.515000000000001</v>
      </c>
      <c r="O233" s="6">
        <f t="shared" si="37"/>
        <v>-33.063087000000003</v>
      </c>
    </row>
    <row r="234" spans="2:15" x14ac:dyDescent="0.25">
      <c r="B234">
        <v>53489000000</v>
      </c>
      <c r="C234">
        <v>-79.868317000000005</v>
      </c>
      <c r="D234">
        <v>-72.275085000000004</v>
      </c>
      <c r="F234" s="6">
        <f t="shared" si="38"/>
        <v>41.666499999999999</v>
      </c>
      <c r="G234" s="6">
        <f t="shared" si="36"/>
        <v>-34.481583000000001</v>
      </c>
      <c r="J234">
        <v>53489000000</v>
      </c>
      <c r="K234">
        <v>-74.448204000000004</v>
      </c>
      <c r="L234">
        <v>-66.526588000000004</v>
      </c>
      <c r="N234" s="6">
        <f t="shared" si="39"/>
        <v>41.666499999999999</v>
      </c>
      <c r="O234" s="6">
        <f t="shared" si="37"/>
        <v>-36.7714</v>
      </c>
    </row>
    <row r="235" spans="2:15" x14ac:dyDescent="0.25">
      <c r="B235">
        <v>53879111111.111</v>
      </c>
      <c r="C235">
        <v>-82.604607000000001</v>
      </c>
      <c r="D235">
        <v>-75.268737999999999</v>
      </c>
      <c r="F235" s="6">
        <f t="shared" si="38"/>
        <v>43.817999999999998</v>
      </c>
      <c r="G235" s="6">
        <f t="shared" si="36"/>
        <v>-33.293503000000001</v>
      </c>
      <c r="J235">
        <v>53879111111.111</v>
      </c>
      <c r="K235">
        <v>-74.437911999999997</v>
      </c>
      <c r="L235">
        <v>-65.789351999999994</v>
      </c>
      <c r="N235" s="6">
        <f t="shared" si="39"/>
        <v>43.817999999999998</v>
      </c>
      <c r="O235" s="6">
        <f t="shared" si="37"/>
        <v>-40.322865</v>
      </c>
    </row>
    <row r="236" spans="2:15" x14ac:dyDescent="0.25">
      <c r="B236">
        <v>54269222222.222</v>
      </c>
      <c r="C236">
        <v>-75.328804000000005</v>
      </c>
      <c r="D236">
        <v>-67.660567999999998</v>
      </c>
      <c r="F236" s="6">
        <f t="shared" si="38"/>
        <v>45.969499999999996</v>
      </c>
      <c r="G236" s="6">
        <f t="shared" si="36"/>
        <v>-34.194183000000002</v>
      </c>
      <c r="J236">
        <v>54269222222.222</v>
      </c>
      <c r="K236">
        <v>-69.74633</v>
      </c>
      <c r="L236">
        <v>-60.629565999999997</v>
      </c>
      <c r="N236" s="6">
        <f t="shared" si="39"/>
        <v>45.969499999999996</v>
      </c>
      <c r="O236" s="6">
        <f t="shared" si="37"/>
        <v>-41.838909000000001</v>
      </c>
    </row>
    <row r="237" spans="2:15" x14ac:dyDescent="0.25">
      <c r="B237">
        <v>54659333333.333</v>
      </c>
      <c r="C237">
        <v>-82.154221000000007</v>
      </c>
      <c r="D237">
        <v>-73.899001999999996</v>
      </c>
      <c r="F237" s="6">
        <f t="shared" si="38"/>
        <v>48.121000000000002</v>
      </c>
      <c r="G237" s="6">
        <f t="shared" si="36"/>
        <v>-37.169604999999997</v>
      </c>
      <c r="J237">
        <v>54659333333.333</v>
      </c>
      <c r="K237">
        <v>-72.252350000000007</v>
      </c>
      <c r="L237">
        <v>-63.411942000000003</v>
      </c>
      <c r="N237" s="6">
        <f t="shared" si="39"/>
        <v>48.121000000000002</v>
      </c>
      <c r="O237" s="6">
        <f t="shared" si="37"/>
        <v>-39.669345999999997</v>
      </c>
    </row>
    <row r="238" spans="2:15" x14ac:dyDescent="0.25">
      <c r="B238">
        <v>55049444444.444</v>
      </c>
      <c r="C238">
        <v>-74.958404999999999</v>
      </c>
      <c r="D238">
        <v>-65.891852999999998</v>
      </c>
      <c r="F238" s="6">
        <f t="shared" si="38"/>
        <v>50.272500000000001</v>
      </c>
      <c r="G238" s="6">
        <f t="shared" si="36"/>
        <v>-40.580849000000001</v>
      </c>
      <c r="J238">
        <v>55049444444.444</v>
      </c>
      <c r="K238">
        <v>-69.458754999999996</v>
      </c>
      <c r="L238">
        <v>-60.774529000000001</v>
      </c>
      <c r="N238" s="6">
        <f t="shared" si="39"/>
        <v>50.272500000000001</v>
      </c>
      <c r="O238" s="6">
        <f t="shared" si="37"/>
        <v>-36.892868</v>
      </c>
    </row>
    <row r="239" spans="2:15" x14ac:dyDescent="0.25">
      <c r="B239">
        <v>55439555555.556</v>
      </c>
      <c r="C239">
        <v>-70.525986000000003</v>
      </c>
      <c r="D239">
        <v>-61.046084999999998</v>
      </c>
      <c r="F239" s="6">
        <f t="shared" si="38"/>
        <v>52.423999999999999</v>
      </c>
      <c r="G239" s="6">
        <f t="shared" si="36"/>
        <v>-44.536976000000003</v>
      </c>
      <c r="J239">
        <v>55439555555.556</v>
      </c>
      <c r="K239">
        <v>-84.604102999999995</v>
      </c>
      <c r="L239">
        <v>-76.209937999999994</v>
      </c>
      <c r="N239" s="6">
        <f t="shared" si="39"/>
        <v>52.423999999999999</v>
      </c>
      <c r="O239" s="6">
        <f t="shared" si="37"/>
        <v>-37.917709000000002</v>
      </c>
    </row>
    <row r="240" spans="2:15" x14ac:dyDescent="0.25">
      <c r="B240">
        <v>55829666666.667</v>
      </c>
      <c r="C240">
        <v>-73.119202000000001</v>
      </c>
      <c r="D240">
        <v>-63.911160000000002</v>
      </c>
      <c r="F240" s="6">
        <f t="shared" si="38"/>
        <v>54.575499999999998</v>
      </c>
      <c r="G240" s="6">
        <f t="shared" si="36"/>
        <v>-37.482627999999998</v>
      </c>
      <c r="J240">
        <v>55829666666.667</v>
      </c>
      <c r="K240">
        <v>-74.750991999999997</v>
      </c>
      <c r="L240">
        <v>-65.878776999999999</v>
      </c>
      <c r="N240" s="6">
        <f t="shared" si="39"/>
        <v>54.575499999999998</v>
      </c>
      <c r="O240" s="6">
        <f t="shared" si="37"/>
        <v>-42.71331</v>
      </c>
    </row>
    <row r="241" spans="2:16" x14ac:dyDescent="0.25">
      <c r="B241">
        <v>56219777777.778</v>
      </c>
      <c r="C241">
        <v>-70.640968000000001</v>
      </c>
      <c r="D241">
        <v>-61.543911000000001</v>
      </c>
      <c r="F241" s="6">
        <f t="shared" si="38"/>
        <v>56.726999999999997</v>
      </c>
      <c r="G241" s="6">
        <f t="shared" si="36"/>
        <v>-30.513947000000002</v>
      </c>
      <c r="J241">
        <v>56219777777.778</v>
      </c>
      <c r="K241">
        <v>-73.958511000000001</v>
      </c>
      <c r="L241">
        <v>-63.645614999999999</v>
      </c>
      <c r="N241" s="6">
        <f t="shared" si="39"/>
        <v>56.726999999999997</v>
      </c>
      <c r="O241" s="6">
        <f t="shared" si="37"/>
        <v>-37.621921999999998</v>
      </c>
    </row>
    <row r="242" spans="2:16" x14ac:dyDescent="0.25">
      <c r="B242">
        <v>56609888888.889</v>
      </c>
      <c r="C242">
        <v>-69.791679000000002</v>
      </c>
      <c r="D242">
        <v>-61.153561000000003</v>
      </c>
      <c r="F242" s="6" t="s">
        <v>25</v>
      </c>
      <c r="J242">
        <v>56609888888.889</v>
      </c>
      <c r="K242">
        <v>-80.217277999999993</v>
      </c>
      <c r="L242">
        <v>-69.016105999999994</v>
      </c>
      <c r="N242" s="6" t="s">
        <v>25</v>
      </c>
    </row>
    <row r="243" spans="2:16" x14ac:dyDescent="0.25">
      <c r="B243">
        <v>57000000000</v>
      </c>
      <c r="C243">
        <v>-64.827499000000003</v>
      </c>
      <c r="D243">
        <v>-55.294879999999999</v>
      </c>
      <c r="J243">
        <v>57000000000</v>
      </c>
      <c r="K243">
        <v>-70.723595000000003</v>
      </c>
      <c r="L243">
        <v>-58.606940999999999</v>
      </c>
    </row>
    <row r="244" spans="2:16" x14ac:dyDescent="0.25">
      <c r="B244" t="s">
        <v>25</v>
      </c>
      <c r="J244" t="s">
        <v>25</v>
      </c>
    </row>
    <row r="245" spans="2:16" x14ac:dyDescent="0.25">
      <c r="F245" s="6" t="s">
        <v>49</v>
      </c>
      <c r="N245" s="6" t="s">
        <v>49</v>
      </c>
    </row>
    <row r="246" spans="2:16" ht="15.75" x14ac:dyDescent="0.25">
      <c r="F246" s="6" t="s">
        <v>23</v>
      </c>
      <c r="G246" s="6" t="str">
        <f t="shared" ref="G246:G265" si="40">D272</f>
        <v>3Ix2L dBc Log Mag(dB)</v>
      </c>
      <c r="H246" s="35">
        <v>3</v>
      </c>
      <c r="N246" s="6" t="s">
        <v>23</v>
      </c>
      <c r="O246" s="6" t="str">
        <f t="shared" ref="O246:O265" si="41">L272</f>
        <v>3Ix2L dBc Log Mag(dB)</v>
      </c>
      <c r="P246" s="35">
        <v>3</v>
      </c>
    </row>
    <row r="247" spans="2:16" ht="15.75" x14ac:dyDescent="0.25">
      <c r="B247" t="s">
        <v>47</v>
      </c>
      <c r="F247" s="6">
        <f t="shared" ref="F247:F265" si="42">B273/1000000000</f>
        <v>35.726999999999997</v>
      </c>
      <c r="G247" s="6">
        <f t="shared" si="40"/>
        <v>-42.119587000000003</v>
      </c>
      <c r="H247" s="36">
        <f>ABS(AVERAGE(G247:G265)-(H246-1)*10)</f>
        <v>61.247770684210522</v>
      </c>
      <c r="J247" t="s">
        <v>47</v>
      </c>
      <c r="N247" s="6">
        <f t="shared" ref="N247:N265" si="43">J273/1000000000</f>
        <v>35.726999999999997</v>
      </c>
      <c r="O247" s="6">
        <f t="shared" si="41"/>
        <v>-50.252913999999997</v>
      </c>
      <c r="P247" s="36">
        <f>ABS(AVERAGE(O247:O265)-(P246-1)*10)</f>
        <v>64.295051526315788</v>
      </c>
    </row>
    <row r="248" spans="2:16" x14ac:dyDescent="0.25">
      <c r="B248" t="s">
        <v>23</v>
      </c>
      <c r="C248" t="s">
        <v>160</v>
      </c>
      <c r="D248" t="s">
        <v>84</v>
      </c>
      <c r="F248" s="6">
        <f t="shared" si="42"/>
        <v>36.908833333333</v>
      </c>
      <c r="G248" s="6">
        <f t="shared" si="40"/>
        <v>-43.215733</v>
      </c>
      <c r="J248" t="s">
        <v>23</v>
      </c>
      <c r="K248" t="s">
        <v>160</v>
      </c>
      <c r="L248" t="s">
        <v>84</v>
      </c>
      <c r="N248" s="6">
        <f t="shared" si="43"/>
        <v>36.908833333333</v>
      </c>
      <c r="O248" s="6">
        <f t="shared" si="41"/>
        <v>-48.347572</v>
      </c>
    </row>
    <row r="249" spans="2:16" x14ac:dyDescent="0.25">
      <c r="B249">
        <v>18000000000</v>
      </c>
      <c r="C249">
        <v>-25.718713999999999</v>
      </c>
      <c r="D249">
        <v>-18.967455000000001</v>
      </c>
      <c r="F249" s="6">
        <f t="shared" si="42"/>
        <v>38.090666666666998</v>
      </c>
      <c r="G249" s="6">
        <f t="shared" si="40"/>
        <v>-41.177773000000002</v>
      </c>
      <c r="J249">
        <v>18000000000</v>
      </c>
      <c r="K249">
        <v>-35.778804999999998</v>
      </c>
      <c r="L249">
        <v>-24.694595</v>
      </c>
      <c r="N249" s="6">
        <f t="shared" si="43"/>
        <v>38.090666666666998</v>
      </c>
      <c r="O249" s="6">
        <f t="shared" si="41"/>
        <v>-46.508372999999999</v>
      </c>
    </row>
    <row r="250" spans="2:16" x14ac:dyDescent="0.25">
      <c r="B250">
        <v>20151500000</v>
      </c>
      <c r="C250">
        <v>-31.608599000000002</v>
      </c>
      <c r="D250">
        <v>-25.680620000000001</v>
      </c>
      <c r="F250" s="6">
        <f t="shared" si="42"/>
        <v>39.272500000000001</v>
      </c>
      <c r="G250" s="6">
        <f t="shared" si="40"/>
        <v>-41.641948999999997</v>
      </c>
      <c r="J250">
        <v>20151500000</v>
      </c>
      <c r="K250">
        <v>-34.125411999999997</v>
      </c>
      <c r="L250">
        <v>-26.365369999999999</v>
      </c>
      <c r="N250" s="6">
        <f t="shared" si="43"/>
        <v>39.272500000000001</v>
      </c>
      <c r="O250" s="6">
        <f t="shared" si="41"/>
        <v>-42.421581000000003</v>
      </c>
    </row>
    <row r="251" spans="2:16" x14ac:dyDescent="0.25">
      <c r="B251">
        <v>22303000000</v>
      </c>
      <c r="C251">
        <v>-37.547882000000001</v>
      </c>
      <c r="D251">
        <v>-31.445681</v>
      </c>
      <c r="F251" s="6">
        <f t="shared" si="42"/>
        <v>40.454333333332997</v>
      </c>
      <c r="G251" s="6">
        <f t="shared" si="40"/>
        <v>-41.837105000000001</v>
      </c>
      <c r="J251">
        <v>22303000000</v>
      </c>
      <c r="K251">
        <v>-33.444797999999999</v>
      </c>
      <c r="L251">
        <v>-26.982648999999999</v>
      </c>
      <c r="N251" s="6">
        <f t="shared" si="43"/>
        <v>40.454333333332997</v>
      </c>
      <c r="O251" s="6">
        <f t="shared" si="41"/>
        <v>-44.727310000000003</v>
      </c>
    </row>
    <row r="252" spans="2:16" x14ac:dyDescent="0.25">
      <c r="B252">
        <v>24454500000</v>
      </c>
      <c r="C252">
        <v>-42.423800999999997</v>
      </c>
      <c r="D252">
        <v>-35.972133999999997</v>
      </c>
      <c r="F252" s="6">
        <f t="shared" si="42"/>
        <v>41.636166666667002</v>
      </c>
      <c r="G252" s="6">
        <f t="shared" si="40"/>
        <v>-41.017338000000002</v>
      </c>
      <c r="J252">
        <v>24454500000</v>
      </c>
      <c r="K252">
        <v>-40.379756999999998</v>
      </c>
      <c r="L252">
        <v>-33.977916999999998</v>
      </c>
      <c r="N252" s="6">
        <f t="shared" si="43"/>
        <v>41.636166666667002</v>
      </c>
      <c r="O252" s="6">
        <f t="shared" si="41"/>
        <v>-46.305790000000002</v>
      </c>
    </row>
    <row r="253" spans="2:16" x14ac:dyDescent="0.25">
      <c r="B253">
        <v>26606000000</v>
      </c>
      <c r="C253">
        <v>-43.378470999999998</v>
      </c>
      <c r="D253">
        <v>-36.369522000000003</v>
      </c>
      <c r="F253" s="6">
        <f t="shared" si="42"/>
        <v>42.817999999999998</v>
      </c>
      <c r="G253" s="6">
        <f t="shared" si="40"/>
        <v>-38.972313</v>
      </c>
      <c r="J253">
        <v>26606000000</v>
      </c>
      <c r="K253">
        <v>-42.852035999999998</v>
      </c>
      <c r="L253">
        <v>-35.935626999999997</v>
      </c>
      <c r="N253" s="6">
        <f t="shared" si="43"/>
        <v>42.817999999999998</v>
      </c>
      <c r="O253" s="6">
        <f t="shared" si="41"/>
        <v>-45.608662000000002</v>
      </c>
    </row>
    <row r="254" spans="2:16" x14ac:dyDescent="0.25">
      <c r="B254">
        <v>28757500000</v>
      </c>
      <c r="C254">
        <v>-47.765182000000003</v>
      </c>
      <c r="D254">
        <v>-39.989544000000002</v>
      </c>
      <c r="F254" s="6">
        <f t="shared" si="42"/>
        <v>43.999833333333001</v>
      </c>
      <c r="G254" s="6">
        <f t="shared" si="40"/>
        <v>-38.064914999999999</v>
      </c>
      <c r="J254">
        <v>28757500000</v>
      </c>
      <c r="K254">
        <v>-46.921447999999998</v>
      </c>
      <c r="L254">
        <v>-39.567157999999999</v>
      </c>
      <c r="N254" s="6">
        <f t="shared" si="43"/>
        <v>43.999833333333001</v>
      </c>
      <c r="O254" s="6">
        <f t="shared" si="41"/>
        <v>-44.603962000000003</v>
      </c>
    </row>
    <row r="255" spans="2:16" x14ac:dyDescent="0.25">
      <c r="B255">
        <v>30909000000</v>
      </c>
      <c r="C255">
        <v>-49.654193999999997</v>
      </c>
      <c r="D255">
        <v>-41.627274</v>
      </c>
      <c r="F255" s="6">
        <f t="shared" si="42"/>
        <v>45.181666666666999</v>
      </c>
      <c r="G255" s="6">
        <f t="shared" si="40"/>
        <v>-38.297348</v>
      </c>
      <c r="J255">
        <v>30909000000</v>
      </c>
      <c r="K255">
        <v>-47.961165999999999</v>
      </c>
      <c r="L255">
        <v>-40.284714000000001</v>
      </c>
      <c r="N255" s="6">
        <f t="shared" si="43"/>
        <v>45.181666666666999</v>
      </c>
      <c r="O255" s="6">
        <f t="shared" si="41"/>
        <v>-43.661430000000003</v>
      </c>
    </row>
    <row r="256" spans="2:16" x14ac:dyDescent="0.25">
      <c r="B256">
        <v>33060500000</v>
      </c>
      <c r="C256">
        <v>-44.131413000000002</v>
      </c>
      <c r="D256">
        <v>-35.993496</v>
      </c>
      <c r="F256" s="6">
        <f t="shared" si="42"/>
        <v>46.363500000000002</v>
      </c>
      <c r="G256" s="6">
        <f t="shared" si="40"/>
        <v>-40.913158000000003</v>
      </c>
      <c r="J256">
        <v>33060500000</v>
      </c>
      <c r="K256">
        <v>-52.176806999999997</v>
      </c>
      <c r="L256">
        <v>-43.832996000000001</v>
      </c>
      <c r="N256" s="6">
        <f t="shared" si="43"/>
        <v>46.363500000000002</v>
      </c>
      <c r="O256" s="6">
        <f t="shared" si="41"/>
        <v>-42.018844999999999</v>
      </c>
    </row>
    <row r="257" spans="2:16" x14ac:dyDescent="0.25">
      <c r="B257">
        <v>35212000000</v>
      </c>
      <c r="C257">
        <v>-49.414454999999997</v>
      </c>
      <c r="D257">
        <v>-41.086266000000002</v>
      </c>
      <c r="F257" s="6">
        <f t="shared" si="42"/>
        <v>47.545333333332998</v>
      </c>
      <c r="G257" s="6">
        <f t="shared" si="40"/>
        <v>-43.641727000000003</v>
      </c>
      <c r="J257">
        <v>35212000000</v>
      </c>
      <c r="K257">
        <v>-49.187023000000003</v>
      </c>
      <c r="L257">
        <v>-41.723472999999998</v>
      </c>
      <c r="N257" s="6">
        <f t="shared" si="43"/>
        <v>47.545333333332998</v>
      </c>
      <c r="O257" s="6">
        <f t="shared" si="41"/>
        <v>-44.239238999999998</v>
      </c>
    </row>
    <row r="258" spans="2:16" x14ac:dyDescent="0.25">
      <c r="B258">
        <v>37363500000</v>
      </c>
      <c r="C258">
        <v>-58.944420000000001</v>
      </c>
      <c r="D258">
        <v>-51.351188999999998</v>
      </c>
      <c r="F258" s="6">
        <f t="shared" si="42"/>
        <v>48.727166666667003</v>
      </c>
      <c r="G258" s="6">
        <f t="shared" si="40"/>
        <v>-41.415759999999999</v>
      </c>
      <c r="J258">
        <v>37363500000</v>
      </c>
      <c r="K258">
        <v>-40.779792999999998</v>
      </c>
      <c r="L258">
        <v>-32.858176999999998</v>
      </c>
      <c r="N258" s="6">
        <f t="shared" si="43"/>
        <v>48.727166666667003</v>
      </c>
      <c r="O258" s="6">
        <f t="shared" si="41"/>
        <v>-41.943286999999998</v>
      </c>
    </row>
    <row r="259" spans="2:16" x14ac:dyDescent="0.25">
      <c r="B259">
        <v>39515000000</v>
      </c>
      <c r="C259">
        <v>-53.332946999999997</v>
      </c>
      <c r="D259">
        <v>-45.997073999999998</v>
      </c>
      <c r="F259" s="6">
        <f t="shared" si="42"/>
        <v>49.908999999999999</v>
      </c>
      <c r="G259" s="6">
        <f t="shared" si="40"/>
        <v>-40.797989000000001</v>
      </c>
      <c r="J259">
        <v>39515000000</v>
      </c>
      <c r="K259">
        <v>-41.711643000000002</v>
      </c>
      <c r="L259">
        <v>-33.063087000000003</v>
      </c>
      <c r="N259" s="6">
        <f t="shared" si="43"/>
        <v>49.908999999999999</v>
      </c>
      <c r="O259" s="6">
        <f t="shared" si="41"/>
        <v>-38.986801</v>
      </c>
    </row>
    <row r="260" spans="2:16" x14ac:dyDescent="0.25">
      <c r="B260">
        <v>41666500000</v>
      </c>
      <c r="C260">
        <v>-42.149811</v>
      </c>
      <c r="D260">
        <v>-34.481583000000001</v>
      </c>
      <c r="F260" s="6">
        <f t="shared" si="42"/>
        <v>51.090833333333002</v>
      </c>
      <c r="G260" s="6">
        <f t="shared" si="40"/>
        <v>-38.670895000000002</v>
      </c>
      <c r="J260">
        <v>41666500000</v>
      </c>
      <c r="K260">
        <v>-45.888168</v>
      </c>
      <c r="L260">
        <v>-36.7714</v>
      </c>
      <c r="N260" s="6">
        <f t="shared" si="43"/>
        <v>51.090833333333002</v>
      </c>
      <c r="O260" s="6">
        <f t="shared" si="41"/>
        <v>-36.714492999999997</v>
      </c>
    </row>
    <row r="261" spans="2:16" x14ac:dyDescent="0.25">
      <c r="B261">
        <v>43818000000</v>
      </c>
      <c r="C261">
        <v>-41.548717000000003</v>
      </c>
      <c r="D261">
        <v>-33.293503000000001</v>
      </c>
      <c r="F261" s="6">
        <f t="shared" si="42"/>
        <v>52.272666666667</v>
      </c>
      <c r="G261" s="6">
        <f t="shared" si="40"/>
        <v>-40.171813999999998</v>
      </c>
      <c r="J261">
        <v>43818000000</v>
      </c>
      <c r="K261">
        <v>-49.163269</v>
      </c>
      <c r="L261">
        <v>-40.322865</v>
      </c>
      <c r="N261" s="6">
        <f t="shared" si="43"/>
        <v>52.272666666667</v>
      </c>
      <c r="O261" s="6">
        <f t="shared" si="41"/>
        <v>-42.637847999999998</v>
      </c>
    </row>
    <row r="262" spans="2:16" x14ac:dyDescent="0.25">
      <c r="B262">
        <v>45969500000</v>
      </c>
      <c r="C262">
        <v>-43.260738000000003</v>
      </c>
      <c r="D262">
        <v>-34.194183000000002</v>
      </c>
      <c r="F262" s="6">
        <f t="shared" si="42"/>
        <v>53.454500000000003</v>
      </c>
      <c r="G262" s="6">
        <f t="shared" si="40"/>
        <v>-41.006920000000001</v>
      </c>
      <c r="J262">
        <v>45969500000</v>
      </c>
      <c r="K262">
        <v>-50.523139999999998</v>
      </c>
      <c r="L262">
        <v>-41.838909000000001</v>
      </c>
      <c r="N262" s="6">
        <f t="shared" si="43"/>
        <v>53.454500000000003</v>
      </c>
      <c r="O262" s="6">
        <f t="shared" si="41"/>
        <v>-47.491202999999999</v>
      </c>
    </row>
    <row r="263" spans="2:16" x14ac:dyDescent="0.25">
      <c r="B263">
        <v>48121000000</v>
      </c>
      <c r="C263">
        <v>-46.649506000000002</v>
      </c>
      <c r="D263">
        <v>-37.169604999999997</v>
      </c>
      <c r="F263" s="6">
        <f t="shared" si="42"/>
        <v>54.636333333332999</v>
      </c>
      <c r="G263" s="6">
        <f t="shared" si="40"/>
        <v>-42.834522</v>
      </c>
      <c r="J263">
        <v>48121000000</v>
      </c>
      <c r="K263">
        <v>-48.063507000000001</v>
      </c>
      <c r="L263">
        <v>-39.669345999999997</v>
      </c>
      <c r="N263" s="6">
        <f t="shared" si="43"/>
        <v>54.636333333332999</v>
      </c>
      <c r="O263" s="6">
        <f t="shared" si="41"/>
        <v>-44.400764000000002</v>
      </c>
    </row>
    <row r="264" spans="2:16" x14ac:dyDescent="0.25">
      <c r="B264">
        <v>50272500000</v>
      </c>
      <c r="C264">
        <v>-49.788891</v>
      </c>
      <c r="D264">
        <v>-40.580849000000001</v>
      </c>
      <c r="F264" s="6">
        <f t="shared" si="42"/>
        <v>55.818166666666997</v>
      </c>
      <c r="G264" s="6">
        <f t="shared" si="40"/>
        <v>-42.388919999999999</v>
      </c>
      <c r="J264">
        <v>50272500000</v>
      </c>
      <c r="K264">
        <v>-45.765079</v>
      </c>
      <c r="L264">
        <v>-36.892868</v>
      </c>
      <c r="N264" s="6">
        <f t="shared" si="43"/>
        <v>55.818166666666997</v>
      </c>
      <c r="O264" s="6">
        <f t="shared" si="41"/>
        <v>-44.126075999999998</v>
      </c>
    </row>
    <row r="265" spans="2:16" x14ac:dyDescent="0.25">
      <c r="B265">
        <v>52424000000</v>
      </c>
      <c r="C265">
        <v>-53.634036999999999</v>
      </c>
      <c r="D265">
        <v>-44.536976000000003</v>
      </c>
      <c r="F265" s="6">
        <f t="shared" si="42"/>
        <v>57</v>
      </c>
      <c r="G265" s="6">
        <f t="shared" si="40"/>
        <v>-45.521877000000003</v>
      </c>
      <c r="J265">
        <v>52424000000</v>
      </c>
      <c r="K265">
        <v>-48.230601999999998</v>
      </c>
      <c r="L265">
        <v>-37.917709000000002</v>
      </c>
      <c r="N265" s="6">
        <f t="shared" si="43"/>
        <v>57</v>
      </c>
      <c r="O265" s="6">
        <f t="shared" si="41"/>
        <v>-46.609828999999998</v>
      </c>
    </row>
    <row r="266" spans="2:16" x14ac:dyDescent="0.25">
      <c r="B266">
        <v>54575500000</v>
      </c>
      <c r="C266">
        <v>-46.120750000000001</v>
      </c>
      <c r="D266">
        <v>-37.482627999999998</v>
      </c>
      <c r="F266" s="6" t="s">
        <v>25</v>
      </c>
      <c r="J266">
        <v>54575500000</v>
      </c>
      <c r="K266">
        <v>-53.914485999999997</v>
      </c>
      <c r="L266">
        <v>-42.71331</v>
      </c>
      <c r="N266" s="6" t="s">
        <v>25</v>
      </c>
    </row>
    <row r="267" spans="2:16" x14ac:dyDescent="0.25">
      <c r="B267">
        <v>56727000000</v>
      </c>
      <c r="C267">
        <v>-40.046565999999999</v>
      </c>
      <c r="D267">
        <v>-30.513947000000002</v>
      </c>
      <c r="J267">
        <v>56727000000</v>
      </c>
      <c r="K267">
        <v>-49.738574999999997</v>
      </c>
      <c r="L267">
        <v>-37.621921999999998</v>
      </c>
    </row>
    <row r="268" spans="2:16" x14ac:dyDescent="0.25">
      <c r="B268" t="s">
        <v>25</v>
      </c>
      <c r="J268" t="s">
        <v>25</v>
      </c>
    </row>
    <row r="269" spans="2:16" x14ac:dyDescent="0.25">
      <c r="F269" s="6" t="s">
        <v>51</v>
      </c>
      <c r="N269" s="6" t="s">
        <v>51</v>
      </c>
    </row>
    <row r="270" spans="2:16" ht="15.75" x14ac:dyDescent="0.25">
      <c r="F270" s="6" t="s">
        <v>23</v>
      </c>
      <c r="G270" s="6" t="str">
        <f t="shared" ref="G270:G289" si="44">D296</f>
        <v>3Ix3L dBc Log Mag(dB)</v>
      </c>
      <c r="H270" s="35">
        <v>3</v>
      </c>
      <c r="N270" s="6" t="s">
        <v>23</v>
      </c>
      <c r="O270" s="6" t="str">
        <f t="shared" ref="O270:O289" si="45">L296</f>
        <v>3Ix3L dBc Log Mag(dB)</v>
      </c>
      <c r="P270" s="35">
        <v>3</v>
      </c>
    </row>
    <row r="271" spans="2:16" ht="15.75" x14ac:dyDescent="0.25">
      <c r="B271" t="s">
        <v>49</v>
      </c>
      <c r="F271" s="6">
        <f t="shared" ref="F271:F289" si="46">B297/1000000000</f>
        <v>23.966999999999999</v>
      </c>
      <c r="G271" s="6">
        <f t="shared" si="44"/>
        <v>-33.640301000000001</v>
      </c>
      <c r="H271" s="36">
        <f>ABS(AVERAGE(G271:G289)-(H270-1)*10)</f>
        <v>60.303241631578956</v>
      </c>
      <c r="J271" t="s">
        <v>49</v>
      </c>
      <c r="N271" s="6">
        <f t="shared" ref="N271:N289" si="47">J297/1000000000</f>
        <v>23.966999999999999</v>
      </c>
      <c r="O271" s="6">
        <f t="shared" si="45"/>
        <v>-29.937256000000001</v>
      </c>
      <c r="P271" s="36">
        <f>ABS(AVERAGE(O271:O289)-(P270-1)*10)</f>
        <v>57.195757947368421</v>
      </c>
    </row>
    <row r="272" spans="2:16" x14ac:dyDescent="0.25">
      <c r="B272" t="s">
        <v>23</v>
      </c>
      <c r="C272" t="s">
        <v>161</v>
      </c>
      <c r="D272" t="s">
        <v>85</v>
      </c>
      <c r="F272" s="6">
        <f t="shared" si="46"/>
        <v>25.802166666666999</v>
      </c>
      <c r="G272" s="6">
        <f t="shared" si="44"/>
        <v>-36.379364000000002</v>
      </c>
      <c r="J272" t="s">
        <v>23</v>
      </c>
      <c r="K272" t="s">
        <v>161</v>
      </c>
      <c r="L272" t="s">
        <v>85</v>
      </c>
      <c r="N272" s="6">
        <f t="shared" si="47"/>
        <v>25.802166666666999</v>
      </c>
      <c r="O272" s="6">
        <f t="shared" si="45"/>
        <v>-37.02684</v>
      </c>
    </row>
    <row r="273" spans="2:15" x14ac:dyDescent="0.25">
      <c r="B273">
        <v>35727000000</v>
      </c>
      <c r="C273">
        <v>-48.870846</v>
      </c>
      <c r="D273">
        <v>-42.119587000000003</v>
      </c>
      <c r="F273" s="6">
        <f t="shared" si="46"/>
        <v>27.637333333333</v>
      </c>
      <c r="G273" s="6">
        <f t="shared" si="44"/>
        <v>-38.098987999999999</v>
      </c>
      <c r="J273">
        <v>35727000000</v>
      </c>
      <c r="K273">
        <v>-61.337119999999999</v>
      </c>
      <c r="L273">
        <v>-50.252913999999997</v>
      </c>
      <c r="N273" s="6">
        <f t="shared" si="47"/>
        <v>27.637333333333</v>
      </c>
      <c r="O273" s="6">
        <f t="shared" si="45"/>
        <v>-42.583309</v>
      </c>
    </row>
    <row r="274" spans="2:15" x14ac:dyDescent="0.25">
      <c r="B274">
        <v>36908833333.333</v>
      </c>
      <c r="C274">
        <v>-49.143715</v>
      </c>
      <c r="D274">
        <v>-43.215733</v>
      </c>
      <c r="F274" s="6">
        <f t="shared" si="46"/>
        <v>29.4725</v>
      </c>
      <c r="G274" s="6">
        <f t="shared" si="44"/>
        <v>-40.996616000000003</v>
      </c>
      <c r="J274">
        <v>36908833333.333</v>
      </c>
      <c r="K274">
        <v>-56.107616</v>
      </c>
      <c r="L274">
        <v>-48.347572</v>
      </c>
      <c r="N274" s="6">
        <f t="shared" si="47"/>
        <v>29.4725</v>
      </c>
      <c r="O274" s="6">
        <f t="shared" si="45"/>
        <v>-60.377766000000001</v>
      </c>
    </row>
    <row r="275" spans="2:15" x14ac:dyDescent="0.25">
      <c r="B275">
        <v>38090666666.667</v>
      </c>
      <c r="C275">
        <v>-47.279972000000001</v>
      </c>
      <c r="D275">
        <v>-41.177773000000002</v>
      </c>
      <c r="F275" s="6">
        <f t="shared" si="46"/>
        <v>31.307666666667</v>
      </c>
      <c r="G275" s="6">
        <f t="shared" si="44"/>
        <v>-44.203625000000002</v>
      </c>
      <c r="J275">
        <v>38090666666.667</v>
      </c>
      <c r="K275">
        <v>-52.97052</v>
      </c>
      <c r="L275">
        <v>-46.508372999999999</v>
      </c>
      <c r="N275" s="6">
        <f t="shared" si="47"/>
        <v>31.307666666667</v>
      </c>
      <c r="O275" s="6">
        <f t="shared" si="45"/>
        <v>-47.313502999999997</v>
      </c>
    </row>
    <row r="276" spans="2:15" x14ac:dyDescent="0.25">
      <c r="B276">
        <v>39272500000</v>
      </c>
      <c r="C276">
        <v>-48.093620000000001</v>
      </c>
      <c r="D276">
        <v>-41.641948999999997</v>
      </c>
      <c r="F276" s="6">
        <f t="shared" si="46"/>
        <v>33.142833333333002</v>
      </c>
      <c r="G276" s="6">
        <f t="shared" si="44"/>
        <v>-42.185478000000003</v>
      </c>
      <c r="J276">
        <v>39272500000</v>
      </c>
      <c r="K276">
        <v>-48.823425</v>
      </c>
      <c r="L276">
        <v>-42.421581000000003</v>
      </c>
      <c r="N276" s="6">
        <f t="shared" si="47"/>
        <v>33.142833333333002</v>
      </c>
      <c r="O276" s="6">
        <f t="shared" si="45"/>
        <v>-44.113132</v>
      </c>
    </row>
    <row r="277" spans="2:15" x14ac:dyDescent="0.25">
      <c r="B277">
        <v>40454333333.333</v>
      </c>
      <c r="C277">
        <v>-48.846054000000002</v>
      </c>
      <c r="D277">
        <v>-41.837105000000001</v>
      </c>
      <c r="F277" s="6">
        <f t="shared" si="46"/>
        <v>34.978000000000002</v>
      </c>
      <c r="G277" s="6">
        <f t="shared" si="44"/>
        <v>-39.705494000000002</v>
      </c>
      <c r="J277">
        <v>40454333333.333</v>
      </c>
      <c r="K277">
        <v>-51.643718999999997</v>
      </c>
      <c r="L277">
        <v>-44.727310000000003</v>
      </c>
      <c r="N277" s="6">
        <f t="shared" si="47"/>
        <v>34.978000000000002</v>
      </c>
      <c r="O277" s="6">
        <f t="shared" si="45"/>
        <v>-38.602992999999998</v>
      </c>
    </row>
    <row r="278" spans="2:15" x14ac:dyDescent="0.25">
      <c r="B278">
        <v>41636166666.667</v>
      </c>
      <c r="C278">
        <v>-48.792973000000003</v>
      </c>
      <c r="D278">
        <v>-41.017338000000002</v>
      </c>
      <c r="F278" s="6">
        <f t="shared" si="46"/>
        <v>36.813166666667001</v>
      </c>
      <c r="G278" s="6">
        <f t="shared" si="44"/>
        <v>-43.059176999999998</v>
      </c>
      <c r="J278">
        <v>41636166666.667</v>
      </c>
      <c r="K278">
        <v>-53.660080000000001</v>
      </c>
      <c r="L278">
        <v>-46.305790000000002</v>
      </c>
      <c r="N278" s="6">
        <f t="shared" si="47"/>
        <v>36.813166666667001</v>
      </c>
      <c r="O278" s="6">
        <f t="shared" si="45"/>
        <v>-37.487923000000002</v>
      </c>
    </row>
    <row r="279" spans="2:15" x14ac:dyDescent="0.25">
      <c r="B279">
        <v>42818000000</v>
      </c>
      <c r="C279">
        <v>-46.999232999999997</v>
      </c>
      <c r="D279">
        <v>-38.972313</v>
      </c>
      <c r="F279" s="6">
        <f t="shared" si="46"/>
        <v>38.648333333332999</v>
      </c>
      <c r="G279" s="6">
        <f t="shared" si="44"/>
        <v>-46.611899999999999</v>
      </c>
      <c r="J279">
        <v>42818000000</v>
      </c>
      <c r="K279">
        <v>-53.285114</v>
      </c>
      <c r="L279">
        <v>-45.608662000000002</v>
      </c>
      <c r="N279" s="6">
        <f t="shared" si="47"/>
        <v>38.648333333332999</v>
      </c>
      <c r="O279" s="6">
        <f t="shared" si="45"/>
        <v>-37.467334999999999</v>
      </c>
    </row>
    <row r="280" spans="2:15" x14ac:dyDescent="0.25">
      <c r="B280">
        <v>43999833333.333</v>
      </c>
      <c r="C280">
        <v>-46.202826999999999</v>
      </c>
      <c r="D280">
        <v>-38.064914999999999</v>
      </c>
      <c r="F280" s="6">
        <f t="shared" si="46"/>
        <v>40.483499999999999</v>
      </c>
      <c r="G280" s="6">
        <f t="shared" si="44"/>
        <v>-45.304279000000001</v>
      </c>
      <c r="J280">
        <v>43999833333.333</v>
      </c>
      <c r="K280">
        <v>-52.947772999999998</v>
      </c>
      <c r="L280">
        <v>-44.603962000000003</v>
      </c>
      <c r="N280" s="6">
        <f t="shared" si="47"/>
        <v>40.483499999999999</v>
      </c>
      <c r="O280" s="6">
        <f t="shared" si="45"/>
        <v>-35.947254000000001</v>
      </c>
    </row>
    <row r="281" spans="2:15" x14ac:dyDescent="0.25">
      <c r="B281">
        <v>45181666666.667</v>
      </c>
      <c r="C281">
        <v>-46.625537999999999</v>
      </c>
      <c r="D281">
        <v>-38.297348</v>
      </c>
      <c r="F281" s="6">
        <f t="shared" si="46"/>
        <v>42.318666666666999</v>
      </c>
      <c r="G281" s="6">
        <f t="shared" si="44"/>
        <v>-42.895992</v>
      </c>
      <c r="J281">
        <v>45181666666.667</v>
      </c>
      <c r="K281">
        <v>-51.124977000000001</v>
      </c>
      <c r="L281">
        <v>-43.661430000000003</v>
      </c>
      <c r="N281" s="6">
        <f t="shared" si="47"/>
        <v>42.318666666666999</v>
      </c>
      <c r="O281" s="6">
        <f t="shared" si="45"/>
        <v>-35.056323999999996</v>
      </c>
    </row>
    <row r="282" spans="2:15" x14ac:dyDescent="0.25">
      <c r="B282">
        <v>46363500000</v>
      </c>
      <c r="C282">
        <v>-48.506390000000003</v>
      </c>
      <c r="D282">
        <v>-40.913158000000003</v>
      </c>
      <c r="F282" s="6">
        <f t="shared" si="46"/>
        <v>44.153833333332997</v>
      </c>
      <c r="G282" s="6">
        <f t="shared" si="44"/>
        <v>-38.142780000000002</v>
      </c>
      <c r="J282">
        <v>46363500000</v>
      </c>
      <c r="K282">
        <v>-49.940460000000002</v>
      </c>
      <c r="L282">
        <v>-42.018844999999999</v>
      </c>
      <c r="N282" s="6">
        <f t="shared" si="47"/>
        <v>44.153833333332997</v>
      </c>
      <c r="O282" s="6">
        <f t="shared" si="45"/>
        <v>-31.376719999999999</v>
      </c>
    </row>
    <row r="283" spans="2:15" x14ac:dyDescent="0.25">
      <c r="B283">
        <v>47545333333.333</v>
      </c>
      <c r="C283">
        <v>-50.977600000000002</v>
      </c>
      <c r="D283">
        <v>-43.641727000000003</v>
      </c>
      <c r="F283" s="6">
        <f t="shared" si="46"/>
        <v>45.988999999999997</v>
      </c>
      <c r="G283" s="6">
        <f t="shared" si="44"/>
        <v>-36.608097000000001</v>
      </c>
      <c r="J283">
        <v>47545333333.333</v>
      </c>
      <c r="K283">
        <v>-52.887794</v>
      </c>
      <c r="L283">
        <v>-44.239238999999998</v>
      </c>
      <c r="N283" s="6">
        <f t="shared" si="47"/>
        <v>45.988999999999997</v>
      </c>
      <c r="O283" s="6">
        <f t="shared" si="45"/>
        <v>-31.008656999999999</v>
      </c>
    </row>
    <row r="284" spans="2:15" x14ac:dyDescent="0.25">
      <c r="B284">
        <v>48727166666.667</v>
      </c>
      <c r="C284">
        <v>-49.083992000000002</v>
      </c>
      <c r="D284">
        <v>-41.415759999999999</v>
      </c>
      <c r="F284" s="6">
        <f t="shared" si="46"/>
        <v>47.824166666666997</v>
      </c>
      <c r="G284" s="6">
        <f t="shared" si="44"/>
        <v>-36.925865000000002</v>
      </c>
      <c r="J284">
        <v>48727166666.667</v>
      </c>
      <c r="K284">
        <v>-51.060054999999998</v>
      </c>
      <c r="L284">
        <v>-41.943286999999998</v>
      </c>
      <c r="N284" s="6">
        <f t="shared" si="47"/>
        <v>47.824166666666997</v>
      </c>
      <c r="O284" s="6">
        <f t="shared" si="45"/>
        <v>-32.023108999999998</v>
      </c>
    </row>
    <row r="285" spans="2:15" x14ac:dyDescent="0.25">
      <c r="B285">
        <v>49909000000</v>
      </c>
      <c r="C285">
        <v>-49.053204000000001</v>
      </c>
      <c r="D285">
        <v>-40.797989000000001</v>
      </c>
      <c r="F285" s="6">
        <f t="shared" si="46"/>
        <v>49.659333333333002</v>
      </c>
      <c r="G285" s="6">
        <f t="shared" si="44"/>
        <v>-35.102879000000001</v>
      </c>
      <c r="J285">
        <v>49909000000</v>
      </c>
      <c r="K285">
        <v>-47.827209000000003</v>
      </c>
      <c r="L285">
        <v>-38.986801</v>
      </c>
      <c r="N285" s="6">
        <f t="shared" si="47"/>
        <v>49.659333333333002</v>
      </c>
      <c r="O285" s="6">
        <f t="shared" si="45"/>
        <v>-31.124127999999999</v>
      </c>
    </row>
    <row r="286" spans="2:15" x14ac:dyDescent="0.25">
      <c r="B286">
        <v>51090833333.333</v>
      </c>
      <c r="C286">
        <v>-47.737450000000003</v>
      </c>
      <c r="D286">
        <v>-38.670895000000002</v>
      </c>
      <c r="F286" s="6">
        <f t="shared" si="46"/>
        <v>51.494500000000002</v>
      </c>
      <c r="G286" s="6">
        <f t="shared" si="44"/>
        <v>-38.184874999999998</v>
      </c>
      <c r="J286">
        <v>51090833333.333</v>
      </c>
      <c r="K286">
        <v>-45.398724000000001</v>
      </c>
      <c r="L286">
        <v>-36.714492999999997</v>
      </c>
      <c r="N286" s="6">
        <f t="shared" si="47"/>
        <v>51.494500000000002</v>
      </c>
      <c r="O286" s="6">
        <f t="shared" si="45"/>
        <v>-30.538912</v>
      </c>
    </row>
    <row r="287" spans="2:15" x14ac:dyDescent="0.25">
      <c r="B287">
        <v>52272666666.667</v>
      </c>
      <c r="C287">
        <v>-49.651713999999998</v>
      </c>
      <c r="D287">
        <v>-40.171813999999998</v>
      </c>
      <c r="F287" s="6">
        <f t="shared" si="46"/>
        <v>53.329666666667002</v>
      </c>
      <c r="G287" s="6">
        <f t="shared" si="44"/>
        <v>-44.581904999999999</v>
      </c>
      <c r="J287">
        <v>52272666666.667</v>
      </c>
      <c r="K287">
        <v>-51.032004999999998</v>
      </c>
      <c r="L287">
        <v>-42.637847999999998</v>
      </c>
      <c r="N287" s="6">
        <f t="shared" si="47"/>
        <v>53.329666666667002</v>
      </c>
      <c r="O287" s="6">
        <f t="shared" si="45"/>
        <v>-31.682711000000001</v>
      </c>
    </row>
    <row r="288" spans="2:15" x14ac:dyDescent="0.25">
      <c r="B288">
        <v>53454500000</v>
      </c>
      <c r="C288">
        <v>-50.214965999999997</v>
      </c>
      <c r="D288">
        <v>-41.006920000000001</v>
      </c>
      <c r="F288" s="6">
        <f t="shared" si="46"/>
        <v>55.164833333333</v>
      </c>
      <c r="G288" s="6">
        <f t="shared" si="44"/>
        <v>-43.584460999999997</v>
      </c>
      <c r="J288">
        <v>53454500000</v>
      </c>
      <c r="K288">
        <v>-56.363415000000003</v>
      </c>
      <c r="L288">
        <v>-47.491202999999999</v>
      </c>
      <c r="N288" s="6">
        <f t="shared" si="47"/>
        <v>55.164833333333</v>
      </c>
      <c r="O288" s="6">
        <f t="shared" si="45"/>
        <v>-33.563865999999997</v>
      </c>
    </row>
    <row r="289" spans="2:16" x14ac:dyDescent="0.25">
      <c r="B289">
        <v>54636333333.333</v>
      </c>
      <c r="C289">
        <v>-51.931583000000003</v>
      </c>
      <c r="D289">
        <v>-42.834522</v>
      </c>
      <c r="F289" s="6">
        <f t="shared" si="46"/>
        <v>57</v>
      </c>
      <c r="G289" s="6">
        <f t="shared" si="44"/>
        <v>-39.549515</v>
      </c>
      <c r="J289">
        <v>54636333333.333</v>
      </c>
      <c r="K289">
        <v>-54.713656999999998</v>
      </c>
      <c r="L289">
        <v>-44.400764000000002</v>
      </c>
      <c r="N289" s="6">
        <f t="shared" si="47"/>
        <v>57</v>
      </c>
      <c r="O289" s="6">
        <f t="shared" si="45"/>
        <v>-39.487662999999998</v>
      </c>
    </row>
    <row r="290" spans="2:16" x14ac:dyDescent="0.25">
      <c r="B290">
        <v>55818166666.667</v>
      </c>
      <c r="C290">
        <v>-51.027042000000002</v>
      </c>
      <c r="D290">
        <v>-42.388919999999999</v>
      </c>
      <c r="F290" s="6" t="s">
        <v>25</v>
      </c>
      <c r="J290">
        <v>55818166666.667</v>
      </c>
      <c r="K290">
        <v>-55.327250999999997</v>
      </c>
      <c r="L290">
        <v>-44.126075999999998</v>
      </c>
      <c r="N290" s="6" t="s">
        <v>25</v>
      </c>
    </row>
    <row r="291" spans="2:16" x14ac:dyDescent="0.25">
      <c r="B291">
        <v>57000000000</v>
      </c>
      <c r="C291">
        <v>-55.054496999999998</v>
      </c>
      <c r="D291">
        <v>-45.521877000000003</v>
      </c>
      <c r="J291">
        <v>57000000000</v>
      </c>
      <c r="K291">
        <v>-58.726481999999997</v>
      </c>
      <c r="L291">
        <v>-46.609828999999998</v>
      </c>
    </row>
    <row r="292" spans="2:16" x14ac:dyDescent="0.25">
      <c r="B292" t="s">
        <v>25</v>
      </c>
      <c r="J292" t="s">
        <v>25</v>
      </c>
    </row>
    <row r="293" spans="2:16" x14ac:dyDescent="0.25">
      <c r="F293" s="6" t="s">
        <v>53</v>
      </c>
      <c r="N293" s="6" t="s">
        <v>53</v>
      </c>
    </row>
    <row r="294" spans="2:16" ht="15.75" x14ac:dyDescent="0.25">
      <c r="F294" s="6" t="s">
        <v>23</v>
      </c>
      <c r="G294" s="6" t="str">
        <f t="shared" ref="G294:G313" si="48">D320</f>
        <v>3Ix4L dBc Log Mag(dB)</v>
      </c>
      <c r="H294" s="35">
        <v>3</v>
      </c>
      <c r="N294" s="6" t="s">
        <v>23</v>
      </c>
      <c r="O294" s="6" t="str">
        <f t="shared" ref="O294:O313" si="49">L320</f>
        <v>3Ix4L dBc Log Mag(dB)</v>
      </c>
      <c r="P294" s="35">
        <v>3</v>
      </c>
    </row>
    <row r="295" spans="2:16" ht="15.75" x14ac:dyDescent="0.25">
      <c r="B295" t="s">
        <v>51</v>
      </c>
      <c r="F295" s="6">
        <f t="shared" ref="F295:F313" si="50">B321/1000000000</f>
        <v>41.966999999999999</v>
      </c>
      <c r="G295" s="6">
        <f t="shared" si="48"/>
        <v>-47.903221000000002</v>
      </c>
      <c r="H295" s="36">
        <f>ABS(AVERAGE(G295:G313)-(H294-1)*10)</f>
        <v>73.809283789473682</v>
      </c>
      <c r="J295" t="s">
        <v>51</v>
      </c>
      <c r="N295" s="6">
        <f t="shared" ref="N295:N313" si="51">J321/1000000000</f>
        <v>41.966999999999999</v>
      </c>
      <c r="O295" s="6">
        <f t="shared" si="49"/>
        <v>-50.823909999999998</v>
      </c>
      <c r="P295" s="36">
        <f>ABS(AVERAGE(O295:O313)-(P294-1)*10)</f>
        <v>76.718545421052625</v>
      </c>
    </row>
    <row r="296" spans="2:16" x14ac:dyDescent="0.25">
      <c r="B296" t="s">
        <v>23</v>
      </c>
      <c r="C296" t="s">
        <v>162</v>
      </c>
      <c r="D296" t="s">
        <v>86</v>
      </c>
      <c r="F296" s="6">
        <f t="shared" si="50"/>
        <v>42.802166666666999</v>
      </c>
      <c r="G296" s="6">
        <f t="shared" si="48"/>
        <v>-47.924061000000002</v>
      </c>
      <c r="J296" t="s">
        <v>23</v>
      </c>
      <c r="K296" t="s">
        <v>162</v>
      </c>
      <c r="L296" t="s">
        <v>86</v>
      </c>
      <c r="N296" s="6">
        <f t="shared" si="51"/>
        <v>42.802166666666999</v>
      </c>
      <c r="O296" s="6">
        <f t="shared" si="49"/>
        <v>-58.874282999999998</v>
      </c>
    </row>
    <row r="297" spans="2:16" x14ac:dyDescent="0.25">
      <c r="B297">
        <v>23967000000</v>
      </c>
      <c r="C297">
        <v>-40.391559999999998</v>
      </c>
      <c r="D297">
        <v>-33.640301000000001</v>
      </c>
      <c r="F297" s="6">
        <f t="shared" si="50"/>
        <v>43.637333333332997</v>
      </c>
      <c r="G297" s="6">
        <f t="shared" si="48"/>
        <v>-47.744526</v>
      </c>
      <c r="J297">
        <v>23967000000</v>
      </c>
      <c r="K297">
        <v>-41.021464999999999</v>
      </c>
      <c r="L297">
        <v>-29.937256000000001</v>
      </c>
      <c r="N297" s="6">
        <f t="shared" si="51"/>
        <v>43.637333333332997</v>
      </c>
      <c r="O297" s="6">
        <f t="shared" si="49"/>
        <v>-57.702979999999997</v>
      </c>
    </row>
    <row r="298" spans="2:16" x14ac:dyDescent="0.25">
      <c r="B298">
        <v>25802166666.667</v>
      </c>
      <c r="C298">
        <v>-42.307343000000003</v>
      </c>
      <c r="D298">
        <v>-36.379364000000002</v>
      </c>
      <c r="F298" s="6">
        <f t="shared" si="50"/>
        <v>44.472499999999997</v>
      </c>
      <c r="G298" s="6">
        <f t="shared" si="48"/>
        <v>-47.039473999999998</v>
      </c>
      <c r="J298">
        <v>25802166666.667</v>
      </c>
      <c r="K298">
        <v>-44.786884000000001</v>
      </c>
      <c r="L298">
        <v>-37.02684</v>
      </c>
      <c r="N298" s="6">
        <f t="shared" si="51"/>
        <v>44.472499999999997</v>
      </c>
      <c r="O298" s="6">
        <f t="shared" si="49"/>
        <v>-55.317695999999998</v>
      </c>
    </row>
    <row r="299" spans="2:16" x14ac:dyDescent="0.25">
      <c r="B299">
        <v>27637333333.333</v>
      </c>
      <c r="C299">
        <v>-44.201191000000001</v>
      </c>
      <c r="D299">
        <v>-38.098987999999999</v>
      </c>
      <c r="F299" s="6">
        <f t="shared" si="50"/>
        <v>45.307666666666996</v>
      </c>
      <c r="G299" s="6">
        <f t="shared" si="48"/>
        <v>-47.294333999999999</v>
      </c>
      <c r="J299">
        <v>27637333333.333</v>
      </c>
      <c r="K299">
        <v>-49.045456000000001</v>
      </c>
      <c r="L299">
        <v>-42.583309</v>
      </c>
      <c r="N299" s="6">
        <f t="shared" si="51"/>
        <v>45.307666666666996</v>
      </c>
      <c r="O299" s="6">
        <f t="shared" si="49"/>
        <v>-56.340851000000001</v>
      </c>
    </row>
    <row r="300" spans="2:16" x14ac:dyDescent="0.25">
      <c r="B300">
        <v>29472500000</v>
      </c>
      <c r="C300">
        <v>-47.448284000000001</v>
      </c>
      <c r="D300">
        <v>-40.996616000000003</v>
      </c>
      <c r="F300" s="6">
        <f t="shared" si="50"/>
        <v>46.142833333333002</v>
      </c>
      <c r="G300" s="6">
        <f t="shared" si="48"/>
        <v>-47.405956000000003</v>
      </c>
      <c r="J300">
        <v>29472500000</v>
      </c>
      <c r="K300">
        <v>-66.779610000000005</v>
      </c>
      <c r="L300">
        <v>-60.377766000000001</v>
      </c>
      <c r="N300" s="6">
        <f t="shared" si="51"/>
        <v>46.142833333333002</v>
      </c>
      <c r="O300" s="6">
        <f t="shared" si="49"/>
        <v>-59.790458999999998</v>
      </c>
    </row>
    <row r="301" spans="2:16" x14ac:dyDescent="0.25">
      <c r="B301">
        <v>31307666666.667</v>
      </c>
      <c r="C301">
        <v>-51.212573999999996</v>
      </c>
      <c r="D301">
        <v>-44.203625000000002</v>
      </c>
      <c r="F301" s="6">
        <f t="shared" si="50"/>
        <v>46.978000000000002</v>
      </c>
      <c r="G301" s="6">
        <f t="shared" si="48"/>
        <v>-48.835709000000001</v>
      </c>
      <c r="J301">
        <v>31307666666.667</v>
      </c>
      <c r="K301">
        <v>-54.229911999999999</v>
      </c>
      <c r="L301">
        <v>-47.313502999999997</v>
      </c>
      <c r="N301" s="6">
        <f t="shared" si="51"/>
        <v>46.978000000000002</v>
      </c>
      <c r="O301" s="6">
        <f t="shared" si="49"/>
        <v>-54.571449000000001</v>
      </c>
    </row>
    <row r="302" spans="2:16" x14ac:dyDescent="0.25">
      <c r="B302">
        <v>33142833333.333</v>
      </c>
      <c r="C302">
        <v>-49.961112999999997</v>
      </c>
      <c r="D302">
        <v>-42.185478000000003</v>
      </c>
      <c r="F302" s="6">
        <f t="shared" si="50"/>
        <v>47.813166666667001</v>
      </c>
      <c r="G302" s="6">
        <f t="shared" si="48"/>
        <v>-53.070442</v>
      </c>
      <c r="J302">
        <v>33142833333.333</v>
      </c>
      <c r="K302">
        <v>-51.467426000000003</v>
      </c>
      <c r="L302">
        <v>-44.113132</v>
      </c>
      <c r="N302" s="6">
        <f t="shared" si="51"/>
        <v>47.813166666667001</v>
      </c>
      <c r="O302" s="6">
        <f t="shared" si="49"/>
        <v>-55.125847</v>
      </c>
    </row>
    <row r="303" spans="2:16" x14ac:dyDescent="0.25">
      <c r="B303">
        <v>34978000000</v>
      </c>
      <c r="C303">
        <v>-47.732413999999999</v>
      </c>
      <c r="D303">
        <v>-39.705494000000002</v>
      </c>
      <c r="F303" s="6">
        <f t="shared" si="50"/>
        <v>48.648333333332999</v>
      </c>
      <c r="G303" s="6">
        <f t="shared" si="48"/>
        <v>-55.279010999999997</v>
      </c>
      <c r="J303">
        <v>34978000000</v>
      </c>
      <c r="K303">
        <v>-46.279446</v>
      </c>
      <c r="L303">
        <v>-38.602992999999998</v>
      </c>
      <c r="N303" s="6">
        <f t="shared" si="51"/>
        <v>48.648333333332999</v>
      </c>
      <c r="O303" s="6">
        <f t="shared" si="49"/>
        <v>-55.331904999999999</v>
      </c>
    </row>
    <row r="304" spans="2:16" x14ac:dyDescent="0.25">
      <c r="B304">
        <v>36813166666.667</v>
      </c>
      <c r="C304">
        <v>-51.197094</v>
      </c>
      <c r="D304">
        <v>-43.059176999999998</v>
      </c>
      <c r="F304" s="6">
        <f t="shared" si="50"/>
        <v>49.483499999999999</v>
      </c>
      <c r="G304" s="6">
        <f t="shared" si="48"/>
        <v>-56.751548999999997</v>
      </c>
      <c r="J304">
        <v>36813166666.667</v>
      </c>
      <c r="K304">
        <v>-45.831733999999997</v>
      </c>
      <c r="L304">
        <v>-37.487923000000002</v>
      </c>
      <c r="N304" s="6">
        <f t="shared" si="51"/>
        <v>49.483499999999999</v>
      </c>
      <c r="O304" s="6">
        <f t="shared" si="49"/>
        <v>-56.201957999999998</v>
      </c>
    </row>
    <row r="305" spans="2:16" x14ac:dyDescent="0.25">
      <c r="B305">
        <v>38648333333.333</v>
      </c>
      <c r="C305">
        <v>-54.940089999999998</v>
      </c>
      <c r="D305">
        <v>-46.611899999999999</v>
      </c>
      <c r="F305" s="6">
        <f t="shared" si="50"/>
        <v>50.318666666666999</v>
      </c>
      <c r="G305" s="6">
        <f t="shared" si="48"/>
        <v>-56.652042000000002</v>
      </c>
      <c r="J305">
        <v>38648333333.333</v>
      </c>
      <c r="K305">
        <v>-44.930881999999997</v>
      </c>
      <c r="L305">
        <v>-37.467334999999999</v>
      </c>
      <c r="N305" s="6">
        <f t="shared" si="51"/>
        <v>50.318666666666999</v>
      </c>
      <c r="O305" s="6">
        <f t="shared" si="49"/>
        <v>-56.209083999999997</v>
      </c>
    </row>
    <row r="306" spans="2:16" x14ac:dyDescent="0.25">
      <c r="B306">
        <v>40483500000</v>
      </c>
      <c r="C306">
        <v>-52.897511000000002</v>
      </c>
      <c r="D306">
        <v>-45.304279000000001</v>
      </c>
      <c r="F306" s="6">
        <f t="shared" si="50"/>
        <v>51.153833333332997</v>
      </c>
      <c r="G306" s="6">
        <f t="shared" si="48"/>
        <v>-55.638267999999997</v>
      </c>
      <c r="J306">
        <v>40483500000</v>
      </c>
      <c r="K306">
        <v>-43.868870000000001</v>
      </c>
      <c r="L306">
        <v>-35.947254000000001</v>
      </c>
      <c r="N306" s="6">
        <f t="shared" si="51"/>
        <v>51.153833333332997</v>
      </c>
      <c r="O306" s="6">
        <f t="shared" si="49"/>
        <v>-56.031798999999999</v>
      </c>
    </row>
    <row r="307" spans="2:16" x14ac:dyDescent="0.25">
      <c r="B307">
        <v>42318666666.667</v>
      </c>
      <c r="C307">
        <v>-50.231869000000003</v>
      </c>
      <c r="D307">
        <v>-42.895992</v>
      </c>
      <c r="F307" s="6">
        <f t="shared" si="50"/>
        <v>51.988999999999997</v>
      </c>
      <c r="G307" s="6">
        <f t="shared" si="48"/>
        <v>-55.353862999999997</v>
      </c>
      <c r="J307">
        <v>42318666666.667</v>
      </c>
      <c r="K307">
        <v>-43.704884</v>
      </c>
      <c r="L307">
        <v>-35.056323999999996</v>
      </c>
      <c r="N307" s="6">
        <f t="shared" si="51"/>
        <v>51.988999999999997</v>
      </c>
      <c r="O307" s="6">
        <f t="shared" si="49"/>
        <v>-54.870818999999997</v>
      </c>
    </row>
    <row r="308" spans="2:16" x14ac:dyDescent="0.25">
      <c r="B308">
        <v>44153833333.333</v>
      </c>
      <c r="C308">
        <v>-45.811008000000001</v>
      </c>
      <c r="D308">
        <v>-38.142780000000002</v>
      </c>
      <c r="F308" s="6">
        <f t="shared" si="50"/>
        <v>52.824166666666997</v>
      </c>
      <c r="G308" s="6">
        <f t="shared" si="48"/>
        <v>-54.727820999999999</v>
      </c>
      <c r="J308">
        <v>44153833333.333</v>
      </c>
      <c r="K308">
        <v>-40.493484000000002</v>
      </c>
      <c r="L308">
        <v>-31.376719999999999</v>
      </c>
      <c r="N308" s="6">
        <f t="shared" si="51"/>
        <v>52.824166666666997</v>
      </c>
      <c r="O308" s="6">
        <f t="shared" si="49"/>
        <v>-54.160758999999999</v>
      </c>
    </row>
    <row r="309" spans="2:16" x14ac:dyDescent="0.25">
      <c r="B309">
        <v>45989000000</v>
      </c>
      <c r="C309">
        <v>-44.863312000000001</v>
      </c>
      <c r="D309">
        <v>-36.608097000000001</v>
      </c>
      <c r="F309" s="6">
        <f t="shared" si="50"/>
        <v>53.659333333333002</v>
      </c>
      <c r="G309" s="6">
        <f t="shared" si="48"/>
        <v>-58.754657999999999</v>
      </c>
      <c r="J309">
        <v>45989000000</v>
      </c>
      <c r="K309">
        <v>-39.849063999999998</v>
      </c>
      <c r="L309">
        <v>-31.008656999999999</v>
      </c>
      <c r="N309" s="6">
        <f t="shared" si="51"/>
        <v>53.659333333333002</v>
      </c>
      <c r="O309" s="6">
        <f t="shared" si="49"/>
        <v>-57.736201999999999</v>
      </c>
    </row>
    <row r="310" spans="2:16" x14ac:dyDescent="0.25">
      <c r="B310">
        <v>47824166666.667</v>
      </c>
      <c r="C310">
        <v>-45.992420000000003</v>
      </c>
      <c r="D310">
        <v>-36.925865000000002</v>
      </c>
      <c r="F310" s="6">
        <f t="shared" si="50"/>
        <v>54.494500000000002</v>
      </c>
      <c r="G310" s="6">
        <f t="shared" si="48"/>
        <v>-58.576481000000001</v>
      </c>
      <c r="J310">
        <v>47824166666.667</v>
      </c>
      <c r="K310">
        <v>-40.707340000000002</v>
      </c>
      <c r="L310">
        <v>-32.023108999999998</v>
      </c>
      <c r="N310" s="6">
        <f t="shared" si="51"/>
        <v>54.494500000000002</v>
      </c>
      <c r="O310" s="6">
        <f t="shared" si="49"/>
        <v>-62.75996</v>
      </c>
    </row>
    <row r="311" spans="2:16" x14ac:dyDescent="0.25">
      <c r="B311">
        <v>49659333333.333</v>
      </c>
      <c r="C311">
        <v>-44.582774999999998</v>
      </c>
      <c r="D311">
        <v>-35.102879000000001</v>
      </c>
      <c r="F311" s="6">
        <f t="shared" si="50"/>
        <v>55.329666666667002</v>
      </c>
      <c r="G311" s="6">
        <f t="shared" si="48"/>
        <v>-61.938212999999998</v>
      </c>
      <c r="J311">
        <v>49659333333.333</v>
      </c>
      <c r="K311">
        <v>-39.518287999999998</v>
      </c>
      <c r="L311">
        <v>-31.124127999999999</v>
      </c>
      <c r="N311" s="6">
        <f t="shared" si="51"/>
        <v>55.329666666667002</v>
      </c>
      <c r="O311" s="6">
        <f t="shared" si="49"/>
        <v>-57.200138000000003</v>
      </c>
    </row>
    <row r="312" spans="2:16" x14ac:dyDescent="0.25">
      <c r="B312">
        <v>51494500000</v>
      </c>
      <c r="C312">
        <v>-47.392918000000002</v>
      </c>
      <c r="D312">
        <v>-38.184874999999998</v>
      </c>
      <c r="F312" s="6">
        <f t="shared" si="50"/>
        <v>56.164833333333</v>
      </c>
      <c r="G312" s="6">
        <f t="shared" si="48"/>
        <v>-58.936272000000002</v>
      </c>
      <c r="J312">
        <v>51494500000</v>
      </c>
      <c r="K312">
        <v>-39.411124999999998</v>
      </c>
      <c r="L312">
        <v>-30.538912</v>
      </c>
      <c r="N312" s="6">
        <f t="shared" si="51"/>
        <v>56.164833333333</v>
      </c>
      <c r="O312" s="6">
        <f t="shared" si="49"/>
        <v>-60.516005999999997</v>
      </c>
    </row>
    <row r="313" spans="2:16" x14ac:dyDescent="0.25">
      <c r="B313">
        <v>53329666666.667</v>
      </c>
      <c r="C313">
        <v>-53.678967</v>
      </c>
      <c r="D313">
        <v>-44.581904999999999</v>
      </c>
      <c r="F313" s="6">
        <f t="shared" si="50"/>
        <v>57</v>
      </c>
      <c r="G313" s="6">
        <f t="shared" si="48"/>
        <v>-62.550491000000001</v>
      </c>
      <c r="J313">
        <v>53329666666.667</v>
      </c>
      <c r="K313">
        <v>-41.995604999999998</v>
      </c>
      <c r="L313">
        <v>-31.682711000000001</v>
      </c>
      <c r="N313" s="6">
        <f t="shared" si="51"/>
        <v>57</v>
      </c>
      <c r="O313" s="6">
        <f t="shared" si="49"/>
        <v>-58.086258000000001</v>
      </c>
    </row>
    <row r="314" spans="2:16" x14ac:dyDescent="0.25">
      <c r="B314">
        <v>55164833333.333</v>
      </c>
      <c r="C314">
        <v>-52.222583999999998</v>
      </c>
      <c r="D314">
        <v>-43.584460999999997</v>
      </c>
      <c r="F314" s="6" t="s">
        <v>25</v>
      </c>
      <c r="J314">
        <v>55164833333.333</v>
      </c>
      <c r="K314">
        <v>-44.765040999999997</v>
      </c>
      <c r="L314">
        <v>-33.563865999999997</v>
      </c>
      <c r="N314" s="6" t="s">
        <v>25</v>
      </c>
    </row>
    <row r="315" spans="2:16" x14ac:dyDescent="0.25">
      <c r="B315">
        <v>57000000000</v>
      </c>
      <c r="C315">
        <v>-49.082134000000003</v>
      </c>
      <c r="D315">
        <v>-39.549515</v>
      </c>
      <c r="J315">
        <v>57000000000</v>
      </c>
      <c r="K315">
        <v>-51.604317000000002</v>
      </c>
      <c r="L315">
        <v>-39.487662999999998</v>
      </c>
    </row>
    <row r="316" spans="2:16" x14ac:dyDescent="0.25">
      <c r="B316" t="s">
        <v>25</v>
      </c>
      <c r="J316" t="s">
        <v>25</v>
      </c>
    </row>
    <row r="317" spans="2:16" x14ac:dyDescent="0.25">
      <c r="F317" s="6" t="s">
        <v>55</v>
      </c>
      <c r="N317" s="6" t="s">
        <v>55</v>
      </c>
    </row>
    <row r="318" spans="2:16" ht="15.75" x14ac:dyDescent="0.25">
      <c r="F318" s="6" t="s">
        <v>23</v>
      </c>
      <c r="G318" s="6" t="str">
        <f t="shared" ref="G318:G337" si="52">D344</f>
        <v>3Ix5L dBc Log Mag(dB)</v>
      </c>
      <c r="H318" s="35">
        <v>3</v>
      </c>
      <c r="N318" s="6" t="s">
        <v>23</v>
      </c>
      <c r="O318" s="6" t="str">
        <f t="shared" ref="O318:O337" si="53">L344</f>
        <v>3Ix5L dBc Log Mag(dB)</v>
      </c>
      <c r="P318" s="35">
        <v>3</v>
      </c>
    </row>
    <row r="319" spans="2:16" ht="15.75" x14ac:dyDescent="0.25">
      <c r="B319" t="s">
        <v>53</v>
      </c>
      <c r="F319" s="6">
        <f t="shared" ref="F319:F337" si="54">B345/1000000000</f>
        <v>29.966999999999999</v>
      </c>
      <c r="G319" s="6">
        <f t="shared" si="52"/>
        <v>-49.330143</v>
      </c>
      <c r="H319" s="36">
        <f>ABS(AVERAGE(G319:G337)-(H318-1)*10)</f>
        <v>70.507777052631582</v>
      </c>
      <c r="J319" t="s">
        <v>53</v>
      </c>
      <c r="N319" s="6">
        <f t="shared" ref="N319:N337" si="55">J345/1000000000</f>
        <v>29.966999999999999</v>
      </c>
      <c r="O319" s="6">
        <f t="shared" si="53"/>
        <v>-47.262782999999999</v>
      </c>
      <c r="P319" s="36">
        <f>ABS(AVERAGE(O319:O337)-(P318-1)*10)</f>
        <v>69.862179210526307</v>
      </c>
    </row>
    <row r="320" spans="2:16" x14ac:dyDescent="0.25">
      <c r="B320" t="s">
        <v>23</v>
      </c>
      <c r="C320" t="s">
        <v>163</v>
      </c>
      <c r="D320" t="s">
        <v>87</v>
      </c>
      <c r="F320" s="6">
        <f t="shared" si="54"/>
        <v>31.468833333332999</v>
      </c>
      <c r="G320" s="6">
        <f t="shared" si="52"/>
        <v>-50.157294999999998</v>
      </c>
      <c r="J320" t="s">
        <v>23</v>
      </c>
      <c r="K320" t="s">
        <v>163</v>
      </c>
      <c r="L320" t="s">
        <v>87</v>
      </c>
      <c r="N320" s="6">
        <f t="shared" si="55"/>
        <v>31.468833333332999</v>
      </c>
      <c r="O320" s="6">
        <f t="shared" si="53"/>
        <v>-49.26585</v>
      </c>
    </row>
    <row r="321" spans="2:15" x14ac:dyDescent="0.25">
      <c r="B321">
        <v>41967000000</v>
      </c>
      <c r="C321">
        <v>-54.65448</v>
      </c>
      <c r="D321">
        <v>-47.903221000000002</v>
      </c>
      <c r="F321" s="6">
        <f t="shared" si="54"/>
        <v>32.970666666667</v>
      </c>
      <c r="G321" s="6">
        <f t="shared" si="52"/>
        <v>-48.347625999999998</v>
      </c>
      <c r="J321">
        <v>41967000000</v>
      </c>
      <c r="K321">
        <v>-61.908118999999999</v>
      </c>
      <c r="L321">
        <v>-50.823909999999998</v>
      </c>
      <c r="N321" s="6">
        <f t="shared" si="55"/>
        <v>32.970666666667</v>
      </c>
      <c r="O321" s="6">
        <f t="shared" si="53"/>
        <v>-51.343730999999998</v>
      </c>
    </row>
    <row r="322" spans="2:15" x14ac:dyDescent="0.25">
      <c r="B322">
        <v>42802166666.667</v>
      </c>
      <c r="C322">
        <v>-53.852038999999998</v>
      </c>
      <c r="D322">
        <v>-47.924061000000002</v>
      </c>
      <c r="F322" s="6">
        <f t="shared" si="54"/>
        <v>34.472499999999997</v>
      </c>
      <c r="G322" s="6">
        <f t="shared" si="52"/>
        <v>-47.311359000000003</v>
      </c>
      <c r="J322">
        <v>42802166666.667</v>
      </c>
      <c r="K322">
        <v>-66.634322999999995</v>
      </c>
      <c r="L322">
        <v>-58.874282999999998</v>
      </c>
      <c r="N322" s="6">
        <f t="shared" si="55"/>
        <v>34.472499999999997</v>
      </c>
      <c r="O322" s="6">
        <f t="shared" si="53"/>
        <v>-50.046515999999997</v>
      </c>
    </row>
    <row r="323" spans="2:15" x14ac:dyDescent="0.25">
      <c r="B323">
        <v>43637333333.333</v>
      </c>
      <c r="C323">
        <v>-53.846724999999999</v>
      </c>
      <c r="D323">
        <v>-47.744526</v>
      </c>
      <c r="F323" s="6">
        <f t="shared" si="54"/>
        <v>35.974333333333</v>
      </c>
      <c r="G323" s="6">
        <f t="shared" si="52"/>
        <v>-45.142280999999997</v>
      </c>
      <c r="J323">
        <v>43637333333.333</v>
      </c>
      <c r="K323">
        <v>-64.165122999999994</v>
      </c>
      <c r="L323">
        <v>-57.702979999999997</v>
      </c>
      <c r="N323" s="6">
        <f t="shared" si="55"/>
        <v>35.974333333333</v>
      </c>
      <c r="O323" s="6">
        <f t="shared" si="53"/>
        <v>-49.440331</v>
      </c>
    </row>
    <row r="324" spans="2:15" x14ac:dyDescent="0.25">
      <c r="B324">
        <v>44472500000</v>
      </c>
      <c r="C324">
        <v>-53.491146000000001</v>
      </c>
      <c r="D324">
        <v>-47.039473999999998</v>
      </c>
      <c r="F324" s="6">
        <f t="shared" si="54"/>
        <v>37.476166666666998</v>
      </c>
      <c r="G324" s="6">
        <f t="shared" si="52"/>
        <v>-43.778098999999997</v>
      </c>
      <c r="J324">
        <v>44472500000</v>
      </c>
      <c r="K324">
        <v>-61.719540000000002</v>
      </c>
      <c r="L324">
        <v>-55.317695999999998</v>
      </c>
      <c r="N324" s="6">
        <f t="shared" si="55"/>
        <v>37.476166666666998</v>
      </c>
      <c r="O324" s="6">
        <f t="shared" si="53"/>
        <v>-50.384780999999997</v>
      </c>
    </row>
    <row r="325" spans="2:15" x14ac:dyDescent="0.25">
      <c r="B325">
        <v>45307666666.667</v>
      </c>
      <c r="C325">
        <v>-54.303280000000001</v>
      </c>
      <c r="D325">
        <v>-47.294333999999999</v>
      </c>
      <c r="F325" s="6">
        <f t="shared" si="54"/>
        <v>38.978000000000002</v>
      </c>
      <c r="G325" s="6">
        <f t="shared" si="52"/>
        <v>-43.592444999999998</v>
      </c>
      <c r="J325">
        <v>45307666666.667</v>
      </c>
      <c r="K325">
        <v>-63.257258999999998</v>
      </c>
      <c r="L325">
        <v>-56.340851000000001</v>
      </c>
      <c r="N325" s="6">
        <f t="shared" si="55"/>
        <v>38.978000000000002</v>
      </c>
      <c r="O325" s="6">
        <f t="shared" si="53"/>
        <v>-49.288756999999997</v>
      </c>
    </row>
    <row r="326" spans="2:15" x14ac:dyDescent="0.25">
      <c r="B326">
        <v>46142833333.333</v>
      </c>
      <c r="C326">
        <v>-55.181595000000002</v>
      </c>
      <c r="D326">
        <v>-47.405956000000003</v>
      </c>
      <c r="F326" s="6">
        <f t="shared" si="54"/>
        <v>40.479833333332998</v>
      </c>
      <c r="G326" s="6">
        <f t="shared" si="52"/>
        <v>-44.327689999999997</v>
      </c>
      <c r="J326">
        <v>46142833333.333</v>
      </c>
      <c r="K326">
        <v>-67.144752999999994</v>
      </c>
      <c r="L326">
        <v>-59.790458999999998</v>
      </c>
      <c r="N326" s="6">
        <f t="shared" si="55"/>
        <v>40.479833333332998</v>
      </c>
      <c r="O326" s="6">
        <f t="shared" si="53"/>
        <v>-45.831249</v>
      </c>
    </row>
    <row r="327" spans="2:15" x14ac:dyDescent="0.25">
      <c r="B327">
        <v>46978000000</v>
      </c>
      <c r="C327">
        <v>-56.862628999999998</v>
      </c>
      <c r="D327">
        <v>-48.835709000000001</v>
      </c>
      <c r="F327" s="6">
        <f t="shared" si="54"/>
        <v>41.981666666667003</v>
      </c>
      <c r="G327" s="6">
        <f t="shared" si="52"/>
        <v>-44.181533999999999</v>
      </c>
      <c r="J327">
        <v>46978000000</v>
      </c>
      <c r="K327">
        <v>-62.247906</v>
      </c>
      <c r="L327">
        <v>-54.571449000000001</v>
      </c>
      <c r="N327" s="6">
        <f t="shared" si="55"/>
        <v>41.981666666667003</v>
      </c>
      <c r="O327" s="6">
        <f t="shared" si="53"/>
        <v>-47.097285999999997</v>
      </c>
    </row>
    <row r="328" spans="2:15" x14ac:dyDescent="0.25">
      <c r="B328">
        <v>47813166666.667</v>
      </c>
      <c r="C328">
        <v>-61.208359000000002</v>
      </c>
      <c r="D328">
        <v>-53.070442</v>
      </c>
      <c r="F328" s="6">
        <f t="shared" si="54"/>
        <v>43.483499999999999</v>
      </c>
      <c r="G328" s="6">
        <f t="shared" si="52"/>
        <v>-44.283977999999998</v>
      </c>
      <c r="J328">
        <v>47813166666.667</v>
      </c>
      <c r="K328">
        <v>-63.469662</v>
      </c>
      <c r="L328">
        <v>-55.125847</v>
      </c>
      <c r="N328" s="6">
        <f t="shared" si="55"/>
        <v>43.483499999999999</v>
      </c>
      <c r="O328" s="6">
        <f t="shared" si="53"/>
        <v>-47.085479999999997</v>
      </c>
    </row>
    <row r="329" spans="2:15" x14ac:dyDescent="0.25">
      <c r="B329">
        <v>48648333333.333</v>
      </c>
      <c r="C329">
        <v>-63.607201000000003</v>
      </c>
      <c r="D329">
        <v>-55.279010999999997</v>
      </c>
      <c r="F329" s="6">
        <f t="shared" si="54"/>
        <v>44.985333333333003</v>
      </c>
      <c r="G329" s="6">
        <f t="shared" si="52"/>
        <v>-47.604694000000002</v>
      </c>
      <c r="J329">
        <v>48648333333.333</v>
      </c>
      <c r="K329">
        <v>-62.795451999999997</v>
      </c>
      <c r="L329">
        <v>-55.331904999999999</v>
      </c>
      <c r="N329" s="6">
        <f t="shared" si="55"/>
        <v>44.985333333333003</v>
      </c>
      <c r="O329" s="6">
        <f t="shared" si="53"/>
        <v>-49.925185999999997</v>
      </c>
    </row>
    <row r="330" spans="2:15" x14ac:dyDescent="0.25">
      <c r="B330">
        <v>49483500000</v>
      </c>
      <c r="C330">
        <v>-64.34478</v>
      </c>
      <c r="D330">
        <v>-56.751548999999997</v>
      </c>
      <c r="F330" s="6">
        <f t="shared" si="54"/>
        <v>46.487166666667001</v>
      </c>
      <c r="G330" s="6">
        <f t="shared" si="52"/>
        <v>-51.946872999999997</v>
      </c>
      <c r="J330">
        <v>49483500000</v>
      </c>
      <c r="K330">
        <v>-64.123572999999993</v>
      </c>
      <c r="L330">
        <v>-56.201957999999998</v>
      </c>
      <c r="N330" s="6">
        <f t="shared" si="55"/>
        <v>46.487166666667001</v>
      </c>
      <c r="O330" s="6">
        <f t="shared" si="53"/>
        <v>-51.729903999999998</v>
      </c>
    </row>
    <row r="331" spans="2:15" x14ac:dyDescent="0.25">
      <c r="B331">
        <v>50318666666.667</v>
      </c>
      <c r="C331">
        <v>-63.987918999999998</v>
      </c>
      <c r="D331">
        <v>-56.652042000000002</v>
      </c>
      <c r="F331" s="6">
        <f t="shared" si="54"/>
        <v>47.988999999999997</v>
      </c>
      <c r="G331" s="6">
        <f t="shared" si="52"/>
        <v>-59.794803999999999</v>
      </c>
      <c r="J331">
        <v>50318666666.667</v>
      </c>
      <c r="K331">
        <v>-64.857642999999996</v>
      </c>
      <c r="L331">
        <v>-56.209083999999997</v>
      </c>
      <c r="N331" s="6">
        <f t="shared" si="55"/>
        <v>47.988999999999997</v>
      </c>
      <c r="O331" s="6">
        <f t="shared" si="53"/>
        <v>-64.525124000000005</v>
      </c>
    </row>
    <row r="332" spans="2:15" x14ac:dyDescent="0.25">
      <c r="B332">
        <v>51153833333.333</v>
      </c>
      <c r="C332">
        <v>-63.306499000000002</v>
      </c>
      <c r="D332">
        <v>-55.638267999999997</v>
      </c>
      <c r="F332" s="6">
        <f t="shared" si="54"/>
        <v>49.490833333333001</v>
      </c>
      <c r="G332" s="6">
        <f t="shared" si="52"/>
        <v>-60.649093999999998</v>
      </c>
      <c r="J332">
        <v>51153833333.333</v>
      </c>
      <c r="K332">
        <v>-65.148567</v>
      </c>
      <c r="L332">
        <v>-56.031798999999999</v>
      </c>
      <c r="N332" s="6">
        <f t="shared" si="55"/>
        <v>49.490833333333001</v>
      </c>
      <c r="O332" s="6">
        <f t="shared" si="53"/>
        <v>-60.783875000000002</v>
      </c>
    </row>
    <row r="333" spans="2:15" x14ac:dyDescent="0.25">
      <c r="B333">
        <v>51989000000</v>
      </c>
      <c r="C333">
        <v>-63.609076999999999</v>
      </c>
      <c r="D333">
        <v>-55.353862999999997</v>
      </c>
      <c r="F333" s="6">
        <f t="shared" si="54"/>
        <v>50.992666666666999</v>
      </c>
      <c r="G333" s="6">
        <f t="shared" si="52"/>
        <v>-65.606667000000002</v>
      </c>
      <c r="J333">
        <v>51989000000</v>
      </c>
      <c r="K333">
        <v>-63.711224000000001</v>
      </c>
      <c r="L333">
        <v>-54.870818999999997</v>
      </c>
      <c r="N333" s="6">
        <f t="shared" si="55"/>
        <v>50.992666666666999</v>
      </c>
      <c r="O333" s="6">
        <f t="shared" si="53"/>
        <v>-57.301617</v>
      </c>
    </row>
    <row r="334" spans="2:15" x14ac:dyDescent="0.25">
      <c r="B334">
        <v>52824166666.667</v>
      </c>
      <c r="C334">
        <v>-63.794376</v>
      </c>
      <c r="D334">
        <v>-54.727820999999999</v>
      </c>
      <c r="F334" s="6">
        <f t="shared" si="54"/>
        <v>52.494500000000002</v>
      </c>
      <c r="G334" s="6">
        <f t="shared" si="52"/>
        <v>-62.089508000000002</v>
      </c>
      <c r="J334">
        <v>52824166666.667</v>
      </c>
      <c r="K334">
        <v>-62.844990000000003</v>
      </c>
      <c r="L334">
        <v>-54.160758999999999</v>
      </c>
      <c r="N334" s="6">
        <f t="shared" si="55"/>
        <v>52.494500000000002</v>
      </c>
      <c r="O334" s="6">
        <f t="shared" si="53"/>
        <v>-46.522125000000003</v>
      </c>
    </row>
    <row r="335" spans="2:15" x14ac:dyDescent="0.25">
      <c r="B335">
        <v>53659333333.333</v>
      </c>
      <c r="C335">
        <v>-68.234558000000007</v>
      </c>
      <c r="D335">
        <v>-58.754657999999999</v>
      </c>
      <c r="F335" s="6">
        <f t="shared" si="54"/>
        <v>53.996333333332998</v>
      </c>
      <c r="G335" s="6">
        <f t="shared" si="52"/>
        <v>-50.942096999999997</v>
      </c>
      <c r="J335">
        <v>53659333333.333</v>
      </c>
      <c r="K335">
        <v>-66.130363000000003</v>
      </c>
      <c r="L335">
        <v>-57.736201999999999</v>
      </c>
      <c r="N335" s="6">
        <f t="shared" si="55"/>
        <v>53.996333333332998</v>
      </c>
      <c r="O335" s="6">
        <f t="shared" si="53"/>
        <v>-43.919291999999999</v>
      </c>
    </row>
    <row r="336" spans="2:15" x14ac:dyDescent="0.25">
      <c r="B336">
        <v>54494500000</v>
      </c>
      <c r="C336">
        <v>-67.784522999999993</v>
      </c>
      <c r="D336">
        <v>-58.576481000000001</v>
      </c>
      <c r="F336" s="6">
        <f t="shared" si="54"/>
        <v>55.498166666666997</v>
      </c>
      <c r="G336" s="6">
        <f t="shared" si="52"/>
        <v>-53.680233000000001</v>
      </c>
      <c r="J336">
        <v>54494500000</v>
      </c>
      <c r="K336">
        <v>-71.632171999999997</v>
      </c>
      <c r="L336">
        <v>-62.75996</v>
      </c>
      <c r="N336" s="6">
        <f t="shared" si="55"/>
        <v>55.498166666666997</v>
      </c>
      <c r="O336" s="6">
        <f t="shared" si="53"/>
        <v>-44.639308999999997</v>
      </c>
    </row>
    <row r="337" spans="2:16" x14ac:dyDescent="0.25">
      <c r="B337">
        <v>55329666666.667</v>
      </c>
      <c r="C337">
        <v>-71.035270999999995</v>
      </c>
      <c r="D337">
        <v>-61.938212999999998</v>
      </c>
      <c r="F337" s="6">
        <f t="shared" si="54"/>
        <v>57</v>
      </c>
      <c r="G337" s="6">
        <f t="shared" si="52"/>
        <v>-46.881343999999999</v>
      </c>
      <c r="J337">
        <v>55329666666.667</v>
      </c>
      <c r="K337">
        <v>-67.513030999999998</v>
      </c>
      <c r="L337">
        <v>-57.200138000000003</v>
      </c>
      <c r="N337" s="6">
        <f t="shared" si="55"/>
        <v>57</v>
      </c>
      <c r="O337" s="6">
        <f t="shared" si="53"/>
        <v>-40.988208999999998</v>
      </c>
    </row>
    <row r="338" spans="2:16" x14ac:dyDescent="0.25">
      <c r="B338">
        <v>56164833333.333</v>
      </c>
      <c r="C338">
        <v>-67.574393999999998</v>
      </c>
      <c r="D338">
        <v>-58.936272000000002</v>
      </c>
      <c r="F338" s="6" t="s">
        <v>25</v>
      </c>
      <c r="J338">
        <v>56164833333.333</v>
      </c>
      <c r="K338">
        <v>-71.717178000000004</v>
      </c>
      <c r="L338">
        <v>-60.516005999999997</v>
      </c>
      <c r="N338" s="6" t="s">
        <v>25</v>
      </c>
    </row>
    <row r="339" spans="2:16" x14ac:dyDescent="0.25">
      <c r="B339">
        <v>57000000000</v>
      </c>
      <c r="C339">
        <v>-72.083106999999998</v>
      </c>
      <c r="D339">
        <v>-62.550491000000001</v>
      </c>
      <c r="J339">
        <v>57000000000</v>
      </c>
      <c r="K339">
        <v>-70.202911</v>
      </c>
      <c r="L339">
        <v>-58.086258000000001</v>
      </c>
    </row>
    <row r="340" spans="2:16" x14ac:dyDescent="0.25">
      <c r="B340" t="s">
        <v>25</v>
      </c>
      <c r="J340" t="s">
        <v>25</v>
      </c>
    </row>
    <row r="341" spans="2:16" x14ac:dyDescent="0.25">
      <c r="F341" s="6" t="s">
        <v>57</v>
      </c>
      <c r="N341" s="6" t="s">
        <v>57</v>
      </c>
    </row>
    <row r="342" spans="2:16" ht="15.75" x14ac:dyDescent="0.25">
      <c r="F342" s="6" t="s">
        <v>23</v>
      </c>
      <c r="G342" s="6" t="str">
        <f t="shared" ref="G342:G361" si="56">D368</f>
        <v>4Ix1L dBc Log Mag(dB)</v>
      </c>
      <c r="H342" s="35">
        <v>4</v>
      </c>
      <c r="N342" s="6" t="s">
        <v>23</v>
      </c>
      <c r="O342" s="6" t="str">
        <f t="shared" ref="O342:O361" si="57">L368</f>
        <v>4Ix1L dBc Log Mag(dB)</v>
      </c>
      <c r="P342" s="35">
        <v>4</v>
      </c>
    </row>
    <row r="343" spans="2:16" ht="15.75" x14ac:dyDescent="0.25">
      <c r="B343" t="s">
        <v>55</v>
      </c>
      <c r="F343" s="6">
        <f t="shared" ref="F343:F361" si="58">B369/1000000000</f>
        <v>18</v>
      </c>
      <c r="G343" s="6">
        <f t="shared" si="56"/>
        <v>-54.433025000000001</v>
      </c>
      <c r="H343" s="36">
        <f>ABS(AVERAGE(G343:G361)-(H342-1)*10)</f>
        <v>94.964456947368419</v>
      </c>
      <c r="J343" t="s">
        <v>55</v>
      </c>
      <c r="N343" s="6">
        <f t="shared" ref="N343:N361" si="59">J369/1000000000</f>
        <v>18</v>
      </c>
      <c r="O343" s="6">
        <f t="shared" si="57"/>
        <v>-62.089393999999999</v>
      </c>
      <c r="P343" s="36">
        <f>ABS(AVERAGE(O343:O361)-(P342-1)*10)</f>
        <v>90.128494631578945</v>
      </c>
    </row>
    <row r="344" spans="2:16" x14ac:dyDescent="0.25">
      <c r="B344" t="s">
        <v>23</v>
      </c>
      <c r="C344" t="s">
        <v>164</v>
      </c>
      <c r="D344" t="s">
        <v>88</v>
      </c>
      <c r="F344" s="6">
        <f t="shared" si="58"/>
        <v>20.146444444444001</v>
      </c>
      <c r="G344" s="6">
        <f t="shared" si="56"/>
        <v>-50.001292999999997</v>
      </c>
      <c r="J344" t="s">
        <v>23</v>
      </c>
      <c r="K344" t="s">
        <v>164</v>
      </c>
      <c r="L344" t="s">
        <v>88</v>
      </c>
      <c r="N344" s="6">
        <f t="shared" si="59"/>
        <v>20.146444444444001</v>
      </c>
      <c r="O344" s="6">
        <f t="shared" si="57"/>
        <v>-55.430649000000003</v>
      </c>
    </row>
    <row r="345" spans="2:16" x14ac:dyDescent="0.25">
      <c r="B345">
        <v>29967000000</v>
      </c>
      <c r="C345">
        <v>-56.081401999999997</v>
      </c>
      <c r="D345">
        <v>-49.330143</v>
      </c>
      <c r="F345" s="6">
        <f t="shared" si="58"/>
        <v>22.292888888888999</v>
      </c>
      <c r="G345" s="6">
        <f t="shared" si="56"/>
        <v>-58.299767000000003</v>
      </c>
      <c r="J345">
        <v>29967000000</v>
      </c>
      <c r="K345">
        <v>-58.346992</v>
      </c>
      <c r="L345">
        <v>-47.262782999999999</v>
      </c>
      <c r="N345" s="6">
        <f t="shared" si="59"/>
        <v>22.292888888888999</v>
      </c>
      <c r="O345" s="6">
        <f t="shared" si="57"/>
        <v>-50.781405999999997</v>
      </c>
    </row>
    <row r="346" spans="2:16" x14ac:dyDescent="0.25">
      <c r="B346">
        <v>31468833333.333</v>
      </c>
      <c r="C346">
        <v>-56.085273999999998</v>
      </c>
      <c r="D346">
        <v>-50.157294999999998</v>
      </c>
      <c r="F346" s="6">
        <f t="shared" si="58"/>
        <v>24.439333333333</v>
      </c>
      <c r="G346" s="6">
        <f t="shared" si="56"/>
        <v>-71.973961000000003</v>
      </c>
      <c r="J346">
        <v>31468833333.333</v>
      </c>
      <c r="K346">
        <v>-57.025894000000001</v>
      </c>
      <c r="L346">
        <v>-49.26585</v>
      </c>
      <c r="N346" s="6">
        <f t="shared" si="59"/>
        <v>24.439333333333</v>
      </c>
      <c r="O346" s="6">
        <f t="shared" si="57"/>
        <v>-54.005394000000003</v>
      </c>
    </row>
    <row r="347" spans="2:16" x14ac:dyDescent="0.25">
      <c r="B347">
        <v>32970666666.667</v>
      </c>
      <c r="C347">
        <v>-54.449829000000001</v>
      </c>
      <c r="D347">
        <v>-48.347625999999998</v>
      </c>
      <c r="F347" s="6">
        <f t="shared" si="58"/>
        <v>26.585777777777999</v>
      </c>
      <c r="G347" s="6">
        <f t="shared" si="56"/>
        <v>-77.149169999999998</v>
      </c>
      <c r="J347">
        <v>32970666666.667</v>
      </c>
      <c r="K347">
        <v>-57.805878</v>
      </c>
      <c r="L347">
        <v>-51.343730999999998</v>
      </c>
      <c r="N347" s="6">
        <f t="shared" si="59"/>
        <v>26.585777777777999</v>
      </c>
      <c r="O347" s="6">
        <f t="shared" si="57"/>
        <v>-59.403270999999997</v>
      </c>
    </row>
    <row r="348" spans="2:16" x14ac:dyDescent="0.25">
      <c r="B348">
        <v>34472500000</v>
      </c>
      <c r="C348">
        <v>-53.763030999999998</v>
      </c>
      <c r="D348">
        <v>-47.311359000000003</v>
      </c>
      <c r="F348" s="6">
        <f t="shared" si="58"/>
        <v>28.732222222221999</v>
      </c>
      <c r="G348" s="6">
        <f t="shared" si="56"/>
        <v>-63.956893999999998</v>
      </c>
      <c r="J348">
        <v>34472500000</v>
      </c>
      <c r="K348">
        <v>-56.448360000000001</v>
      </c>
      <c r="L348">
        <v>-50.046515999999997</v>
      </c>
      <c r="N348" s="6">
        <f t="shared" si="59"/>
        <v>28.732222222221999</v>
      </c>
      <c r="O348" s="6">
        <f t="shared" si="57"/>
        <v>-57.49221</v>
      </c>
    </row>
    <row r="349" spans="2:16" x14ac:dyDescent="0.25">
      <c r="B349">
        <v>35974333333.333</v>
      </c>
      <c r="C349">
        <v>-52.151226000000001</v>
      </c>
      <c r="D349">
        <v>-45.142280999999997</v>
      </c>
      <c r="F349" s="6">
        <f t="shared" si="58"/>
        <v>30.878666666667002</v>
      </c>
      <c r="G349" s="6">
        <f t="shared" si="56"/>
        <v>-66.354766999999995</v>
      </c>
      <c r="J349">
        <v>35974333333.333</v>
      </c>
      <c r="K349">
        <v>-56.356735</v>
      </c>
      <c r="L349">
        <v>-49.440331</v>
      </c>
      <c r="N349" s="6">
        <f t="shared" si="59"/>
        <v>30.878666666667002</v>
      </c>
      <c r="O349" s="6">
        <f t="shared" si="57"/>
        <v>-64.880875000000003</v>
      </c>
    </row>
    <row r="350" spans="2:16" x14ac:dyDescent="0.25">
      <c r="B350">
        <v>37476166666.667</v>
      </c>
      <c r="C350">
        <v>-51.553738000000003</v>
      </c>
      <c r="D350">
        <v>-43.778098999999997</v>
      </c>
      <c r="F350" s="6">
        <f t="shared" si="58"/>
        <v>33.025111111111002</v>
      </c>
      <c r="G350" s="6">
        <f t="shared" si="56"/>
        <v>-59.774540000000002</v>
      </c>
      <c r="J350">
        <v>37476166666.667</v>
      </c>
      <c r="K350">
        <v>-57.739075</v>
      </c>
      <c r="L350">
        <v>-50.384780999999997</v>
      </c>
      <c r="N350" s="6">
        <f t="shared" si="59"/>
        <v>33.025111111111002</v>
      </c>
      <c r="O350" s="6">
        <f t="shared" si="57"/>
        <v>-54.756180000000001</v>
      </c>
    </row>
    <row r="351" spans="2:16" x14ac:dyDescent="0.25">
      <c r="B351">
        <v>38978000000</v>
      </c>
      <c r="C351">
        <v>-51.619365999999999</v>
      </c>
      <c r="D351">
        <v>-43.592444999999998</v>
      </c>
      <c r="F351" s="6">
        <f t="shared" si="58"/>
        <v>35.171555555555997</v>
      </c>
      <c r="G351" s="6">
        <f t="shared" si="56"/>
        <v>-77.660324000000003</v>
      </c>
      <c r="J351">
        <v>38978000000</v>
      </c>
      <c r="K351">
        <v>-56.965209999999999</v>
      </c>
      <c r="L351">
        <v>-49.288756999999997</v>
      </c>
      <c r="N351" s="6">
        <f t="shared" si="59"/>
        <v>35.171555555555997</v>
      </c>
      <c r="O351" s="6">
        <f t="shared" si="57"/>
        <v>-54.859076999999999</v>
      </c>
    </row>
    <row r="352" spans="2:16" x14ac:dyDescent="0.25">
      <c r="B352">
        <v>40479833333.333</v>
      </c>
      <c r="C352">
        <v>-52.465606999999999</v>
      </c>
      <c r="D352">
        <v>-44.327689999999997</v>
      </c>
      <c r="F352" s="6">
        <f t="shared" si="58"/>
        <v>37.317999999999998</v>
      </c>
      <c r="G352" s="6">
        <f t="shared" si="56"/>
        <v>-67.32235</v>
      </c>
      <c r="J352">
        <v>40479833333.333</v>
      </c>
      <c r="K352">
        <v>-54.175060000000002</v>
      </c>
      <c r="L352">
        <v>-45.831249</v>
      </c>
      <c r="N352" s="6">
        <f t="shared" si="59"/>
        <v>37.317999999999998</v>
      </c>
      <c r="O352" s="6">
        <f t="shared" si="57"/>
        <v>-62.486778000000001</v>
      </c>
    </row>
    <row r="353" spans="2:16" x14ac:dyDescent="0.25">
      <c r="B353">
        <v>41981666666.667</v>
      </c>
      <c r="C353">
        <v>-52.509723999999999</v>
      </c>
      <c r="D353">
        <v>-44.181533999999999</v>
      </c>
      <c r="F353" s="6">
        <f t="shared" si="58"/>
        <v>39.464444444443998</v>
      </c>
      <c r="G353" s="6">
        <f t="shared" si="56"/>
        <v>-62.512180000000001</v>
      </c>
      <c r="J353">
        <v>41981666666.667</v>
      </c>
      <c r="K353">
        <v>-54.560833000000002</v>
      </c>
      <c r="L353">
        <v>-47.097285999999997</v>
      </c>
      <c r="N353" s="6">
        <f t="shared" si="59"/>
        <v>39.464444444443998</v>
      </c>
      <c r="O353" s="6">
        <f t="shared" si="57"/>
        <v>-61.236065000000004</v>
      </c>
    </row>
    <row r="354" spans="2:16" x14ac:dyDescent="0.25">
      <c r="B354">
        <v>43483500000</v>
      </c>
      <c r="C354">
        <v>-51.877209000000001</v>
      </c>
      <c r="D354">
        <v>-44.283977999999998</v>
      </c>
      <c r="F354" s="6">
        <f t="shared" si="58"/>
        <v>41.610888888889001</v>
      </c>
      <c r="G354" s="6">
        <f t="shared" si="56"/>
        <v>-64.340805000000003</v>
      </c>
      <c r="J354">
        <v>43483500000</v>
      </c>
      <c r="K354">
        <v>-55.007095</v>
      </c>
      <c r="L354">
        <v>-47.085479999999997</v>
      </c>
      <c r="N354" s="6">
        <f t="shared" si="59"/>
        <v>41.610888888889001</v>
      </c>
      <c r="O354" s="6">
        <f t="shared" si="57"/>
        <v>-58.404921999999999</v>
      </c>
    </row>
    <row r="355" spans="2:16" x14ac:dyDescent="0.25">
      <c r="B355">
        <v>44985333333.333</v>
      </c>
      <c r="C355">
        <v>-54.940570999999998</v>
      </c>
      <c r="D355">
        <v>-47.604694000000002</v>
      </c>
      <c r="F355" s="6">
        <f t="shared" si="58"/>
        <v>43.757333333333001</v>
      </c>
      <c r="G355" s="6">
        <f t="shared" si="56"/>
        <v>-65.664626999999996</v>
      </c>
      <c r="J355">
        <v>44985333333.333</v>
      </c>
      <c r="K355">
        <v>-58.573746</v>
      </c>
      <c r="L355">
        <v>-49.925185999999997</v>
      </c>
      <c r="N355" s="6">
        <f t="shared" si="59"/>
        <v>43.757333333333001</v>
      </c>
      <c r="O355" s="6">
        <f t="shared" si="57"/>
        <v>-69.608588999999995</v>
      </c>
    </row>
    <row r="356" spans="2:16" x14ac:dyDescent="0.25">
      <c r="B356">
        <v>46487166666.667</v>
      </c>
      <c r="C356">
        <v>-59.615101000000003</v>
      </c>
      <c r="D356">
        <v>-51.946872999999997</v>
      </c>
      <c r="F356" s="6">
        <f t="shared" si="58"/>
        <v>45.903777777777997</v>
      </c>
      <c r="G356" s="6">
        <f t="shared" si="56"/>
        <v>-54.872104999999998</v>
      </c>
      <c r="J356">
        <v>46487166666.667</v>
      </c>
      <c r="K356">
        <v>-60.846671999999998</v>
      </c>
      <c r="L356">
        <v>-51.729903999999998</v>
      </c>
      <c r="N356" s="6">
        <f t="shared" si="59"/>
        <v>45.903777777777997</v>
      </c>
      <c r="O356" s="6">
        <f t="shared" si="57"/>
        <v>-64.334114</v>
      </c>
    </row>
    <row r="357" spans="2:16" x14ac:dyDescent="0.25">
      <c r="B357">
        <v>47989000000</v>
      </c>
      <c r="C357">
        <v>-68.050017999999994</v>
      </c>
      <c r="D357">
        <v>-59.794803999999999</v>
      </c>
      <c r="F357" s="6">
        <f t="shared" si="58"/>
        <v>48.050222222221997</v>
      </c>
      <c r="G357" s="6">
        <f t="shared" si="56"/>
        <v>-62.016724000000004</v>
      </c>
      <c r="J357">
        <v>47989000000</v>
      </c>
      <c r="K357">
        <v>-73.365532000000002</v>
      </c>
      <c r="L357">
        <v>-64.525124000000005</v>
      </c>
      <c r="N357" s="6">
        <f t="shared" si="59"/>
        <v>48.050222222221997</v>
      </c>
      <c r="O357" s="6">
        <f t="shared" si="57"/>
        <v>-59.712749000000002</v>
      </c>
    </row>
    <row r="358" spans="2:16" x14ac:dyDescent="0.25">
      <c r="B358">
        <v>49490833333.333</v>
      </c>
      <c r="C358">
        <v>-69.715652000000006</v>
      </c>
      <c r="D358">
        <v>-60.649093999999998</v>
      </c>
      <c r="F358" s="6">
        <f t="shared" si="58"/>
        <v>50.196666666666999</v>
      </c>
      <c r="G358" s="6">
        <f t="shared" si="56"/>
        <v>-70.217338999999996</v>
      </c>
      <c r="J358">
        <v>49490833333.333</v>
      </c>
      <c r="K358">
        <v>-69.468108999999998</v>
      </c>
      <c r="L358">
        <v>-60.783875000000002</v>
      </c>
      <c r="N358" s="6">
        <f t="shared" si="59"/>
        <v>50.196666666666999</v>
      </c>
      <c r="O358" s="6">
        <f t="shared" si="57"/>
        <v>-56.738506000000001</v>
      </c>
    </row>
    <row r="359" spans="2:16" x14ac:dyDescent="0.25">
      <c r="B359">
        <v>50992666666.667</v>
      </c>
      <c r="C359">
        <v>-75.086562999999998</v>
      </c>
      <c r="D359">
        <v>-65.606667000000002</v>
      </c>
      <c r="F359" s="6">
        <f t="shared" si="58"/>
        <v>52.343111111111</v>
      </c>
      <c r="G359" s="6">
        <f t="shared" si="56"/>
        <v>-71.349022000000005</v>
      </c>
      <c r="J359">
        <v>50992666666.667</v>
      </c>
      <c r="K359">
        <v>-65.695778000000004</v>
      </c>
      <c r="L359">
        <v>-57.301617</v>
      </c>
      <c r="N359" s="6">
        <f t="shared" si="59"/>
        <v>52.343111111111</v>
      </c>
      <c r="O359" s="6">
        <f t="shared" si="57"/>
        <v>-59.756466000000003</v>
      </c>
    </row>
    <row r="360" spans="2:16" x14ac:dyDescent="0.25">
      <c r="B360">
        <v>52494500000</v>
      </c>
      <c r="C360">
        <v>-71.297554000000005</v>
      </c>
      <c r="D360">
        <v>-62.089508000000002</v>
      </c>
      <c r="F360" s="6">
        <f t="shared" si="58"/>
        <v>54.489555555556002</v>
      </c>
      <c r="G360" s="6">
        <f t="shared" si="56"/>
        <v>-68.804291000000006</v>
      </c>
      <c r="J360">
        <v>52494500000</v>
      </c>
      <c r="K360">
        <v>-55.394337</v>
      </c>
      <c r="L360">
        <v>-46.522125000000003</v>
      </c>
      <c r="N360" s="6">
        <f t="shared" si="59"/>
        <v>54.489555555556002</v>
      </c>
      <c r="O360" s="6">
        <f t="shared" si="57"/>
        <v>-69.090157000000005</v>
      </c>
    </row>
    <row r="361" spans="2:16" x14ac:dyDescent="0.25">
      <c r="B361">
        <v>53996333333.333</v>
      </c>
      <c r="C361">
        <v>-60.039158</v>
      </c>
      <c r="D361">
        <v>-50.942096999999997</v>
      </c>
      <c r="F361" s="6">
        <f t="shared" si="58"/>
        <v>56.636000000000003</v>
      </c>
      <c r="G361" s="6">
        <f t="shared" si="56"/>
        <v>-67.621498000000003</v>
      </c>
      <c r="J361">
        <v>53996333333.333</v>
      </c>
      <c r="K361">
        <v>-54.232185000000001</v>
      </c>
      <c r="L361">
        <v>-43.919291999999999</v>
      </c>
      <c r="N361" s="6">
        <f t="shared" si="59"/>
        <v>56.636000000000003</v>
      </c>
      <c r="O361" s="6">
        <f t="shared" si="57"/>
        <v>-67.374595999999997</v>
      </c>
    </row>
    <row r="362" spans="2:16" x14ac:dyDescent="0.25">
      <c r="B362">
        <v>55498166666.667</v>
      </c>
      <c r="C362">
        <v>-62.318356000000001</v>
      </c>
      <c r="D362">
        <v>-53.680233000000001</v>
      </c>
      <c r="F362" s="6" t="s">
        <v>25</v>
      </c>
      <c r="J362">
        <v>55498166666.667</v>
      </c>
      <c r="K362">
        <v>-55.840488000000001</v>
      </c>
      <c r="L362">
        <v>-44.639308999999997</v>
      </c>
      <c r="N362" s="6" t="s">
        <v>25</v>
      </c>
    </row>
    <row r="363" spans="2:16" x14ac:dyDescent="0.25">
      <c r="B363">
        <v>57000000000</v>
      </c>
      <c r="C363">
        <v>-56.413960000000003</v>
      </c>
      <c r="D363">
        <v>-46.881343999999999</v>
      </c>
      <c r="J363">
        <v>57000000000</v>
      </c>
      <c r="K363">
        <v>-53.104861999999997</v>
      </c>
      <c r="L363">
        <v>-40.988208999999998</v>
      </c>
    </row>
    <row r="364" spans="2:16" x14ac:dyDescent="0.25">
      <c r="B364" t="s">
        <v>25</v>
      </c>
      <c r="J364" t="s">
        <v>25</v>
      </c>
    </row>
    <row r="365" spans="2:16" x14ac:dyDescent="0.25">
      <c r="F365" s="6" t="s">
        <v>59</v>
      </c>
      <c r="N365" s="6" t="s">
        <v>59</v>
      </c>
    </row>
    <row r="366" spans="2:16" ht="15.75" x14ac:dyDescent="0.25">
      <c r="F366" s="6" t="s">
        <v>23</v>
      </c>
      <c r="G366" s="6" t="str">
        <f t="shared" ref="G366:G385" si="60">D392</f>
        <v>4Ix2L dBc Log Mag(dB)</v>
      </c>
      <c r="H366" s="35">
        <v>4</v>
      </c>
      <c r="N366" s="6" t="s">
        <v>23</v>
      </c>
      <c r="O366" s="6" t="str">
        <f t="shared" ref="O366:O385" si="61">L392</f>
        <v>4Ix2L dBc Log Mag(dB)</v>
      </c>
      <c r="P366" s="35">
        <v>4</v>
      </c>
    </row>
    <row r="367" spans="2:16" ht="15.75" x14ac:dyDescent="0.25">
      <c r="B367" t="s">
        <v>57</v>
      </c>
      <c r="F367" s="6">
        <f t="shared" ref="F367:F385" si="62">B393/1000000000</f>
        <v>35.636000000000003</v>
      </c>
      <c r="G367" s="6">
        <f t="shared" si="60"/>
        <v>-50.269447</v>
      </c>
      <c r="H367" s="36">
        <f>ABS(AVERAGE(G367:G385)-(H366-1)*10)</f>
        <v>85.015956526315762</v>
      </c>
      <c r="J367" t="s">
        <v>57</v>
      </c>
      <c r="N367" s="6">
        <f t="shared" ref="N367:N385" si="63">J393/1000000000</f>
        <v>35.636000000000003</v>
      </c>
      <c r="O367" s="6">
        <f t="shared" si="61"/>
        <v>-47.202381000000003</v>
      </c>
      <c r="P367" s="36">
        <f>ABS(AVERAGE(O367:O385)-(P366-1)*10)</f>
        <v>76.910869736842102</v>
      </c>
    </row>
    <row r="368" spans="2:16" x14ac:dyDescent="0.25">
      <c r="B368" t="s">
        <v>23</v>
      </c>
      <c r="C368" t="s">
        <v>165</v>
      </c>
      <c r="D368" t="s">
        <v>89</v>
      </c>
      <c r="F368" s="6">
        <f t="shared" si="62"/>
        <v>36.822888888888997</v>
      </c>
      <c r="G368" s="6">
        <f t="shared" si="60"/>
        <v>-49.268653999999998</v>
      </c>
      <c r="J368" t="s">
        <v>23</v>
      </c>
      <c r="K368" t="s">
        <v>165</v>
      </c>
      <c r="L368" t="s">
        <v>89</v>
      </c>
      <c r="N368" s="6">
        <f t="shared" si="63"/>
        <v>36.822888888888997</v>
      </c>
      <c r="O368" s="6">
        <f t="shared" si="61"/>
        <v>-48.078651000000001</v>
      </c>
    </row>
    <row r="369" spans="2:15" x14ac:dyDescent="0.25">
      <c r="B369">
        <v>18000000000</v>
      </c>
      <c r="C369">
        <v>-61.184283999999998</v>
      </c>
      <c r="D369">
        <v>-54.433025000000001</v>
      </c>
      <c r="F369" s="6">
        <f t="shared" si="62"/>
        <v>38.009777777777998</v>
      </c>
      <c r="G369" s="6">
        <f t="shared" si="60"/>
        <v>-48.900528000000001</v>
      </c>
      <c r="J369">
        <v>18000000000</v>
      </c>
      <c r="K369">
        <v>-73.173607000000004</v>
      </c>
      <c r="L369">
        <v>-62.089393999999999</v>
      </c>
      <c r="N369" s="6">
        <f t="shared" si="63"/>
        <v>38.009777777777998</v>
      </c>
      <c r="O369" s="6">
        <f t="shared" si="61"/>
        <v>-46.370510000000003</v>
      </c>
    </row>
    <row r="370" spans="2:15" x14ac:dyDescent="0.25">
      <c r="B370">
        <v>20146444444.444</v>
      </c>
      <c r="C370">
        <v>-55.929276000000002</v>
      </c>
      <c r="D370">
        <v>-50.001292999999997</v>
      </c>
      <c r="F370" s="6">
        <f t="shared" si="62"/>
        <v>39.196666666666999</v>
      </c>
      <c r="G370" s="6">
        <f t="shared" si="60"/>
        <v>-52.651836000000003</v>
      </c>
      <c r="J370">
        <v>20146444444.444</v>
      </c>
      <c r="K370">
        <v>-63.190693000000003</v>
      </c>
      <c r="L370">
        <v>-55.430649000000003</v>
      </c>
      <c r="N370" s="6">
        <f t="shared" si="63"/>
        <v>39.196666666666999</v>
      </c>
      <c r="O370" s="6">
        <f t="shared" si="61"/>
        <v>-46.134658999999999</v>
      </c>
    </row>
    <row r="371" spans="2:15" x14ac:dyDescent="0.25">
      <c r="B371">
        <v>22292888888.889</v>
      </c>
      <c r="C371">
        <v>-64.401970000000006</v>
      </c>
      <c r="D371">
        <v>-58.299767000000003</v>
      </c>
      <c r="F371" s="6">
        <f t="shared" si="62"/>
        <v>40.383555555556001</v>
      </c>
      <c r="G371" s="6">
        <f t="shared" si="60"/>
        <v>-57.738906999999998</v>
      </c>
      <c r="J371">
        <v>22292888888.889</v>
      </c>
      <c r="K371">
        <v>-57.243552999999999</v>
      </c>
      <c r="L371">
        <v>-50.781405999999997</v>
      </c>
      <c r="N371" s="6">
        <f t="shared" si="63"/>
        <v>40.383555555556001</v>
      </c>
      <c r="O371" s="6">
        <f t="shared" si="61"/>
        <v>-44.601619999999997</v>
      </c>
    </row>
    <row r="372" spans="2:15" x14ac:dyDescent="0.25">
      <c r="B372">
        <v>24439333333.333</v>
      </c>
      <c r="C372">
        <v>-78.425629000000001</v>
      </c>
      <c r="D372">
        <v>-71.973961000000003</v>
      </c>
      <c r="F372" s="6">
        <f t="shared" si="62"/>
        <v>41.570444444444</v>
      </c>
      <c r="G372" s="6">
        <f t="shared" si="60"/>
        <v>-57.400745000000001</v>
      </c>
      <c r="J372">
        <v>24439333333.333</v>
      </c>
      <c r="K372">
        <v>-60.407238</v>
      </c>
      <c r="L372">
        <v>-54.005394000000003</v>
      </c>
      <c r="N372" s="6">
        <f t="shared" si="63"/>
        <v>41.570444444444</v>
      </c>
      <c r="O372" s="6">
        <f t="shared" si="61"/>
        <v>-44.730263000000001</v>
      </c>
    </row>
    <row r="373" spans="2:15" x14ac:dyDescent="0.25">
      <c r="B373">
        <v>26585777777.778</v>
      </c>
      <c r="C373">
        <v>-84.158118999999999</v>
      </c>
      <c r="D373">
        <v>-77.149169999999998</v>
      </c>
      <c r="F373" s="6">
        <f t="shared" si="62"/>
        <v>42.757333333333001</v>
      </c>
      <c r="G373" s="6">
        <f t="shared" si="60"/>
        <v>-57.508040999999999</v>
      </c>
      <c r="J373">
        <v>26585777777.778</v>
      </c>
      <c r="K373">
        <v>-66.319678999999994</v>
      </c>
      <c r="L373">
        <v>-59.403270999999997</v>
      </c>
      <c r="N373" s="6">
        <f t="shared" si="63"/>
        <v>42.757333333333001</v>
      </c>
      <c r="O373" s="6">
        <f t="shared" si="61"/>
        <v>-42.711253999999997</v>
      </c>
    </row>
    <row r="374" spans="2:15" x14ac:dyDescent="0.25">
      <c r="B374">
        <v>28732222222.222</v>
      </c>
      <c r="C374">
        <v>-71.732529</v>
      </c>
      <c r="D374">
        <v>-63.956893999999998</v>
      </c>
      <c r="F374" s="6">
        <f t="shared" si="62"/>
        <v>43.944222222222002</v>
      </c>
      <c r="G374" s="6">
        <f t="shared" si="60"/>
        <v>-57.046413000000001</v>
      </c>
      <c r="J374">
        <v>28732222222.222</v>
      </c>
      <c r="K374">
        <v>-64.846503999999996</v>
      </c>
      <c r="L374">
        <v>-57.49221</v>
      </c>
      <c r="N374" s="6">
        <f t="shared" si="63"/>
        <v>43.944222222222002</v>
      </c>
      <c r="O374" s="6">
        <f t="shared" si="61"/>
        <v>-41.389068999999999</v>
      </c>
    </row>
    <row r="375" spans="2:15" x14ac:dyDescent="0.25">
      <c r="B375">
        <v>30878666666.667</v>
      </c>
      <c r="C375">
        <v>-74.381691000000004</v>
      </c>
      <c r="D375">
        <v>-66.354766999999995</v>
      </c>
      <c r="F375" s="6">
        <f t="shared" si="62"/>
        <v>45.131111111110997</v>
      </c>
      <c r="G375" s="6">
        <f t="shared" si="60"/>
        <v>-53.257961000000002</v>
      </c>
      <c r="J375">
        <v>30878666666.667</v>
      </c>
      <c r="K375">
        <v>-72.557327000000001</v>
      </c>
      <c r="L375">
        <v>-64.880875000000003</v>
      </c>
      <c r="N375" s="6">
        <f t="shared" si="63"/>
        <v>45.131111111110997</v>
      </c>
      <c r="O375" s="6">
        <f t="shared" si="61"/>
        <v>-40.880806</v>
      </c>
    </row>
    <row r="376" spans="2:15" x14ac:dyDescent="0.25">
      <c r="B376">
        <v>33025111111.111</v>
      </c>
      <c r="C376">
        <v>-67.912452999999999</v>
      </c>
      <c r="D376">
        <v>-59.774540000000002</v>
      </c>
      <c r="F376" s="6">
        <f t="shared" si="62"/>
        <v>46.317999999999998</v>
      </c>
      <c r="G376" s="6">
        <f t="shared" si="60"/>
        <v>-52.951298000000001</v>
      </c>
      <c r="J376">
        <v>33025111111.111</v>
      </c>
      <c r="K376">
        <v>-63.099991000000003</v>
      </c>
      <c r="L376">
        <v>-54.756180000000001</v>
      </c>
      <c r="N376" s="6">
        <f t="shared" si="63"/>
        <v>46.317999999999998</v>
      </c>
      <c r="O376" s="6">
        <f t="shared" si="61"/>
        <v>-40.620178000000003</v>
      </c>
    </row>
    <row r="377" spans="2:15" x14ac:dyDescent="0.25">
      <c r="B377">
        <v>35171555555.556</v>
      </c>
      <c r="C377">
        <v>-85.988517999999999</v>
      </c>
      <c r="D377">
        <v>-77.660324000000003</v>
      </c>
      <c r="F377" s="6">
        <f t="shared" si="62"/>
        <v>47.504888888888999</v>
      </c>
      <c r="G377" s="6">
        <f t="shared" si="60"/>
        <v>-53.160575999999999</v>
      </c>
      <c r="J377">
        <v>35171555555.556</v>
      </c>
      <c r="K377">
        <v>-62.322628000000002</v>
      </c>
      <c r="L377">
        <v>-54.859076999999999</v>
      </c>
      <c r="N377" s="6">
        <f t="shared" si="63"/>
        <v>47.504888888888999</v>
      </c>
      <c r="O377" s="6">
        <f t="shared" si="61"/>
        <v>-40.851317999999999</v>
      </c>
    </row>
    <row r="378" spans="2:15" x14ac:dyDescent="0.25">
      <c r="B378">
        <v>37318000000</v>
      </c>
      <c r="C378">
        <v>-74.915581000000003</v>
      </c>
      <c r="D378">
        <v>-67.32235</v>
      </c>
      <c r="F378" s="6">
        <f t="shared" si="62"/>
        <v>48.691777777778</v>
      </c>
      <c r="G378" s="6">
        <f t="shared" si="60"/>
        <v>-54.772579</v>
      </c>
      <c r="J378">
        <v>37318000000</v>
      </c>
      <c r="K378">
        <v>-70.408394000000001</v>
      </c>
      <c r="L378">
        <v>-62.486778000000001</v>
      </c>
      <c r="N378" s="6">
        <f t="shared" si="63"/>
        <v>48.691777777778</v>
      </c>
      <c r="O378" s="6">
        <f t="shared" si="61"/>
        <v>-41.753185000000002</v>
      </c>
    </row>
    <row r="379" spans="2:15" x14ac:dyDescent="0.25">
      <c r="B379">
        <v>39464444444.444</v>
      </c>
      <c r="C379">
        <v>-69.848052999999993</v>
      </c>
      <c r="D379">
        <v>-62.512180000000001</v>
      </c>
      <c r="F379" s="6">
        <f t="shared" si="62"/>
        <v>49.878666666667002</v>
      </c>
      <c r="G379" s="6">
        <f t="shared" si="60"/>
        <v>-50.800700999999997</v>
      </c>
      <c r="J379">
        <v>39464444444.444</v>
      </c>
      <c r="K379">
        <v>-69.884620999999996</v>
      </c>
      <c r="L379">
        <v>-61.236065000000004</v>
      </c>
      <c r="N379" s="6">
        <f t="shared" si="63"/>
        <v>49.878666666667002</v>
      </c>
      <c r="O379" s="6">
        <f t="shared" si="61"/>
        <v>-44.944130000000001</v>
      </c>
    </row>
    <row r="380" spans="2:15" x14ac:dyDescent="0.25">
      <c r="B380">
        <v>41610888888.889</v>
      </c>
      <c r="C380">
        <v>-72.009033000000002</v>
      </c>
      <c r="D380">
        <v>-64.340805000000003</v>
      </c>
      <c r="F380" s="6">
        <f t="shared" si="62"/>
        <v>51.065555555556003</v>
      </c>
      <c r="G380" s="6">
        <f t="shared" si="60"/>
        <v>-50.503532</v>
      </c>
      <c r="J380">
        <v>41610888888.889</v>
      </c>
      <c r="K380">
        <v>-67.521690000000007</v>
      </c>
      <c r="L380">
        <v>-58.404921999999999</v>
      </c>
      <c r="N380" s="6">
        <f t="shared" si="63"/>
        <v>51.065555555556003</v>
      </c>
      <c r="O380" s="6">
        <f t="shared" si="61"/>
        <v>-54.729506999999998</v>
      </c>
    </row>
    <row r="381" spans="2:15" x14ac:dyDescent="0.25">
      <c r="B381">
        <v>43757333333.333</v>
      </c>
      <c r="C381">
        <v>-73.919837999999999</v>
      </c>
      <c r="D381">
        <v>-65.664626999999996</v>
      </c>
      <c r="F381" s="6">
        <f t="shared" si="62"/>
        <v>52.252444444444002</v>
      </c>
      <c r="G381" s="6">
        <f t="shared" si="60"/>
        <v>-56.521766999999997</v>
      </c>
      <c r="J381">
        <v>43757333333.333</v>
      </c>
      <c r="K381">
        <v>-78.448989999999995</v>
      </c>
      <c r="L381">
        <v>-69.608588999999995</v>
      </c>
      <c r="N381" s="6">
        <f t="shared" si="63"/>
        <v>52.252444444444002</v>
      </c>
      <c r="O381" s="6">
        <f t="shared" si="61"/>
        <v>-51.849761999999998</v>
      </c>
    </row>
    <row r="382" spans="2:15" x14ac:dyDescent="0.25">
      <c r="B382">
        <v>45903777777.778</v>
      </c>
      <c r="C382">
        <v>-63.938659999999999</v>
      </c>
      <c r="D382">
        <v>-54.872104999999998</v>
      </c>
      <c r="F382" s="6">
        <f t="shared" si="62"/>
        <v>53.439333333333003</v>
      </c>
      <c r="G382" s="6">
        <f t="shared" si="60"/>
        <v>-58.739353000000001</v>
      </c>
      <c r="J382">
        <v>45903777777.778</v>
      </c>
      <c r="K382">
        <v>-73.018341000000007</v>
      </c>
      <c r="L382">
        <v>-64.334114</v>
      </c>
      <c r="N382" s="6">
        <f t="shared" si="63"/>
        <v>53.439333333333003</v>
      </c>
      <c r="O382" s="6">
        <f t="shared" si="61"/>
        <v>-51.294598000000001</v>
      </c>
    </row>
    <row r="383" spans="2:15" x14ac:dyDescent="0.25">
      <c r="B383">
        <v>48050222222.222</v>
      </c>
      <c r="C383">
        <v>-71.496619999999993</v>
      </c>
      <c r="D383">
        <v>-62.016724000000004</v>
      </c>
      <c r="F383" s="6">
        <f t="shared" si="62"/>
        <v>54.626222222221998</v>
      </c>
      <c r="G383" s="6">
        <f t="shared" si="60"/>
        <v>-64.353958000000006</v>
      </c>
      <c r="J383">
        <v>48050222222.222</v>
      </c>
      <c r="K383">
        <v>-68.106910999999997</v>
      </c>
      <c r="L383">
        <v>-59.712749000000002</v>
      </c>
      <c r="N383" s="6">
        <f t="shared" si="63"/>
        <v>54.626222222221998</v>
      </c>
      <c r="O383" s="6">
        <f t="shared" si="61"/>
        <v>-50.843704000000002</v>
      </c>
    </row>
    <row r="384" spans="2:15" x14ac:dyDescent="0.25">
      <c r="B384">
        <v>50196666666.667</v>
      </c>
      <c r="C384">
        <v>-79.425385000000006</v>
      </c>
      <c r="D384">
        <v>-70.217338999999996</v>
      </c>
      <c r="F384" s="6">
        <f t="shared" si="62"/>
        <v>55.813111111110999</v>
      </c>
      <c r="G384" s="6">
        <f t="shared" si="60"/>
        <v>-57.699409000000003</v>
      </c>
      <c r="J384">
        <v>50196666666.667</v>
      </c>
      <c r="K384">
        <v>-65.610718000000006</v>
      </c>
      <c r="L384">
        <v>-56.738506000000001</v>
      </c>
      <c r="N384" s="6">
        <f t="shared" si="63"/>
        <v>55.813111111110999</v>
      </c>
      <c r="O384" s="6">
        <f t="shared" si="61"/>
        <v>-53.672919999999998</v>
      </c>
    </row>
    <row r="385" spans="2:16" x14ac:dyDescent="0.25">
      <c r="B385">
        <v>52343111111.111</v>
      </c>
      <c r="C385">
        <v>-80.446083000000002</v>
      </c>
      <c r="D385">
        <v>-71.349022000000005</v>
      </c>
      <c r="F385" s="6">
        <f t="shared" si="62"/>
        <v>57</v>
      </c>
      <c r="G385" s="6">
        <f t="shared" si="60"/>
        <v>-61.757469</v>
      </c>
      <c r="J385">
        <v>52343111111.111</v>
      </c>
      <c r="K385">
        <v>-70.069359000000006</v>
      </c>
      <c r="L385">
        <v>-59.756466000000003</v>
      </c>
      <c r="N385" s="6">
        <f t="shared" si="63"/>
        <v>57</v>
      </c>
      <c r="O385" s="6">
        <f t="shared" si="61"/>
        <v>-58.648009999999999</v>
      </c>
    </row>
    <row r="386" spans="2:16" x14ac:dyDescent="0.25">
      <c r="B386">
        <v>54489555555.556</v>
      </c>
      <c r="C386">
        <v>-77.442413000000002</v>
      </c>
      <c r="D386">
        <v>-68.804291000000006</v>
      </c>
      <c r="F386" s="6" t="s">
        <v>25</v>
      </c>
      <c r="J386">
        <v>54489555555.556</v>
      </c>
      <c r="K386">
        <v>-80.291336000000001</v>
      </c>
      <c r="L386">
        <v>-69.090157000000005</v>
      </c>
      <c r="N386" s="6" t="s">
        <v>25</v>
      </c>
    </row>
    <row r="387" spans="2:16" x14ac:dyDescent="0.25">
      <c r="B387">
        <v>56636000000</v>
      </c>
      <c r="C387">
        <v>-77.154121000000004</v>
      </c>
      <c r="D387">
        <v>-67.621498000000003</v>
      </c>
      <c r="J387">
        <v>56636000000</v>
      </c>
      <c r="K387">
        <v>-79.491248999999996</v>
      </c>
      <c r="L387">
        <v>-67.374595999999997</v>
      </c>
    </row>
    <row r="388" spans="2:16" x14ac:dyDescent="0.25">
      <c r="B388" t="s">
        <v>25</v>
      </c>
      <c r="J388" t="s">
        <v>25</v>
      </c>
    </row>
    <row r="389" spans="2:16" x14ac:dyDescent="0.25">
      <c r="F389" s="6" t="s">
        <v>61</v>
      </c>
      <c r="N389" s="6" t="s">
        <v>61</v>
      </c>
    </row>
    <row r="390" spans="2:16" ht="15.75" x14ac:dyDescent="0.25">
      <c r="F390" s="6" t="s">
        <v>23</v>
      </c>
      <c r="G390" s="6" t="str">
        <f t="shared" ref="G390:G409" si="64">D416</f>
        <v>4Ix3L dBc Log Mag(dB)</v>
      </c>
      <c r="H390" s="35">
        <v>4</v>
      </c>
      <c r="N390" s="6" t="s">
        <v>23</v>
      </c>
      <c r="O390" s="6" t="str">
        <f t="shared" ref="O390:O409" si="65">L416</f>
        <v>4Ix3L dBc Log Mag(dB)</v>
      </c>
      <c r="P390" s="35">
        <v>4</v>
      </c>
    </row>
    <row r="391" spans="2:16" ht="15.75" x14ac:dyDescent="0.25">
      <c r="B391" t="s">
        <v>59</v>
      </c>
      <c r="F391" s="6">
        <f t="shared" ref="F391:F409" si="66">B417/1000000000</f>
        <v>18</v>
      </c>
      <c r="G391" s="6">
        <f t="shared" si="64"/>
        <v>-66.730377000000004</v>
      </c>
      <c r="H391" s="36">
        <f>ABS(AVERAGE(G391:G409)-(H390-1)*10)</f>
        <v>99.534385578947379</v>
      </c>
      <c r="J391" t="s">
        <v>59</v>
      </c>
      <c r="N391" s="6">
        <f t="shared" ref="N391:N409" si="67">J417/1000000000</f>
        <v>18</v>
      </c>
      <c r="O391" s="6">
        <f t="shared" si="65"/>
        <v>-68.789840999999996</v>
      </c>
      <c r="P391" s="36">
        <f>ABS(AVERAGE(O391:O409)-(P390-1)*10)</f>
        <v>98.485408000000007</v>
      </c>
    </row>
    <row r="392" spans="2:16" x14ac:dyDescent="0.25">
      <c r="B392" t="s">
        <v>23</v>
      </c>
      <c r="C392" t="s">
        <v>166</v>
      </c>
      <c r="D392" t="s">
        <v>90</v>
      </c>
      <c r="F392" s="6">
        <f t="shared" si="66"/>
        <v>20.166666666666998</v>
      </c>
      <c r="G392" s="6">
        <f t="shared" si="64"/>
        <v>-70.323059000000001</v>
      </c>
      <c r="J392" t="s">
        <v>23</v>
      </c>
      <c r="K392" t="s">
        <v>166</v>
      </c>
      <c r="L392" t="s">
        <v>90</v>
      </c>
      <c r="N392" s="6">
        <f t="shared" si="67"/>
        <v>20.166666666666998</v>
      </c>
      <c r="O392" s="6">
        <f t="shared" si="65"/>
        <v>-66.978568999999993</v>
      </c>
    </row>
    <row r="393" spans="2:16" x14ac:dyDescent="0.25">
      <c r="B393">
        <v>35636000000</v>
      </c>
      <c r="C393">
        <v>-57.020710000000001</v>
      </c>
      <c r="D393">
        <v>-50.269447</v>
      </c>
      <c r="F393" s="6">
        <f t="shared" si="66"/>
        <v>22.333333333333002</v>
      </c>
      <c r="G393" s="6">
        <f t="shared" si="64"/>
        <v>-62.778835000000001</v>
      </c>
      <c r="J393">
        <v>35636000000</v>
      </c>
      <c r="K393">
        <v>-58.286591000000001</v>
      </c>
      <c r="L393">
        <v>-47.202381000000003</v>
      </c>
      <c r="N393" s="6">
        <f t="shared" si="67"/>
        <v>22.333333333333002</v>
      </c>
      <c r="O393" s="6">
        <f t="shared" si="65"/>
        <v>-66.225211999999999</v>
      </c>
    </row>
    <row r="394" spans="2:16" x14ac:dyDescent="0.25">
      <c r="B394">
        <v>36822888888.889</v>
      </c>
      <c r="C394">
        <v>-55.196635999999998</v>
      </c>
      <c r="D394">
        <v>-49.268653999999998</v>
      </c>
      <c r="F394" s="6">
        <f t="shared" si="66"/>
        <v>24.5</v>
      </c>
      <c r="G394" s="6">
        <f t="shared" si="64"/>
        <v>-73.576995999999994</v>
      </c>
      <c r="J394">
        <v>36822888888.889</v>
      </c>
      <c r="K394">
        <v>-55.838695999999999</v>
      </c>
      <c r="L394">
        <v>-48.078651000000001</v>
      </c>
      <c r="N394" s="6">
        <f t="shared" si="67"/>
        <v>24.5</v>
      </c>
      <c r="O394" s="6">
        <f t="shared" si="65"/>
        <v>-58.374271</v>
      </c>
    </row>
    <row r="395" spans="2:16" x14ac:dyDescent="0.25">
      <c r="B395">
        <v>38009777777.778</v>
      </c>
      <c r="C395">
        <v>-55.002727999999998</v>
      </c>
      <c r="D395">
        <v>-48.900528000000001</v>
      </c>
      <c r="F395" s="6">
        <f t="shared" si="66"/>
        <v>26.666666666666998</v>
      </c>
      <c r="G395" s="6">
        <f t="shared" si="64"/>
        <v>-73.763382000000007</v>
      </c>
      <c r="J395">
        <v>38009777777.778</v>
      </c>
      <c r="K395">
        <v>-52.832656999999998</v>
      </c>
      <c r="L395">
        <v>-46.370510000000003</v>
      </c>
      <c r="N395" s="6">
        <f t="shared" si="67"/>
        <v>26.666666666666998</v>
      </c>
      <c r="O395" s="6">
        <f t="shared" si="65"/>
        <v>-58.171047000000002</v>
      </c>
    </row>
    <row r="396" spans="2:16" x14ac:dyDescent="0.25">
      <c r="B396">
        <v>39196666666.667</v>
      </c>
      <c r="C396">
        <v>-59.103504000000001</v>
      </c>
      <c r="D396">
        <v>-52.651836000000003</v>
      </c>
      <c r="F396" s="6">
        <f t="shared" si="66"/>
        <v>28.833333333333002</v>
      </c>
      <c r="G396" s="6">
        <f t="shared" si="64"/>
        <v>-69.666542000000007</v>
      </c>
      <c r="J396">
        <v>39196666666.667</v>
      </c>
      <c r="K396">
        <v>-52.536498999999999</v>
      </c>
      <c r="L396">
        <v>-46.134658999999999</v>
      </c>
      <c r="N396" s="6">
        <f t="shared" si="67"/>
        <v>28.833333333333002</v>
      </c>
      <c r="O396" s="6">
        <f t="shared" si="65"/>
        <v>-73.032859999999999</v>
      </c>
    </row>
    <row r="397" spans="2:16" x14ac:dyDescent="0.25">
      <c r="B397">
        <v>40383555555.556</v>
      </c>
      <c r="C397">
        <v>-64.747855999999999</v>
      </c>
      <c r="D397">
        <v>-57.738906999999998</v>
      </c>
      <c r="F397" s="6">
        <f t="shared" si="66"/>
        <v>31</v>
      </c>
      <c r="G397" s="6">
        <f t="shared" si="64"/>
        <v>-74.166190999999998</v>
      </c>
      <c r="J397">
        <v>40383555555.556</v>
      </c>
      <c r="K397">
        <v>-51.518023999999997</v>
      </c>
      <c r="L397">
        <v>-44.601619999999997</v>
      </c>
      <c r="N397" s="6">
        <f t="shared" si="67"/>
        <v>31</v>
      </c>
      <c r="O397" s="6">
        <f t="shared" si="65"/>
        <v>-72.557175000000001</v>
      </c>
    </row>
    <row r="398" spans="2:16" x14ac:dyDescent="0.25">
      <c r="B398">
        <v>41570444444.444</v>
      </c>
      <c r="C398">
        <v>-65.176383999999999</v>
      </c>
      <c r="D398">
        <v>-57.400745000000001</v>
      </c>
      <c r="F398" s="6">
        <f t="shared" si="66"/>
        <v>33.166666666666998</v>
      </c>
      <c r="G398" s="6">
        <f t="shared" si="64"/>
        <v>-76.691901999999999</v>
      </c>
      <c r="J398">
        <v>41570444444.444</v>
      </c>
      <c r="K398">
        <v>-52.084553</v>
      </c>
      <c r="L398">
        <v>-44.730263000000001</v>
      </c>
      <c r="N398" s="6">
        <f t="shared" si="67"/>
        <v>33.166666666666998</v>
      </c>
      <c r="O398" s="6">
        <f t="shared" si="65"/>
        <v>-63.365806999999997</v>
      </c>
    </row>
    <row r="399" spans="2:16" x14ac:dyDescent="0.25">
      <c r="B399">
        <v>42757333333.333</v>
      </c>
      <c r="C399">
        <v>-65.534958000000003</v>
      </c>
      <c r="D399">
        <v>-57.508040999999999</v>
      </c>
      <c r="F399" s="6">
        <f t="shared" si="66"/>
        <v>35.333333333333002</v>
      </c>
      <c r="G399" s="6">
        <f t="shared" si="64"/>
        <v>-70.991798000000003</v>
      </c>
      <c r="J399">
        <v>42757333333.333</v>
      </c>
      <c r="K399">
        <v>-50.387711000000003</v>
      </c>
      <c r="L399">
        <v>-42.711253999999997</v>
      </c>
      <c r="N399" s="6">
        <f t="shared" si="67"/>
        <v>35.333333333333002</v>
      </c>
      <c r="O399" s="6">
        <f t="shared" si="65"/>
        <v>-66.944785999999993</v>
      </c>
    </row>
    <row r="400" spans="2:16" x14ac:dyDescent="0.25">
      <c r="B400">
        <v>43944222222.222</v>
      </c>
      <c r="C400">
        <v>-65.184325999999999</v>
      </c>
      <c r="D400">
        <v>-57.046413000000001</v>
      </c>
      <c r="F400" s="6">
        <f t="shared" si="66"/>
        <v>37.5</v>
      </c>
      <c r="G400" s="6">
        <f t="shared" si="64"/>
        <v>-71.228508000000005</v>
      </c>
      <c r="J400">
        <v>43944222222.222</v>
      </c>
      <c r="K400">
        <v>-49.732880000000002</v>
      </c>
      <c r="L400">
        <v>-41.389068999999999</v>
      </c>
      <c r="N400" s="6">
        <f t="shared" si="67"/>
        <v>37.5</v>
      </c>
      <c r="O400" s="6">
        <f t="shared" si="65"/>
        <v>-70.942772000000005</v>
      </c>
    </row>
    <row r="401" spans="2:16" x14ac:dyDescent="0.25">
      <c r="B401">
        <v>45131111111.111</v>
      </c>
      <c r="C401">
        <v>-61.586151000000001</v>
      </c>
      <c r="D401">
        <v>-53.257961000000002</v>
      </c>
      <c r="F401" s="6">
        <f t="shared" si="66"/>
        <v>39.666666666666998</v>
      </c>
      <c r="G401" s="6">
        <f t="shared" si="64"/>
        <v>-74.510513000000003</v>
      </c>
      <c r="J401">
        <v>45131111111.111</v>
      </c>
      <c r="K401">
        <v>-48.344357000000002</v>
      </c>
      <c r="L401">
        <v>-40.880806</v>
      </c>
      <c r="N401" s="6">
        <f t="shared" si="67"/>
        <v>39.666666666666998</v>
      </c>
      <c r="O401" s="6">
        <f t="shared" si="65"/>
        <v>-74.162445000000005</v>
      </c>
    </row>
    <row r="402" spans="2:16" x14ac:dyDescent="0.25">
      <c r="B402">
        <v>46318000000</v>
      </c>
      <c r="C402">
        <v>-60.544528999999997</v>
      </c>
      <c r="D402">
        <v>-52.951298000000001</v>
      </c>
      <c r="F402" s="6">
        <f t="shared" si="66"/>
        <v>41.833333333333002</v>
      </c>
      <c r="G402" s="6">
        <f t="shared" si="64"/>
        <v>-70.435501000000002</v>
      </c>
      <c r="J402">
        <v>46318000000</v>
      </c>
      <c r="K402">
        <v>-48.541794000000003</v>
      </c>
      <c r="L402">
        <v>-40.620178000000003</v>
      </c>
      <c r="N402" s="6">
        <f t="shared" si="67"/>
        <v>41.833333333333002</v>
      </c>
      <c r="O402" s="6">
        <f t="shared" si="65"/>
        <v>-79.864586000000003</v>
      </c>
    </row>
    <row r="403" spans="2:16" x14ac:dyDescent="0.25">
      <c r="B403">
        <v>47504888888.889</v>
      </c>
      <c r="C403">
        <v>-60.496451999999998</v>
      </c>
      <c r="D403">
        <v>-53.160575999999999</v>
      </c>
      <c r="F403" s="6">
        <f t="shared" si="66"/>
        <v>44</v>
      </c>
      <c r="G403" s="6">
        <f t="shared" si="64"/>
        <v>-68.763785999999996</v>
      </c>
      <c r="J403">
        <v>47504888888.889</v>
      </c>
      <c r="K403">
        <v>-49.499873999999998</v>
      </c>
      <c r="L403">
        <v>-40.851317999999999</v>
      </c>
      <c r="N403" s="6">
        <f t="shared" si="67"/>
        <v>44</v>
      </c>
      <c r="O403" s="6">
        <f t="shared" si="65"/>
        <v>-66.055503999999999</v>
      </c>
    </row>
    <row r="404" spans="2:16" x14ac:dyDescent="0.25">
      <c r="B404">
        <v>48691777777.778</v>
      </c>
      <c r="C404">
        <v>-62.440807</v>
      </c>
      <c r="D404">
        <v>-54.772579</v>
      </c>
      <c r="F404" s="6">
        <f t="shared" si="66"/>
        <v>46.166666666666998</v>
      </c>
      <c r="G404" s="6">
        <f t="shared" si="64"/>
        <v>-68.263130000000004</v>
      </c>
      <c r="J404">
        <v>48691777777.778</v>
      </c>
      <c r="K404">
        <v>-50.869948999999998</v>
      </c>
      <c r="L404">
        <v>-41.753185000000002</v>
      </c>
      <c r="N404" s="6">
        <f t="shared" si="67"/>
        <v>46.166666666666998</v>
      </c>
      <c r="O404" s="6">
        <f t="shared" si="65"/>
        <v>-63.783729999999998</v>
      </c>
    </row>
    <row r="405" spans="2:16" x14ac:dyDescent="0.25">
      <c r="B405">
        <v>49878666666.667</v>
      </c>
      <c r="C405">
        <v>-59.055916000000003</v>
      </c>
      <c r="D405">
        <v>-50.800700999999997</v>
      </c>
      <c r="F405" s="6">
        <f t="shared" si="66"/>
        <v>48.333333333333002</v>
      </c>
      <c r="G405" s="6">
        <f t="shared" si="64"/>
        <v>-60.578040999999999</v>
      </c>
      <c r="J405">
        <v>49878666666.667</v>
      </c>
      <c r="K405">
        <v>-53.784534000000001</v>
      </c>
      <c r="L405">
        <v>-44.944130000000001</v>
      </c>
      <c r="N405" s="6">
        <f t="shared" si="67"/>
        <v>48.333333333333002</v>
      </c>
      <c r="O405" s="6">
        <f t="shared" si="65"/>
        <v>-86.532982000000004</v>
      </c>
    </row>
    <row r="406" spans="2:16" x14ac:dyDescent="0.25">
      <c r="B406">
        <v>51065555555.556</v>
      </c>
      <c r="C406">
        <v>-59.570087000000001</v>
      </c>
      <c r="D406">
        <v>-50.503532</v>
      </c>
      <c r="F406" s="6">
        <f t="shared" si="66"/>
        <v>50.5</v>
      </c>
      <c r="G406" s="6">
        <f t="shared" si="64"/>
        <v>-65.679955000000007</v>
      </c>
      <c r="J406">
        <v>51065555555.556</v>
      </c>
      <c r="K406">
        <v>-63.413738000000002</v>
      </c>
      <c r="L406">
        <v>-54.729506999999998</v>
      </c>
      <c r="N406" s="6">
        <f t="shared" si="67"/>
        <v>50.5</v>
      </c>
      <c r="O406" s="6">
        <f t="shared" si="65"/>
        <v>-83.411026000000007</v>
      </c>
    </row>
    <row r="407" spans="2:16" x14ac:dyDescent="0.25">
      <c r="B407">
        <v>52252444444.444</v>
      </c>
      <c r="C407">
        <v>-66.001662999999994</v>
      </c>
      <c r="D407">
        <v>-56.521766999999997</v>
      </c>
      <c r="F407" s="6">
        <f t="shared" si="66"/>
        <v>52.666666666666998</v>
      </c>
      <c r="G407" s="6">
        <f t="shared" si="64"/>
        <v>-70.332001000000005</v>
      </c>
      <c r="J407">
        <v>52252444444.444</v>
      </c>
      <c r="K407">
        <v>-60.243923000000002</v>
      </c>
      <c r="L407">
        <v>-51.849761999999998</v>
      </c>
      <c r="N407" s="6">
        <f t="shared" si="67"/>
        <v>52.666666666666998</v>
      </c>
      <c r="O407" s="6">
        <f t="shared" si="65"/>
        <v>-69.088470000000001</v>
      </c>
    </row>
    <row r="408" spans="2:16" x14ac:dyDescent="0.25">
      <c r="B408">
        <v>53439333333.333</v>
      </c>
      <c r="C408">
        <v>-67.947395</v>
      </c>
      <c r="D408">
        <v>-58.739353000000001</v>
      </c>
      <c r="F408" s="6">
        <f t="shared" si="66"/>
        <v>54.833333333333002</v>
      </c>
      <c r="G408" s="6">
        <f t="shared" si="64"/>
        <v>-69.191978000000006</v>
      </c>
      <c r="J408">
        <v>53439333333.333</v>
      </c>
      <c r="K408">
        <v>-60.166809000000001</v>
      </c>
      <c r="L408">
        <v>-51.294598000000001</v>
      </c>
      <c r="N408" s="6">
        <f t="shared" si="67"/>
        <v>54.833333333333002</v>
      </c>
      <c r="O408" s="6">
        <f t="shared" si="65"/>
        <v>-57.997073999999998</v>
      </c>
    </row>
    <row r="409" spans="2:16" x14ac:dyDescent="0.25">
      <c r="B409">
        <v>54626222222.222</v>
      </c>
      <c r="C409">
        <v>-73.451019000000002</v>
      </c>
      <c r="D409">
        <v>-64.353958000000006</v>
      </c>
      <c r="F409" s="6">
        <f t="shared" si="66"/>
        <v>57</v>
      </c>
      <c r="G409" s="6">
        <f t="shared" si="64"/>
        <v>-63.480831000000002</v>
      </c>
      <c r="J409">
        <v>54626222222.222</v>
      </c>
      <c r="K409">
        <v>-61.156596999999998</v>
      </c>
      <c r="L409">
        <v>-50.843704000000002</v>
      </c>
      <c r="N409" s="6">
        <f t="shared" si="67"/>
        <v>57</v>
      </c>
      <c r="O409" s="6">
        <f t="shared" si="65"/>
        <v>-54.944595</v>
      </c>
    </row>
    <row r="410" spans="2:16" x14ac:dyDescent="0.25">
      <c r="B410">
        <v>55813111111.111</v>
      </c>
      <c r="C410">
        <v>-66.337531999999996</v>
      </c>
      <c r="D410">
        <v>-57.699409000000003</v>
      </c>
      <c r="F410" s="6" t="s">
        <v>25</v>
      </c>
      <c r="J410">
        <v>55813111111.111</v>
      </c>
      <c r="K410">
        <v>-64.874099999999999</v>
      </c>
      <c r="L410">
        <v>-53.672919999999998</v>
      </c>
      <c r="N410" s="6" t="s">
        <v>25</v>
      </c>
    </row>
    <row r="411" spans="2:16" x14ac:dyDescent="0.25">
      <c r="B411">
        <v>57000000000</v>
      </c>
      <c r="C411">
        <v>-71.290085000000005</v>
      </c>
      <c r="D411">
        <v>-61.757469</v>
      </c>
      <c r="J411">
        <v>57000000000</v>
      </c>
      <c r="K411">
        <v>-70.764663999999996</v>
      </c>
      <c r="L411">
        <v>-58.648009999999999</v>
      </c>
    </row>
    <row r="412" spans="2:16" x14ac:dyDescent="0.25">
      <c r="B412" t="s">
        <v>25</v>
      </c>
      <c r="J412" t="s">
        <v>25</v>
      </c>
    </row>
    <row r="413" spans="2:16" x14ac:dyDescent="0.25">
      <c r="F413" s="6" t="s">
        <v>63</v>
      </c>
      <c r="N413" s="6" t="s">
        <v>63</v>
      </c>
    </row>
    <row r="414" spans="2:16" ht="15.75" x14ac:dyDescent="0.25">
      <c r="F414" s="6" t="s">
        <v>23</v>
      </c>
      <c r="G414" s="6" t="str">
        <f t="shared" ref="G414:G433" si="68">D440</f>
        <v>4Ix4L dBc Log Mag(dB)</v>
      </c>
      <c r="H414" s="35">
        <v>4</v>
      </c>
      <c r="N414" s="6" t="s">
        <v>23</v>
      </c>
      <c r="O414" s="6" t="str">
        <f t="shared" ref="O414:O433" si="69">L440</f>
        <v>4Ix4L dBc Log Mag(dB)</v>
      </c>
      <c r="P414" s="35">
        <v>4</v>
      </c>
    </row>
    <row r="415" spans="2:16" ht="15.75" x14ac:dyDescent="0.25">
      <c r="B415" t="s">
        <v>61</v>
      </c>
      <c r="F415" s="6">
        <f t="shared" ref="F415:F433" si="70">B441/1000000000</f>
        <v>31.956</v>
      </c>
      <c r="G415" s="6">
        <f t="shared" si="68"/>
        <v>-54.019523999999997</v>
      </c>
      <c r="H415" s="36">
        <f>ABS(AVERAGE(G415:G433)-(H414-1)*10)</f>
        <v>93.921150473684207</v>
      </c>
      <c r="J415" t="s">
        <v>61</v>
      </c>
      <c r="N415" s="6">
        <f t="shared" ref="N415:N433" si="71">J441/1000000000</f>
        <v>31.956</v>
      </c>
      <c r="O415" s="6">
        <f t="shared" si="69"/>
        <v>-54.960751000000002</v>
      </c>
      <c r="P415" s="36">
        <f>ABS(AVERAGE(O415:O433)-(P414-1)*10)</f>
        <v>85.86414268421052</v>
      </c>
    </row>
    <row r="416" spans="2:16" x14ac:dyDescent="0.25">
      <c r="B416" t="s">
        <v>23</v>
      </c>
      <c r="C416" t="s">
        <v>167</v>
      </c>
      <c r="D416" t="s">
        <v>91</v>
      </c>
      <c r="F416" s="6">
        <f t="shared" si="70"/>
        <v>33.347333333332998</v>
      </c>
      <c r="G416" s="6">
        <f t="shared" si="68"/>
        <v>-57.127772999999998</v>
      </c>
      <c r="J416" t="s">
        <v>23</v>
      </c>
      <c r="K416" t="s">
        <v>167</v>
      </c>
      <c r="L416" t="s">
        <v>91</v>
      </c>
      <c r="N416" s="6">
        <f t="shared" si="71"/>
        <v>33.347333333332998</v>
      </c>
      <c r="O416" s="6">
        <f t="shared" si="69"/>
        <v>-59.456924000000001</v>
      </c>
    </row>
    <row r="417" spans="2:15" x14ac:dyDescent="0.25">
      <c r="B417">
        <v>18000000000</v>
      </c>
      <c r="C417">
        <v>-73.481635999999995</v>
      </c>
      <c r="D417">
        <v>-66.730377000000004</v>
      </c>
      <c r="F417" s="6">
        <f t="shared" si="70"/>
        <v>34.738666666667001</v>
      </c>
      <c r="G417" s="6">
        <f t="shared" si="68"/>
        <v>-61.198138999999998</v>
      </c>
      <c r="J417">
        <v>18000000000</v>
      </c>
      <c r="K417">
        <v>-79.874046000000007</v>
      </c>
      <c r="L417">
        <v>-68.789840999999996</v>
      </c>
      <c r="N417" s="6">
        <f t="shared" si="71"/>
        <v>34.738666666667001</v>
      </c>
      <c r="O417" s="6">
        <f t="shared" si="69"/>
        <v>-59.558304</v>
      </c>
    </row>
    <row r="418" spans="2:15" x14ac:dyDescent="0.25">
      <c r="B418">
        <v>20166666666.667</v>
      </c>
      <c r="C418">
        <v>-76.251037999999994</v>
      </c>
      <c r="D418">
        <v>-70.323059000000001</v>
      </c>
      <c r="F418" s="6">
        <f t="shared" si="70"/>
        <v>36.130000000000003</v>
      </c>
      <c r="G418" s="6">
        <f t="shared" si="68"/>
        <v>-66.475814999999997</v>
      </c>
      <c r="J418">
        <v>20166666666.667</v>
      </c>
      <c r="K418">
        <v>-74.738608999999997</v>
      </c>
      <c r="L418">
        <v>-66.978568999999993</v>
      </c>
      <c r="N418" s="6">
        <f t="shared" si="71"/>
        <v>36.130000000000003</v>
      </c>
      <c r="O418" s="6">
        <f t="shared" si="69"/>
        <v>-61.559680999999998</v>
      </c>
    </row>
    <row r="419" spans="2:15" x14ac:dyDescent="0.25">
      <c r="B419">
        <v>22333333333.333</v>
      </c>
      <c r="C419">
        <v>-68.881034999999997</v>
      </c>
      <c r="D419">
        <v>-62.778835000000001</v>
      </c>
      <c r="F419" s="6">
        <f t="shared" si="70"/>
        <v>37.521333333332997</v>
      </c>
      <c r="G419" s="6">
        <f t="shared" si="68"/>
        <v>-63.922809999999998</v>
      </c>
      <c r="J419">
        <v>22333333333.333</v>
      </c>
      <c r="K419">
        <v>-72.687363000000005</v>
      </c>
      <c r="L419">
        <v>-66.225211999999999</v>
      </c>
      <c r="N419" s="6">
        <f t="shared" si="71"/>
        <v>37.521333333332997</v>
      </c>
      <c r="O419" s="6">
        <f t="shared" si="69"/>
        <v>-61.897114000000002</v>
      </c>
    </row>
    <row r="420" spans="2:15" x14ac:dyDescent="0.25">
      <c r="B420">
        <v>24500000000</v>
      </c>
      <c r="C420">
        <v>-80.028664000000006</v>
      </c>
      <c r="D420">
        <v>-73.576995999999994</v>
      </c>
      <c r="F420" s="6">
        <f t="shared" si="70"/>
        <v>38.912666666667</v>
      </c>
      <c r="G420" s="6">
        <f t="shared" si="68"/>
        <v>-68.049103000000002</v>
      </c>
      <c r="J420">
        <v>24500000000</v>
      </c>
      <c r="K420">
        <v>-64.776115000000004</v>
      </c>
      <c r="L420">
        <v>-58.374271</v>
      </c>
      <c r="N420" s="6">
        <f t="shared" si="71"/>
        <v>38.912666666667</v>
      </c>
      <c r="O420" s="6">
        <f t="shared" si="69"/>
        <v>-56.475639000000001</v>
      </c>
    </row>
    <row r="421" spans="2:15" x14ac:dyDescent="0.25">
      <c r="B421">
        <v>26666666666.667</v>
      </c>
      <c r="C421">
        <v>-80.772330999999994</v>
      </c>
      <c r="D421">
        <v>-73.763382000000007</v>
      </c>
      <c r="F421" s="6">
        <f t="shared" si="70"/>
        <v>40.304000000000002</v>
      </c>
      <c r="G421" s="6">
        <f t="shared" si="68"/>
        <v>-76.735352000000006</v>
      </c>
      <c r="J421">
        <v>26666666666.667</v>
      </c>
      <c r="K421">
        <v>-65.087456000000003</v>
      </c>
      <c r="L421">
        <v>-58.171047000000002</v>
      </c>
      <c r="N421" s="6">
        <f t="shared" si="71"/>
        <v>40.304000000000002</v>
      </c>
      <c r="O421" s="6">
        <f t="shared" si="69"/>
        <v>-57.357433</v>
      </c>
    </row>
    <row r="422" spans="2:15" x14ac:dyDescent="0.25">
      <c r="B422">
        <v>28833333333.333</v>
      </c>
      <c r="C422">
        <v>-77.442177000000001</v>
      </c>
      <c r="D422">
        <v>-69.666542000000007</v>
      </c>
      <c r="F422" s="6">
        <f t="shared" si="70"/>
        <v>41.695333333333004</v>
      </c>
      <c r="G422" s="6">
        <f t="shared" si="68"/>
        <v>-77.233161999999993</v>
      </c>
      <c r="J422">
        <v>28833333333.333</v>
      </c>
      <c r="K422">
        <v>-80.387153999999995</v>
      </c>
      <c r="L422">
        <v>-73.032859999999999</v>
      </c>
      <c r="N422" s="6">
        <f t="shared" si="71"/>
        <v>41.695333333333004</v>
      </c>
      <c r="O422" s="6">
        <f t="shared" si="69"/>
        <v>-55.038330000000002</v>
      </c>
    </row>
    <row r="423" spans="2:15" x14ac:dyDescent="0.25">
      <c r="B423">
        <v>31000000000</v>
      </c>
      <c r="C423">
        <v>-82.193107999999995</v>
      </c>
      <c r="D423">
        <v>-74.166190999999998</v>
      </c>
      <c r="F423" s="6">
        <f t="shared" si="70"/>
        <v>43.086666666667</v>
      </c>
      <c r="G423" s="6">
        <f t="shared" si="68"/>
        <v>-64.530296000000007</v>
      </c>
      <c r="J423">
        <v>31000000000</v>
      </c>
      <c r="K423">
        <v>-80.233626999999998</v>
      </c>
      <c r="L423">
        <v>-72.557175000000001</v>
      </c>
      <c r="N423" s="6">
        <f t="shared" si="71"/>
        <v>43.086666666667</v>
      </c>
      <c r="O423" s="6">
        <f t="shared" si="69"/>
        <v>-58.432037000000001</v>
      </c>
    </row>
    <row r="424" spans="2:15" x14ac:dyDescent="0.25">
      <c r="B424">
        <v>33166666666.667</v>
      </c>
      <c r="C424">
        <v>-84.829819000000001</v>
      </c>
      <c r="D424">
        <v>-76.691901999999999</v>
      </c>
      <c r="F424" s="6">
        <f t="shared" si="70"/>
        <v>44.478000000000002</v>
      </c>
      <c r="G424" s="6">
        <f t="shared" si="68"/>
        <v>-60.075477999999997</v>
      </c>
      <c r="J424">
        <v>33166666666.667</v>
      </c>
      <c r="K424">
        <v>-71.709618000000006</v>
      </c>
      <c r="L424">
        <v>-63.365806999999997</v>
      </c>
      <c r="N424" s="6">
        <f t="shared" si="71"/>
        <v>44.478000000000002</v>
      </c>
      <c r="O424" s="6">
        <f t="shared" si="69"/>
        <v>-58.139778</v>
      </c>
    </row>
    <row r="425" spans="2:15" x14ac:dyDescent="0.25">
      <c r="B425">
        <v>35333333333.333</v>
      </c>
      <c r="C425">
        <v>-79.319991999999999</v>
      </c>
      <c r="D425">
        <v>-70.991798000000003</v>
      </c>
      <c r="F425" s="6">
        <f t="shared" si="70"/>
        <v>45.869333333333003</v>
      </c>
      <c r="G425" s="6">
        <f t="shared" si="68"/>
        <v>-62.775672999999998</v>
      </c>
      <c r="J425">
        <v>35333333333.333</v>
      </c>
      <c r="K425">
        <v>-74.408332999999999</v>
      </c>
      <c r="L425">
        <v>-66.944785999999993</v>
      </c>
      <c r="N425" s="6">
        <f t="shared" si="71"/>
        <v>45.869333333333003</v>
      </c>
      <c r="O425" s="6">
        <f t="shared" si="69"/>
        <v>-55.170464000000003</v>
      </c>
    </row>
    <row r="426" spans="2:15" x14ac:dyDescent="0.25">
      <c r="B426">
        <v>37500000000</v>
      </c>
      <c r="C426">
        <v>-78.821738999999994</v>
      </c>
      <c r="D426">
        <v>-71.228508000000005</v>
      </c>
      <c r="F426" s="6">
        <f t="shared" si="70"/>
        <v>47.260666666666999</v>
      </c>
      <c r="G426" s="6">
        <f t="shared" si="68"/>
        <v>-67.428580999999994</v>
      </c>
      <c r="J426">
        <v>37500000000</v>
      </c>
      <c r="K426">
        <v>-78.864388000000005</v>
      </c>
      <c r="L426">
        <v>-70.942772000000005</v>
      </c>
      <c r="N426" s="6">
        <f t="shared" si="71"/>
        <v>47.260666666666999</v>
      </c>
      <c r="O426" s="6">
        <f t="shared" si="69"/>
        <v>-52.748451000000003</v>
      </c>
    </row>
    <row r="427" spans="2:15" x14ac:dyDescent="0.25">
      <c r="B427">
        <v>39666666666.667</v>
      </c>
      <c r="C427">
        <v>-81.84639</v>
      </c>
      <c r="D427">
        <v>-74.510513000000003</v>
      </c>
      <c r="F427" s="6">
        <f t="shared" si="70"/>
        <v>48.652000000000001</v>
      </c>
      <c r="G427" s="6">
        <f t="shared" si="68"/>
        <v>-66.547081000000006</v>
      </c>
      <c r="J427">
        <v>39666666666.667</v>
      </c>
      <c r="K427">
        <v>-82.811004999999994</v>
      </c>
      <c r="L427">
        <v>-74.162445000000005</v>
      </c>
      <c r="N427" s="6">
        <f t="shared" si="71"/>
        <v>48.652000000000001</v>
      </c>
      <c r="O427" s="6">
        <f t="shared" si="69"/>
        <v>-51.086658</v>
      </c>
    </row>
    <row r="428" spans="2:15" x14ac:dyDescent="0.25">
      <c r="B428">
        <v>41833333333.333</v>
      </c>
      <c r="C428">
        <v>-78.103729000000001</v>
      </c>
      <c r="D428">
        <v>-70.435501000000002</v>
      </c>
      <c r="F428" s="6">
        <f t="shared" si="70"/>
        <v>50.043333333333003</v>
      </c>
      <c r="G428" s="6">
        <f t="shared" si="68"/>
        <v>-57.22728</v>
      </c>
      <c r="J428">
        <v>41833333333.333</v>
      </c>
      <c r="K428">
        <v>-88.981353999999996</v>
      </c>
      <c r="L428">
        <v>-79.864586000000003</v>
      </c>
      <c r="N428" s="6">
        <f t="shared" si="71"/>
        <v>50.043333333333003</v>
      </c>
      <c r="O428" s="6">
        <f t="shared" si="69"/>
        <v>-51.638114999999999</v>
      </c>
    </row>
    <row r="429" spans="2:15" x14ac:dyDescent="0.25">
      <c r="B429">
        <v>44000000000</v>
      </c>
      <c r="C429">
        <v>-77.018996999999999</v>
      </c>
      <c r="D429">
        <v>-68.763785999999996</v>
      </c>
      <c r="F429" s="6">
        <f t="shared" si="70"/>
        <v>51.434666666666999</v>
      </c>
      <c r="G429" s="6">
        <f t="shared" si="68"/>
        <v>-62.972445999999998</v>
      </c>
      <c r="J429">
        <v>44000000000</v>
      </c>
      <c r="K429">
        <v>-74.895911999999996</v>
      </c>
      <c r="L429">
        <v>-66.055503999999999</v>
      </c>
      <c r="N429" s="6">
        <f t="shared" si="71"/>
        <v>51.434666666666999</v>
      </c>
      <c r="O429" s="6">
        <f t="shared" si="69"/>
        <v>-55.266368999999997</v>
      </c>
    </row>
    <row r="430" spans="2:15" x14ac:dyDescent="0.25">
      <c r="B430">
        <v>46166666666.667</v>
      </c>
      <c r="C430">
        <v>-77.329689000000002</v>
      </c>
      <c r="D430">
        <v>-68.263130000000004</v>
      </c>
      <c r="F430" s="6">
        <f t="shared" si="70"/>
        <v>52.826000000000001</v>
      </c>
      <c r="G430" s="6">
        <f t="shared" si="68"/>
        <v>-63.492626000000001</v>
      </c>
      <c r="J430">
        <v>46166666666.667</v>
      </c>
      <c r="K430">
        <v>-72.467956999999998</v>
      </c>
      <c r="L430">
        <v>-63.783729999999998</v>
      </c>
      <c r="N430" s="6">
        <f t="shared" si="71"/>
        <v>52.826000000000001</v>
      </c>
      <c r="O430" s="6">
        <f t="shared" si="69"/>
        <v>-57.872295000000001</v>
      </c>
    </row>
    <row r="431" spans="2:15" x14ac:dyDescent="0.25">
      <c r="B431">
        <v>48333333333.333</v>
      </c>
      <c r="C431">
        <v>-70.057945000000004</v>
      </c>
      <c r="D431">
        <v>-60.578040999999999</v>
      </c>
      <c r="F431" s="6">
        <f t="shared" si="70"/>
        <v>54.217333333333002</v>
      </c>
      <c r="G431" s="6">
        <f t="shared" si="68"/>
        <v>-62.854073</v>
      </c>
      <c r="J431">
        <v>48333333333.333</v>
      </c>
      <c r="K431">
        <v>-94.927138999999997</v>
      </c>
      <c r="L431">
        <v>-86.532982000000004</v>
      </c>
      <c r="N431" s="6">
        <f t="shared" si="71"/>
        <v>54.217333333333002</v>
      </c>
      <c r="O431" s="6">
        <f t="shared" si="69"/>
        <v>-54.074730000000002</v>
      </c>
    </row>
    <row r="432" spans="2:15" x14ac:dyDescent="0.25">
      <c r="B432">
        <v>50500000000</v>
      </c>
      <c r="C432">
        <v>-74.887992999999994</v>
      </c>
      <c r="D432">
        <v>-65.679955000000007</v>
      </c>
      <c r="F432" s="6">
        <f t="shared" si="70"/>
        <v>55.608666666666998</v>
      </c>
      <c r="G432" s="6">
        <f t="shared" si="68"/>
        <v>-62.651691</v>
      </c>
      <c r="J432">
        <v>50500000000</v>
      </c>
      <c r="K432">
        <v>-92.283241000000004</v>
      </c>
      <c r="L432">
        <v>-83.411026000000007</v>
      </c>
      <c r="N432" s="6">
        <f t="shared" si="71"/>
        <v>55.608666666666998</v>
      </c>
      <c r="O432" s="6">
        <f t="shared" si="69"/>
        <v>-50.745196999999997</v>
      </c>
    </row>
    <row r="433" spans="2:16" x14ac:dyDescent="0.25">
      <c r="B433">
        <v>52666666666.667</v>
      </c>
      <c r="C433">
        <v>-79.429062000000002</v>
      </c>
      <c r="D433">
        <v>-70.332001000000005</v>
      </c>
      <c r="F433" s="6">
        <f t="shared" si="70"/>
        <v>57</v>
      </c>
      <c r="G433" s="6">
        <f t="shared" si="68"/>
        <v>-59.184956</v>
      </c>
      <c r="J433">
        <v>52666666666.667</v>
      </c>
      <c r="K433">
        <v>-79.401366999999993</v>
      </c>
      <c r="L433">
        <v>-69.088470000000001</v>
      </c>
      <c r="N433" s="6">
        <f t="shared" si="71"/>
        <v>57</v>
      </c>
      <c r="O433" s="6">
        <f t="shared" si="69"/>
        <v>-49.940441</v>
      </c>
    </row>
    <row r="434" spans="2:16" x14ac:dyDescent="0.25">
      <c r="B434">
        <v>54833333333.333</v>
      </c>
      <c r="C434">
        <v>-77.830100999999999</v>
      </c>
      <c r="D434">
        <v>-69.191978000000006</v>
      </c>
      <c r="F434" s="6" t="s">
        <v>25</v>
      </c>
      <c r="J434">
        <v>54833333333.333</v>
      </c>
      <c r="K434">
        <v>-69.198250000000002</v>
      </c>
      <c r="L434">
        <v>-57.997073999999998</v>
      </c>
      <c r="N434" s="6" t="s">
        <v>25</v>
      </c>
    </row>
    <row r="435" spans="2:16" x14ac:dyDescent="0.25">
      <c r="B435">
        <v>57000000000</v>
      </c>
      <c r="C435">
        <v>-73.013451000000003</v>
      </c>
      <c r="D435">
        <v>-63.480831000000002</v>
      </c>
      <c r="J435">
        <v>57000000000</v>
      </c>
      <c r="K435">
        <v>-67.061249000000004</v>
      </c>
      <c r="L435">
        <v>-54.944595</v>
      </c>
    </row>
    <row r="436" spans="2:16" x14ac:dyDescent="0.25">
      <c r="B436" t="s">
        <v>25</v>
      </c>
      <c r="J436" t="s">
        <v>25</v>
      </c>
    </row>
    <row r="437" spans="2:16" x14ac:dyDescent="0.25">
      <c r="F437" s="6" t="s">
        <v>65</v>
      </c>
      <c r="N437" s="6" t="s">
        <v>65</v>
      </c>
    </row>
    <row r="438" spans="2:16" ht="15.75" x14ac:dyDescent="0.25">
      <c r="F438" s="6" t="s">
        <v>23</v>
      </c>
      <c r="G438" s="6" t="str">
        <f t="shared" ref="G438:G457" si="72">D464</f>
        <v>4Ix5L dBc Log Mag(dB)</v>
      </c>
      <c r="H438" s="35">
        <v>4</v>
      </c>
      <c r="N438" s="6" t="s">
        <v>23</v>
      </c>
      <c r="O438" s="6" t="str">
        <f t="shared" ref="O438:O457" si="73">L464</f>
        <v>4Ix5L dBc Log Mag(dB)</v>
      </c>
      <c r="P438" s="35">
        <v>4</v>
      </c>
    </row>
    <row r="439" spans="2:16" ht="15.75" x14ac:dyDescent="0.25">
      <c r="B439" t="s">
        <v>63</v>
      </c>
      <c r="F439" s="6">
        <f t="shared" ref="F439:F457" si="74">B465/1000000000</f>
        <v>18</v>
      </c>
      <c r="G439" s="6">
        <f t="shared" si="72"/>
        <v>-73.197295999999994</v>
      </c>
      <c r="H439" s="36">
        <f>ABS(AVERAGE(G439:G457)-(H438-1)*10)</f>
        <v>104.44338110526316</v>
      </c>
      <c r="J439" t="s">
        <v>63</v>
      </c>
      <c r="N439" s="6">
        <f t="shared" ref="N439:N457" si="75">J465/1000000000</f>
        <v>18</v>
      </c>
      <c r="O439" s="6">
        <f t="shared" si="73"/>
        <v>-79.608269000000007</v>
      </c>
      <c r="P439" s="36">
        <f>ABS(AVERAGE(O439:O457)-(P438-1)*10)</f>
        <v>102.64958347368419</v>
      </c>
    </row>
    <row r="440" spans="2:16" x14ac:dyDescent="0.25">
      <c r="B440" t="s">
        <v>23</v>
      </c>
      <c r="C440" t="s">
        <v>168</v>
      </c>
      <c r="D440" t="s">
        <v>92</v>
      </c>
      <c r="F440" s="6">
        <f t="shared" si="74"/>
        <v>20.166666666666998</v>
      </c>
      <c r="G440" s="6">
        <f t="shared" si="72"/>
        <v>-79.782004999999998</v>
      </c>
      <c r="J440" t="s">
        <v>23</v>
      </c>
      <c r="K440" t="s">
        <v>168</v>
      </c>
      <c r="L440" t="s">
        <v>92</v>
      </c>
      <c r="N440" s="6">
        <f t="shared" si="75"/>
        <v>20.166666666666998</v>
      </c>
      <c r="O440" s="6">
        <f t="shared" si="73"/>
        <v>-81.935524000000001</v>
      </c>
    </row>
    <row r="441" spans="2:16" x14ac:dyDescent="0.25">
      <c r="B441">
        <v>31956000000</v>
      </c>
      <c r="C441">
        <v>-60.770781999999997</v>
      </c>
      <c r="D441">
        <v>-54.019523999999997</v>
      </c>
      <c r="F441" s="6">
        <f t="shared" si="74"/>
        <v>22.333333333333002</v>
      </c>
      <c r="G441" s="6">
        <f t="shared" si="72"/>
        <v>-74.945305000000005</v>
      </c>
      <c r="J441">
        <v>31956000000</v>
      </c>
      <c r="K441">
        <v>-66.044960000000003</v>
      </c>
      <c r="L441">
        <v>-54.960751000000002</v>
      </c>
      <c r="N441" s="6">
        <f t="shared" si="75"/>
        <v>22.333333333333002</v>
      </c>
      <c r="O441" s="6">
        <f t="shared" si="73"/>
        <v>-83.228279000000001</v>
      </c>
    </row>
    <row r="442" spans="2:16" x14ac:dyDescent="0.25">
      <c r="B442">
        <v>33347333333.333</v>
      </c>
      <c r="C442">
        <v>-63.055751999999998</v>
      </c>
      <c r="D442">
        <v>-57.127772999999998</v>
      </c>
      <c r="F442" s="6">
        <f t="shared" si="74"/>
        <v>24.5</v>
      </c>
      <c r="G442" s="6">
        <f t="shared" si="72"/>
        <v>-74.602553999999998</v>
      </c>
      <c r="J442">
        <v>33347333333.333</v>
      </c>
      <c r="K442">
        <v>-67.216965000000002</v>
      </c>
      <c r="L442">
        <v>-59.456924000000001</v>
      </c>
      <c r="N442" s="6">
        <f t="shared" si="75"/>
        <v>24.5</v>
      </c>
      <c r="O442" s="6">
        <f t="shared" si="73"/>
        <v>-69.455016999999998</v>
      </c>
    </row>
    <row r="443" spans="2:16" x14ac:dyDescent="0.25">
      <c r="B443">
        <v>34738666666.667</v>
      </c>
      <c r="C443">
        <v>-67.300338999999994</v>
      </c>
      <c r="D443">
        <v>-61.198138999999998</v>
      </c>
      <c r="F443" s="6">
        <f t="shared" si="74"/>
        <v>26.666666666666998</v>
      </c>
      <c r="G443" s="6">
        <f t="shared" si="72"/>
        <v>-83.709220999999999</v>
      </c>
      <c r="J443">
        <v>34738666666.667</v>
      </c>
      <c r="K443">
        <v>-66.020454000000001</v>
      </c>
      <c r="L443">
        <v>-59.558304</v>
      </c>
      <c r="N443" s="6">
        <f t="shared" si="75"/>
        <v>26.666666666666998</v>
      </c>
      <c r="O443" s="6">
        <f t="shared" si="73"/>
        <v>-69.553047000000007</v>
      </c>
    </row>
    <row r="444" spans="2:16" x14ac:dyDescent="0.25">
      <c r="B444">
        <v>36130000000</v>
      </c>
      <c r="C444">
        <v>-72.927482999999995</v>
      </c>
      <c r="D444">
        <v>-66.475814999999997</v>
      </c>
      <c r="F444" s="6">
        <f t="shared" si="74"/>
        <v>28.833333333333002</v>
      </c>
      <c r="G444" s="6">
        <f t="shared" si="72"/>
        <v>-87.007935000000003</v>
      </c>
      <c r="J444">
        <v>36130000000</v>
      </c>
      <c r="K444">
        <v>-67.961524999999995</v>
      </c>
      <c r="L444">
        <v>-61.559680999999998</v>
      </c>
      <c r="N444" s="6">
        <f t="shared" si="75"/>
        <v>28.833333333333002</v>
      </c>
      <c r="O444" s="6">
        <f t="shared" si="73"/>
        <v>-75.648933</v>
      </c>
    </row>
    <row r="445" spans="2:16" x14ac:dyDescent="0.25">
      <c r="B445">
        <v>37521333333.333</v>
      </c>
      <c r="C445">
        <v>-70.931754999999995</v>
      </c>
      <c r="D445">
        <v>-63.922809999999998</v>
      </c>
      <c r="F445" s="6">
        <f t="shared" si="74"/>
        <v>31</v>
      </c>
      <c r="G445" s="6">
        <f t="shared" si="72"/>
        <v>-75.538634999999999</v>
      </c>
      <c r="J445">
        <v>37521333333.333</v>
      </c>
      <c r="K445">
        <v>-68.813522000000006</v>
      </c>
      <c r="L445">
        <v>-61.897114000000002</v>
      </c>
      <c r="N445" s="6">
        <f t="shared" si="75"/>
        <v>31</v>
      </c>
      <c r="O445" s="6">
        <f t="shared" si="73"/>
        <v>-72.396461000000002</v>
      </c>
    </row>
    <row r="446" spans="2:16" x14ac:dyDescent="0.25">
      <c r="B446">
        <v>38912666666.667</v>
      </c>
      <c r="C446">
        <v>-75.824737999999996</v>
      </c>
      <c r="D446">
        <v>-68.049103000000002</v>
      </c>
      <c r="F446" s="6">
        <f t="shared" si="74"/>
        <v>33.166666666666998</v>
      </c>
      <c r="G446" s="6">
        <f t="shared" si="72"/>
        <v>-80.153853999999995</v>
      </c>
      <c r="J446">
        <v>38912666666.667</v>
      </c>
      <c r="K446">
        <v>-63.829929</v>
      </c>
      <c r="L446">
        <v>-56.475639000000001</v>
      </c>
      <c r="N446" s="6">
        <f t="shared" si="75"/>
        <v>33.166666666666998</v>
      </c>
      <c r="O446" s="6">
        <f t="shared" si="73"/>
        <v>-74.611251999999993</v>
      </c>
    </row>
    <row r="447" spans="2:16" x14ac:dyDescent="0.25">
      <c r="B447">
        <v>40304000000</v>
      </c>
      <c r="C447">
        <v>-84.762276</v>
      </c>
      <c r="D447">
        <v>-76.735352000000006</v>
      </c>
      <c r="F447" s="6">
        <f t="shared" si="74"/>
        <v>35.333333333333002</v>
      </c>
      <c r="G447" s="6">
        <f t="shared" si="72"/>
        <v>-69.019508000000002</v>
      </c>
      <c r="J447">
        <v>40304000000</v>
      </c>
      <c r="K447">
        <v>-65.03389</v>
      </c>
      <c r="L447">
        <v>-57.357433</v>
      </c>
      <c r="N447" s="6">
        <f t="shared" si="75"/>
        <v>35.333333333333002</v>
      </c>
      <c r="O447" s="6">
        <f t="shared" si="73"/>
        <v>-79.687118999999996</v>
      </c>
    </row>
    <row r="448" spans="2:16" x14ac:dyDescent="0.25">
      <c r="B448">
        <v>41695333333.333</v>
      </c>
      <c r="C448">
        <v>-85.371077999999997</v>
      </c>
      <c r="D448">
        <v>-77.233161999999993</v>
      </c>
      <c r="F448" s="6">
        <f t="shared" si="74"/>
        <v>37.5</v>
      </c>
      <c r="G448" s="6">
        <f t="shared" si="72"/>
        <v>-70.515465000000006</v>
      </c>
      <c r="J448">
        <v>41695333333.333</v>
      </c>
      <c r="K448">
        <v>-63.382145000000001</v>
      </c>
      <c r="L448">
        <v>-55.038330000000002</v>
      </c>
      <c r="N448" s="6">
        <f t="shared" si="75"/>
        <v>37.5</v>
      </c>
      <c r="O448" s="6">
        <f t="shared" si="73"/>
        <v>-67.275779999999997</v>
      </c>
    </row>
    <row r="449" spans="2:16" x14ac:dyDescent="0.25">
      <c r="B449">
        <v>43086666666.667</v>
      </c>
      <c r="C449">
        <v>-72.858481999999995</v>
      </c>
      <c r="D449">
        <v>-64.530296000000007</v>
      </c>
      <c r="F449" s="6">
        <f t="shared" si="74"/>
        <v>39.666666666666998</v>
      </c>
      <c r="G449" s="6">
        <f t="shared" si="72"/>
        <v>-67.901093000000003</v>
      </c>
      <c r="J449">
        <v>43086666666.667</v>
      </c>
      <c r="K449">
        <v>-65.895583999999999</v>
      </c>
      <c r="L449">
        <v>-58.432037000000001</v>
      </c>
      <c r="N449" s="6">
        <f t="shared" si="75"/>
        <v>39.666666666666998</v>
      </c>
      <c r="O449" s="6">
        <f t="shared" si="73"/>
        <v>-68.047202999999996</v>
      </c>
    </row>
    <row r="450" spans="2:16" x14ac:dyDescent="0.25">
      <c r="B450">
        <v>44478000000</v>
      </c>
      <c r="C450">
        <v>-67.668709000000007</v>
      </c>
      <c r="D450">
        <v>-60.075477999999997</v>
      </c>
      <c r="F450" s="6">
        <f t="shared" si="74"/>
        <v>41.833333333333002</v>
      </c>
      <c r="G450" s="6">
        <f t="shared" si="72"/>
        <v>-75.242676000000003</v>
      </c>
      <c r="J450">
        <v>44478000000</v>
      </c>
      <c r="K450">
        <v>-66.061394000000007</v>
      </c>
      <c r="L450">
        <v>-58.139778</v>
      </c>
      <c r="N450" s="6">
        <f t="shared" si="75"/>
        <v>41.833333333333002</v>
      </c>
      <c r="O450" s="6">
        <f t="shared" si="73"/>
        <v>-60.406097000000003</v>
      </c>
    </row>
    <row r="451" spans="2:16" x14ac:dyDescent="0.25">
      <c r="B451">
        <v>45869333333.333</v>
      </c>
      <c r="C451">
        <v>-70.111548999999997</v>
      </c>
      <c r="D451">
        <v>-62.775672999999998</v>
      </c>
      <c r="F451" s="6">
        <f t="shared" si="74"/>
        <v>44</v>
      </c>
      <c r="G451" s="6">
        <f t="shared" si="72"/>
        <v>-65.631919999999994</v>
      </c>
      <c r="J451">
        <v>45869333333.333</v>
      </c>
      <c r="K451">
        <v>-63.819023000000001</v>
      </c>
      <c r="L451">
        <v>-55.170464000000003</v>
      </c>
      <c r="N451" s="6">
        <f t="shared" si="75"/>
        <v>44</v>
      </c>
      <c r="O451" s="6">
        <f t="shared" si="73"/>
        <v>-71.929817</v>
      </c>
    </row>
    <row r="452" spans="2:16" x14ac:dyDescent="0.25">
      <c r="B452">
        <v>47260666666.667</v>
      </c>
      <c r="C452">
        <v>-75.096817000000001</v>
      </c>
      <c r="D452">
        <v>-67.428580999999994</v>
      </c>
      <c r="F452" s="6">
        <f t="shared" si="74"/>
        <v>46.166666666666998</v>
      </c>
      <c r="G452" s="6">
        <f t="shared" si="72"/>
        <v>-65.255279999999999</v>
      </c>
      <c r="J452">
        <v>47260666666.667</v>
      </c>
      <c r="K452">
        <v>-61.865219000000003</v>
      </c>
      <c r="L452">
        <v>-52.748451000000003</v>
      </c>
      <c r="N452" s="6">
        <f t="shared" si="75"/>
        <v>46.166666666666998</v>
      </c>
      <c r="O452" s="6">
        <f t="shared" si="73"/>
        <v>-76.141105999999994</v>
      </c>
    </row>
    <row r="453" spans="2:16" x14ac:dyDescent="0.25">
      <c r="B453">
        <v>48652000000</v>
      </c>
      <c r="C453">
        <v>-74.802291999999994</v>
      </c>
      <c r="D453">
        <v>-66.547081000000006</v>
      </c>
      <c r="F453" s="6">
        <f t="shared" si="74"/>
        <v>48.333333333333002</v>
      </c>
      <c r="G453" s="6">
        <f t="shared" si="72"/>
        <v>-87.608833000000004</v>
      </c>
      <c r="J453">
        <v>48652000000</v>
      </c>
      <c r="K453">
        <v>-59.927062999999997</v>
      </c>
      <c r="L453">
        <v>-51.086658</v>
      </c>
      <c r="N453" s="6">
        <f t="shared" si="75"/>
        <v>48.333333333333002</v>
      </c>
      <c r="O453" s="6">
        <f t="shared" si="73"/>
        <v>-78.252121000000002</v>
      </c>
    </row>
    <row r="454" spans="2:16" x14ac:dyDescent="0.25">
      <c r="B454">
        <v>50043333333.333</v>
      </c>
      <c r="C454">
        <v>-66.293839000000006</v>
      </c>
      <c r="D454">
        <v>-57.22728</v>
      </c>
      <c r="F454" s="6">
        <f t="shared" si="74"/>
        <v>50.5</v>
      </c>
      <c r="G454" s="6">
        <f t="shared" si="72"/>
        <v>-77.273964000000007</v>
      </c>
      <c r="J454">
        <v>50043333333.333</v>
      </c>
      <c r="K454">
        <v>-60.322346000000003</v>
      </c>
      <c r="L454">
        <v>-51.638114999999999</v>
      </c>
      <c r="N454" s="6">
        <f t="shared" si="75"/>
        <v>50.5</v>
      </c>
      <c r="O454" s="6">
        <f t="shared" si="73"/>
        <v>-70.386870999999999</v>
      </c>
    </row>
    <row r="455" spans="2:16" x14ac:dyDescent="0.25">
      <c r="B455">
        <v>51434666666.667</v>
      </c>
      <c r="C455">
        <v>-72.452347000000003</v>
      </c>
      <c r="D455">
        <v>-62.972445999999998</v>
      </c>
      <c r="F455" s="6">
        <f t="shared" si="74"/>
        <v>52.666666666666998</v>
      </c>
      <c r="G455" s="6">
        <f t="shared" si="72"/>
        <v>-72.432129000000003</v>
      </c>
      <c r="J455">
        <v>51434666666.667</v>
      </c>
      <c r="K455">
        <v>-63.660530000000001</v>
      </c>
      <c r="L455">
        <v>-55.266368999999997</v>
      </c>
      <c r="N455" s="6">
        <f t="shared" si="75"/>
        <v>52.666666666666998</v>
      </c>
      <c r="O455" s="6">
        <f t="shared" si="73"/>
        <v>-68.963272000000003</v>
      </c>
    </row>
    <row r="456" spans="2:16" x14ac:dyDescent="0.25">
      <c r="B456">
        <v>52826000000</v>
      </c>
      <c r="C456">
        <v>-72.700667999999993</v>
      </c>
      <c r="D456">
        <v>-63.492626000000001</v>
      </c>
      <c r="F456" s="6">
        <f t="shared" si="74"/>
        <v>54.833333333333002</v>
      </c>
      <c r="G456" s="6">
        <f t="shared" si="72"/>
        <v>-67.401093000000003</v>
      </c>
      <c r="J456">
        <v>52826000000</v>
      </c>
      <c r="K456">
        <v>-66.744506999999999</v>
      </c>
      <c r="L456">
        <v>-57.872295000000001</v>
      </c>
      <c r="N456" s="6">
        <f t="shared" si="75"/>
        <v>54.833333333333002</v>
      </c>
      <c r="O456" s="6">
        <f t="shared" si="73"/>
        <v>-65.910728000000006</v>
      </c>
    </row>
    <row r="457" spans="2:16" x14ac:dyDescent="0.25">
      <c r="B457">
        <v>54217333333.333</v>
      </c>
      <c r="C457">
        <v>-71.951133999999996</v>
      </c>
      <c r="D457">
        <v>-62.854073</v>
      </c>
      <c r="F457" s="6">
        <f t="shared" si="74"/>
        <v>57</v>
      </c>
      <c r="G457" s="6">
        <f t="shared" si="72"/>
        <v>-67.205475000000007</v>
      </c>
      <c r="J457">
        <v>54217333333.333</v>
      </c>
      <c r="K457">
        <v>-64.387626999999995</v>
      </c>
      <c r="L457">
        <v>-54.074730000000002</v>
      </c>
      <c r="N457" s="6">
        <f t="shared" si="75"/>
        <v>57</v>
      </c>
      <c r="O457" s="6">
        <f t="shared" si="73"/>
        <v>-66.905190000000005</v>
      </c>
    </row>
    <row r="458" spans="2:16" x14ac:dyDescent="0.25">
      <c r="B458">
        <v>55608666666.667</v>
      </c>
      <c r="C458">
        <v>-71.289810000000003</v>
      </c>
      <c r="D458">
        <v>-62.651691</v>
      </c>
      <c r="F458" s="6" t="s">
        <v>25</v>
      </c>
      <c r="J458">
        <v>55608666666.667</v>
      </c>
      <c r="K458">
        <v>-61.946373000000001</v>
      </c>
      <c r="L458">
        <v>-50.745196999999997</v>
      </c>
      <c r="N458" s="6" t="s">
        <v>25</v>
      </c>
    </row>
    <row r="459" spans="2:16" x14ac:dyDescent="0.25">
      <c r="B459">
        <v>57000000000</v>
      </c>
      <c r="C459">
        <v>-68.717574999999997</v>
      </c>
      <c r="D459">
        <v>-59.184956</v>
      </c>
      <c r="J459">
        <v>57000000000</v>
      </c>
      <c r="K459">
        <v>-62.057091</v>
      </c>
      <c r="L459">
        <v>-49.940441</v>
      </c>
    </row>
    <row r="460" spans="2:16" x14ac:dyDescent="0.25">
      <c r="B460" t="s">
        <v>25</v>
      </c>
      <c r="J460" t="s">
        <v>25</v>
      </c>
    </row>
    <row r="461" spans="2:16" x14ac:dyDescent="0.25">
      <c r="F461" s="6" t="s">
        <v>67</v>
      </c>
      <c r="N461" s="6" t="s">
        <v>67</v>
      </c>
    </row>
    <row r="462" spans="2:16" ht="15.75" x14ac:dyDescent="0.25">
      <c r="F462" s="6" t="s">
        <v>23</v>
      </c>
      <c r="G462" s="6" t="str">
        <f t="shared" ref="G462:G481" si="76">D488</f>
        <v>5Ix1L dBc Log Mag(dB)</v>
      </c>
      <c r="H462" s="35">
        <v>5</v>
      </c>
      <c r="N462" s="6" t="s">
        <v>23</v>
      </c>
      <c r="O462" s="6" t="str">
        <f t="shared" ref="O462:O481" si="77">L488</f>
        <v>5Ix1L dBc Log Mag(dB)</v>
      </c>
      <c r="P462" s="35">
        <v>5</v>
      </c>
    </row>
    <row r="463" spans="2:16" ht="15.75" x14ac:dyDescent="0.25">
      <c r="B463" t="s">
        <v>65</v>
      </c>
      <c r="F463" s="6">
        <f t="shared" ref="F463:F481" si="78">B489/1000000000</f>
        <v>18</v>
      </c>
      <c r="G463" s="6">
        <f t="shared" si="76"/>
        <v>-35.260384000000002</v>
      </c>
      <c r="H463" s="36">
        <f>ABS(AVERAGE(G463:G481)-(H462-1)*10)</f>
        <v>99.756481999999991</v>
      </c>
      <c r="J463" t="s">
        <v>65</v>
      </c>
      <c r="N463" s="6">
        <f t="shared" ref="N463:N481" si="79">J489/1000000000</f>
        <v>18</v>
      </c>
      <c r="O463" s="6">
        <f t="shared" si="77"/>
        <v>-41.477966000000002</v>
      </c>
      <c r="P463" s="36">
        <f>ABS(AVERAGE(O463:O481)-(P462-1)*10)</f>
        <v>96.365388526315797</v>
      </c>
    </row>
    <row r="464" spans="2:16" x14ac:dyDescent="0.25">
      <c r="B464" t="s">
        <v>23</v>
      </c>
      <c r="C464" t="s">
        <v>169</v>
      </c>
      <c r="D464" t="s">
        <v>93</v>
      </c>
      <c r="F464" s="6">
        <f t="shared" si="78"/>
        <v>20.141388888889001</v>
      </c>
      <c r="G464" s="6">
        <f t="shared" si="76"/>
        <v>-34.959473000000003</v>
      </c>
      <c r="J464" t="s">
        <v>23</v>
      </c>
      <c r="K464" t="s">
        <v>169</v>
      </c>
      <c r="L464" t="s">
        <v>93</v>
      </c>
      <c r="N464" s="6">
        <f t="shared" si="79"/>
        <v>20.141388888889001</v>
      </c>
      <c r="O464" s="6">
        <f t="shared" si="77"/>
        <v>-37.931995000000001</v>
      </c>
    </row>
    <row r="465" spans="2:15" x14ac:dyDescent="0.25">
      <c r="B465">
        <v>18000000000</v>
      </c>
      <c r="C465">
        <v>-79.948554999999999</v>
      </c>
      <c r="D465">
        <v>-73.197295999999994</v>
      </c>
      <c r="F465" s="6">
        <f t="shared" si="78"/>
        <v>22.282777777778001</v>
      </c>
      <c r="G465" s="6">
        <f t="shared" si="76"/>
        <v>-42.240372000000001</v>
      </c>
      <c r="J465">
        <v>18000000000</v>
      </c>
      <c r="K465">
        <v>-90.692474000000004</v>
      </c>
      <c r="L465">
        <v>-79.608269000000007</v>
      </c>
      <c r="N465" s="6">
        <f t="shared" si="79"/>
        <v>22.282777777778001</v>
      </c>
      <c r="O465" s="6">
        <f t="shared" si="77"/>
        <v>-39.389679000000001</v>
      </c>
    </row>
    <row r="466" spans="2:15" x14ac:dyDescent="0.25">
      <c r="B466">
        <v>20166666666.667</v>
      </c>
      <c r="C466">
        <v>-85.709984000000006</v>
      </c>
      <c r="D466">
        <v>-79.782004999999998</v>
      </c>
      <c r="F466" s="6">
        <f t="shared" si="78"/>
        <v>24.424166666666999</v>
      </c>
      <c r="G466" s="6">
        <f t="shared" si="76"/>
        <v>-51.769706999999997</v>
      </c>
      <c r="J466">
        <v>20166666666.667</v>
      </c>
      <c r="K466">
        <v>-89.695571999999999</v>
      </c>
      <c r="L466">
        <v>-81.935524000000001</v>
      </c>
      <c r="N466" s="6">
        <f t="shared" si="79"/>
        <v>24.424166666666999</v>
      </c>
      <c r="O466" s="6">
        <f t="shared" si="77"/>
        <v>-44.354197999999997</v>
      </c>
    </row>
    <row r="467" spans="2:15" x14ac:dyDescent="0.25">
      <c r="B467">
        <v>22333333333.333</v>
      </c>
      <c r="C467">
        <v>-81.047500999999997</v>
      </c>
      <c r="D467">
        <v>-74.945305000000005</v>
      </c>
      <c r="F467" s="6">
        <f t="shared" si="78"/>
        <v>26.565555555555999</v>
      </c>
      <c r="G467" s="6">
        <f t="shared" si="76"/>
        <v>-70.458977000000004</v>
      </c>
      <c r="J467">
        <v>22333333333.333</v>
      </c>
      <c r="K467">
        <v>-89.690421999999998</v>
      </c>
      <c r="L467">
        <v>-83.228279000000001</v>
      </c>
      <c r="N467" s="6">
        <f t="shared" si="79"/>
        <v>26.565555555555999</v>
      </c>
      <c r="O467" s="6">
        <f t="shared" si="77"/>
        <v>-54.223286000000002</v>
      </c>
    </row>
    <row r="468" spans="2:15" x14ac:dyDescent="0.25">
      <c r="B468">
        <v>24500000000</v>
      </c>
      <c r="C468">
        <v>-81.054221999999996</v>
      </c>
      <c r="D468">
        <v>-74.602553999999998</v>
      </c>
      <c r="F468" s="6">
        <f t="shared" si="78"/>
        <v>28.706944444444002</v>
      </c>
      <c r="G468" s="6">
        <f t="shared" si="76"/>
        <v>-73.549210000000002</v>
      </c>
      <c r="J468">
        <v>24500000000</v>
      </c>
      <c r="K468">
        <v>-75.856864999999999</v>
      </c>
      <c r="L468">
        <v>-69.455016999999998</v>
      </c>
      <c r="N468" s="6">
        <f t="shared" si="79"/>
        <v>28.706944444444002</v>
      </c>
      <c r="O468" s="6">
        <f t="shared" si="77"/>
        <v>-64.243362000000005</v>
      </c>
    </row>
    <row r="469" spans="2:15" x14ac:dyDescent="0.25">
      <c r="B469">
        <v>26666666666.667</v>
      </c>
      <c r="C469">
        <v>-90.718170000000001</v>
      </c>
      <c r="D469">
        <v>-83.709220999999999</v>
      </c>
      <c r="F469" s="6">
        <f t="shared" si="78"/>
        <v>30.848333333332999</v>
      </c>
      <c r="G469" s="6">
        <f t="shared" si="76"/>
        <v>-69.376639999999995</v>
      </c>
      <c r="J469">
        <v>26666666666.667</v>
      </c>
      <c r="K469">
        <v>-76.469452000000004</v>
      </c>
      <c r="L469">
        <v>-69.553047000000007</v>
      </c>
      <c r="N469" s="6">
        <f t="shared" si="79"/>
        <v>30.848333333332999</v>
      </c>
      <c r="O469" s="6">
        <f t="shared" si="77"/>
        <v>-65.659965999999997</v>
      </c>
    </row>
    <row r="470" spans="2:15" x14ac:dyDescent="0.25">
      <c r="B470">
        <v>28833333333.333</v>
      </c>
      <c r="C470">
        <v>-94.783576999999994</v>
      </c>
      <c r="D470">
        <v>-87.007935000000003</v>
      </c>
      <c r="F470" s="6">
        <f t="shared" si="78"/>
        <v>32.989722222221999</v>
      </c>
      <c r="G470" s="6">
        <f t="shared" si="76"/>
        <v>-67.541718000000003</v>
      </c>
      <c r="J470">
        <v>28833333333.333</v>
      </c>
      <c r="K470">
        <v>-83.003219999999999</v>
      </c>
      <c r="L470">
        <v>-75.648933</v>
      </c>
      <c r="N470" s="6">
        <f t="shared" si="79"/>
        <v>32.989722222221999</v>
      </c>
      <c r="O470" s="6">
        <f t="shared" si="77"/>
        <v>-57.827534</v>
      </c>
    </row>
    <row r="471" spans="2:15" x14ac:dyDescent="0.25">
      <c r="B471">
        <v>31000000000</v>
      </c>
      <c r="C471">
        <v>-83.565558999999993</v>
      </c>
      <c r="D471">
        <v>-75.538634999999999</v>
      </c>
      <c r="F471" s="6">
        <f t="shared" si="78"/>
        <v>35.131111111110997</v>
      </c>
      <c r="G471" s="6">
        <f t="shared" si="76"/>
        <v>-72.068404999999998</v>
      </c>
      <c r="J471">
        <v>31000000000</v>
      </c>
      <c r="K471">
        <v>-80.072913999999997</v>
      </c>
      <c r="L471">
        <v>-72.396461000000002</v>
      </c>
      <c r="N471" s="6">
        <f t="shared" si="79"/>
        <v>35.131111111110997</v>
      </c>
      <c r="O471" s="6">
        <f t="shared" si="77"/>
        <v>-56.648848999999998</v>
      </c>
    </row>
    <row r="472" spans="2:15" x14ac:dyDescent="0.25">
      <c r="B472">
        <v>33166666666.667</v>
      </c>
      <c r="C472">
        <v>-88.291770999999997</v>
      </c>
      <c r="D472">
        <v>-80.153853999999995</v>
      </c>
      <c r="F472" s="6">
        <f t="shared" si="78"/>
        <v>37.272500000000001</v>
      </c>
      <c r="G472" s="6">
        <f t="shared" si="76"/>
        <v>-69.826935000000006</v>
      </c>
      <c r="J472">
        <v>33166666666.667</v>
      </c>
      <c r="K472">
        <v>-82.955062999999996</v>
      </c>
      <c r="L472">
        <v>-74.611251999999993</v>
      </c>
      <c r="N472" s="6">
        <f t="shared" si="79"/>
        <v>37.272500000000001</v>
      </c>
      <c r="O472" s="6">
        <f t="shared" si="77"/>
        <v>-55.268684</v>
      </c>
    </row>
    <row r="473" spans="2:15" x14ac:dyDescent="0.25">
      <c r="B473">
        <v>35333333333.333</v>
      </c>
      <c r="C473">
        <v>-77.347694000000004</v>
      </c>
      <c r="D473">
        <v>-69.019508000000002</v>
      </c>
      <c r="F473" s="6">
        <f t="shared" si="78"/>
        <v>39.413888888888998</v>
      </c>
      <c r="G473" s="6">
        <f t="shared" si="76"/>
        <v>-58.708674999999999</v>
      </c>
      <c r="J473">
        <v>35333333333.333</v>
      </c>
      <c r="K473">
        <v>-87.150672999999998</v>
      </c>
      <c r="L473">
        <v>-79.687118999999996</v>
      </c>
      <c r="N473" s="6">
        <f t="shared" si="79"/>
        <v>39.413888888888998</v>
      </c>
      <c r="O473" s="6">
        <f t="shared" si="77"/>
        <v>-55.654572000000002</v>
      </c>
    </row>
    <row r="474" spans="2:15" x14ac:dyDescent="0.25">
      <c r="B474">
        <v>37500000000</v>
      </c>
      <c r="C474">
        <v>-78.108704000000003</v>
      </c>
      <c r="D474">
        <v>-70.515465000000006</v>
      </c>
      <c r="F474" s="6">
        <f t="shared" si="78"/>
        <v>41.555277777778002</v>
      </c>
      <c r="G474" s="6">
        <f t="shared" si="76"/>
        <v>-56.698417999999997</v>
      </c>
      <c r="J474">
        <v>37500000000</v>
      </c>
      <c r="K474">
        <v>-75.197395</v>
      </c>
      <c r="L474">
        <v>-67.275779999999997</v>
      </c>
      <c r="N474" s="6">
        <f t="shared" si="79"/>
        <v>41.555277777778002</v>
      </c>
      <c r="O474" s="6">
        <f t="shared" si="77"/>
        <v>-68.486130000000003</v>
      </c>
    </row>
    <row r="475" spans="2:15" x14ac:dyDescent="0.25">
      <c r="B475">
        <v>39666666666.667</v>
      </c>
      <c r="C475">
        <v>-75.236969000000002</v>
      </c>
      <c r="D475">
        <v>-67.901093000000003</v>
      </c>
      <c r="F475" s="6">
        <f t="shared" si="78"/>
        <v>43.696666666666999</v>
      </c>
      <c r="G475" s="6">
        <f t="shared" si="76"/>
        <v>-53.056502999999999</v>
      </c>
      <c r="J475">
        <v>39666666666.667</v>
      </c>
      <c r="K475">
        <v>-76.695762999999999</v>
      </c>
      <c r="L475">
        <v>-68.047202999999996</v>
      </c>
      <c r="N475" s="6">
        <f t="shared" si="79"/>
        <v>43.696666666666999</v>
      </c>
      <c r="O475" s="6">
        <f t="shared" si="77"/>
        <v>-72.659447</v>
      </c>
    </row>
    <row r="476" spans="2:15" x14ac:dyDescent="0.25">
      <c r="B476">
        <v>41833333333.333</v>
      </c>
      <c r="C476">
        <v>-82.910904000000002</v>
      </c>
      <c r="D476">
        <v>-75.242676000000003</v>
      </c>
      <c r="F476" s="6">
        <f t="shared" si="78"/>
        <v>45.838055555555997</v>
      </c>
      <c r="G476" s="6">
        <f t="shared" si="76"/>
        <v>-52.528010999999999</v>
      </c>
      <c r="J476">
        <v>41833333333.333</v>
      </c>
      <c r="K476">
        <v>-69.522864999999996</v>
      </c>
      <c r="L476">
        <v>-60.406097000000003</v>
      </c>
      <c r="N476" s="6">
        <f t="shared" si="79"/>
        <v>45.838055555555997</v>
      </c>
      <c r="O476" s="6">
        <f t="shared" si="77"/>
        <v>-67.757544999999993</v>
      </c>
    </row>
    <row r="477" spans="2:15" x14ac:dyDescent="0.25">
      <c r="B477">
        <v>44000000000</v>
      </c>
      <c r="C477">
        <v>-73.887130999999997</v>
      </c>
      <c r="D477">
        <v>-65.631919999999994</v>
      </c>
      <c r="F477" s="6">
        <f t="shared" si="78"/>
        <v>47.979444444443999</v>
      </c>
      <c r="G477" s="6">
        <f t="shared" si="76"/>
        <v>-61.011749000000002</v>
      </c>
      <c r="J477">
        <v>44000000000</v>
      </c>
      <c r="K477">
        <v>-80.770218</v>
      </c>
      <c r="L477">
        <v>-71.929817</v>
      </c>
      <c r="N477" s="6">
        <f t="shared" si="79"/>
        <v>47.979444444443999</v>
      </c>
      <c r="O477" s="6">
        <f t="shared" si="77"/>
        <v>-58.732017999999997</v>
      </c>
    </row>
    <row r="478" spans="2:15" x14ac:dyDescent="0.25">
      <c r="B478">
        <v>46166666666.667</v>
      </c>
      <c r="C478">
        <v>-74.321831000000003</v>
      </c>
      <c r="D478">
        <v>-65.255279999999999</v>
      </c>
      <c r="F478" s="6">
        <f t="shared" si="78"/>
        <v>50.120833333333003</v>
      </c>
      <c r="G478" s="6">
        <f t="shared" si="76"/>
        <v>-66.515326999999999</v>
      </c>
      <c r="J478">
        <v>46166666666.667</v>
      </c>
      <c r="K478">
        <v>-84.825333000000001</v>
      </c>
      <c r="L478">
        <v>-76.141105999999994</v>
      </c>
      <c r="N478" s="6">
        <f t="shared" si="79"/>
        <v>50.120833333333003</v>
      </c>
      <c r="O478" s="6">
        <f t="shared" si="77"/>
        <v>-57.677700000000002</v>
      </c>
    </row>
    <row r="479" spans="2:15" x14ac:dyDescent="0.25">
      <c r="B479">
        <v>48333333333.333</v>
      </c>
      <c r="C479">
        <v>-97.088729999999998</v>
      </c>
      <c r="D479">
        <v>-87.608833000000004</v>
      </c>
      <c r="F479" s="6">
        <f t="shared" si="78"/>
        <v>52.262222222222</v>
      </c>
      <c r="G479" s="6">
        <f t="shared" si="76"/>
        <v>-81.275276000000005</v>
      </c>
      <c r="J479">
        <v>48333333333.333</v>
      </c>
      <c r="K479">
        <v>-86.646286000000003</v>
      </c>
      <c r="L479">
        <v>-78.252121000000002</v>
      </c>
      <c r="N479" s="6">
        <f t="shared" si="79"/>
        <v>52.262222222222</v>
      </c>
      <c r="O479" s="6">
        <f t="shared" si="77"/>
        <v>-58.383727999999998</v>
      </c>
    </row>
    <row r="480" spans="2:15" x14ac:dyDescent="0.25">
      <c r="B480">
        <v>50500000000</v>
      </c>
      <c r="C480">
        <v>-86.482001999999994</v>
      </c>
      <c r="D480">
        <v>-77.273964000000007</v>
      </c>
      <c r="F480" s="6">
        <f t="shared" si="78"/>
        <v>54.403611111110997</v>
      </c>
      <c r="G480" s="6">
        <f t="shared" si="76"/>
        <v>-71.065483</v>
      </c>
      <c r="J480">
        <v>50500000000</v>
      </c>
      <c r="K480">
        <v>-79.259086999999994</v>
      </c>
      <c r="L480">
        <v>-70.386870999999999</v>
      </c>
      <c r="N480" s="6">
        <f t="shared" si="79"/>
        <v>54.403611111110997</v>
      </c>
      <c r="O480" s="6">
        <f t="shared" si="77"/>
        <v>-62.687099000000003</v>
      </c>
    </row>
    <row r="481" spans="2:16" x14ac:dyDescent="0.25">
      <c r="B481">
        <v>52666666666.667</v>
      </c>
      <c r="C481">
        <v>-81.52919</v>
      </c>
      <c r="D481">
        <v>-72.432129000000003</v>
      </c>
      <c r="F481" s="6">
        <f t="shared" si="78"/>
        <v>56.545000000000002</v>
      </c>
      <c r="G481" s="6">
        <f t="shared" si="76"/>
        <v>-47.461894999999998</v>
      </c>
      <c r="J481">
        <v>52666666666.667</v>
      </c>
      <c r="K481">
        <v>-79.276168999999996</v>
      </c>
      <c r="L481">
        <v>-68.963272000000003</v>
      </c>
      <c r="N481" s="6">
        <f t="shared" si="79"/>
        <v>56.545000000000002</v>
      </c>
      <c r="O481" s="6">
        <f t="shared" si="77"/>
        <v>-51.878624000000002</v>
      </c>
    </row>
    <row r="482" spans="2:16" x14ac:dyDescent="0.25">
      <c r="B482">
        <v>54833333333.333</v>
      </c>
      <c r="C482">
        <v>-76.039207000000005</v>
      </c>
      <c r="D482">
        <v>-67.401093000000003</v>
      </c>
      <c r="F482" s="6" t="s">
        <v>25</v>
      </c>
      <c r="J482">
        <v>54833333333.333</v>
      </c>
      <c r="K482">
        <v>-77.111900000000006</v>
      </c>
      <c r="L482">
        <v>-65.910728000000006</v>
      </c>
      <c r="N482" s="6" t="s">
        <v>25</v>
      </c>
    </row>
    <row r="483" spans="2:16" x14ac:dyDescent="0.25">
      <c r="B483">
        <v>57000000000</v>
      </c>
      <c r="C483">
        <v>-76.738097999999994</v>
      </c>
      <c r="D483">
        <v>-67.205475000000007</v>
      </c>
      <c r="J483">
        <v>57000000000</v>
      </c>
      <c r="K483">
        <v>-79.021843000000004</v>
      </c>
      <c r="L483">
        <v>-66.905190000000005</v>
      </c>
    </row>
    <row r="484" spans="2:16" x14ac:dyDescent="0.25">
      <c r="B484" t="s">
        <v>25</v>
      </c>
      <c r="J484" t="s">
        <v>25</v>
      </c>
    </row>
    <row r="485" spans="2:16" x14ac:dyDescent="0.25">
      <c r="F485" s="6" t="s">
        <v>68</v>
      </c>
      <c r="N485" s="6" t="s">
        <v>68</v>
      </c>
    </row>
    <row r="486" spans="2:16" ht="15.75" x14ac:dyDescent="0.25">
      <c r="F486" s="6" t="s">
        <v>23</v>
      </c>
      <c r="G486" s="6" t="str">
        <f t="shared" ref="G486:G505" si="80">D512</f>
        <v>5Ix2L dBc Log Mag(dB)</v>
      </c>
      <c r="H486" s="35">
        <v>5</v>
      </c>
      <c r="N486" s="6" t="s">
        <v>23</v>
      </c>
      <c r="O486" s="6" t="str">
        <f t="shared" ref="O486:O505" si="81">L512</f>
        <v>5Ix2L dBc Log Mag(dB)</v>
      </c>
      <c r="P486" s="35">
        <v>5</v>
      </c>
    </row>
    <row r="487" spans="2:16" ht="15.75" x14ac:dyDescent="0.25">
      <c r="B487" t="s">
        <v>67</v>
      </c>
      <c r="F487" s="6">
        <f t="shared" ref="F487:F505" si="82">B513/1000000000</f>
        <v>35.545000000000002</v>
      </c>
      <c r="G487" s="6">
        <f t="shared" si="80"/>
        <v>-54.106620999999997</v>
      </c>
      <c r="H487" s="36">
        <f>ABS(AVERAGE(G487:G505)-(H486-1)*10)</f>
        <v>99.345306578947373</v>
      </c>
      <c r="J487" t="s">
        <v>67</v>
      </c>
      <c r="N487" s="6">
        <f t="shared" ref="N487:N505" si="83">J513/1000000000</f>
        <v>35.545000000000002</v>
      </c>
      <c r="O487" s="6">
        <f t="shared" si="81"/>
        <v>-58.299522000000003</v>
      </c>
      <c r="P487" s="36">
        <f>ABS(AVERAGE(O487:O505)-(P486-1)*10)</f>
        <v>99.328048842105261</v>
      </c>
    </row>
    <row r="488" spans="2:16" x14ac:dyDescent="0.25">
      <c r="B488" t="s">
        <v>23</v>
      </c>
      <c r="C488" t="s">
        <v>170</v>
      </c>
      <c r="D488" t="s">
        <v>94</v>
      </c>
      <c r="F488" s="6">
        <f t="shared" si="82"/>
        <v>36.736944444443999</v>
      </c>
      <c r="G488" s="6">
        <f t="shared" si="80"/>
        <v>-57.997509000000001</v>
      </c>
      <c r="J488" t="s">
        <v>23</v>
      </c>
      <c r="K488" t="s">
        <v>170</v>
      </c>
      <c r="L488" t="s">
        <v>94</v>
      </c>
      <c r="N488" s="6">
        <f t="shared" si="83"/>
        <v>36.736944444443999</v>
      </c>
      <c r="O488" s="6">
        <f t="shared" si="81"/>
        <v>-59.055981000000003</v>
      </c>
    </row>
    <row r="489" spans="2:16" x14ac:dyDescent="0.25">
      <c r="B489">
        <v>18000000000</v>
      </c>
      <c r="C489">
        <v>-42.011642000000002</v>
      </c>
      <c r="D489">
        <v>-35.260384000000002</v>
      </c>
      <c r="F489" s="6">
        <f t="shared" si="82"/>
        <v>37.928888888888999</v>
      </c>
      <c r="G489" s="6">
        <f t="shared" si="80"/>
        <v>-58.404555999999999</v>
      </c>
      <c r="J489">
        <v>18000000000</v>
      </c>
      <c r="K489">
        <v>-52.562171999999997</v>
      </c>
      <c r="L489">
        <v>-41.477966000000002</v>
      </c>
      <c r="N489" s="6">
        <f t="shared" si="83"/>
        <v>37.928888888888999</v>
      </c>
      <c r="O489" s="6">
        <f t="shared" si="81"/>
        <v>-56.859413000000004</v>
      </c>
    </row>
    <row r="490" spans="2:16" x14ac:dyDescent="0.25">
      <c r="B490">
        <v>20141388888.889</v>
      </c>
      <c r="C490">
        <v>-40.887455000000003</v>
      </c>
      <c r="D490">
        <v>-34.959473000000003</v>
      </c>
      <c r="F490" s="6">
        <f t="shared" si="82"/>
        <v>39.120833333333003</v>
      </c>
      <c r="G490" s="6">
        <f t="shared" si="80"/>
        <v>-56.204631999999997</v>
      </c>
      <c r="J490">
        <v>20141388888.889</v>
      </c>
      <c r="K490">
        <v>-45.692039000000001</v>
      </c>
      <c r="L490">
        <v>-37.931995000000001</v>
      </c>
      <c r="N490" s="6">
        <f t="shared" si="83"/>
        <v>39.120833333333003</v>
      </c>
      <c r="O490" s="6">
        <f t="shared" si="81"/>
        <v>-61.794486999999997</v>
      </c>
    </row>
    <row r="491" spans="2:16" x14ac:dyDescent="0.25">
      <c r="B491">
        <v>22282777777.778</v>
      </c>
      <c r="C491">
        <v>-48.342571</v>
      </c>
      <c r="D491">
        <v>-42.240372000000001</v>
      </c>
      <c r="F491" s="6">
        <f t="shared" si="82"/>
        <v>40.312777777778003</v>
      </c>
      <c r="G491" s="6">
        <f t="shared" si="80"/>
        <v>-55.213965999999999</v>
      </c>
      <c r="J491">
        <v>22282777777.778</v>
      </c>
      <c r="K491">
        <v>-45.851821999999999</v>
      </c>
      <c r="L491">
        <v>-39.389679000000001</v>
      </c>
      <c r="N491" s="6">
        <f t="shared" si="83"/>
        <v>40.312777777778003</v>
      </c>
      <c r="O491" s="6">
        <f t="shared" si="81"/>
        <v>-61.047511999999998</v>
      </c>
    </row>
    <row r="492" spans="2:16" x14ac:dyDescent="0.25">
      <c r="B492">
        <v>24424166666.667</v>
      </c>
      <c r="C492">
        <v>-58.221375000000002</v>
      </c>
      <c r="D492">
        <v>-51.769706999999997</v>
      </c>
      <c r="F492" s="6">
        <f t="shared" si="82"/>
        <v>41.504722222222</v>
      </c>
      <c r="G492" s="6">
        <f t="shared" si="80"/>
        <v>-55.149647000000002</v>
      </c>
      <c r="J492">
        <v>24424166666.667</v>
      </c>
      <c r="K492">
        <v>-50.756039000000001</v>
      </c>
      <c r="L492">
        <v>-44.354197999999997</v>
      </c>
      <c r="N492" s="6">
        <f t="shared" si="83"/>
        <v>41.504722222222</v>
      </c>
      <c r="O492" s="6">
        <f t="shared" si="81"/>
        <v>-63.42165</v>
      </c>
    </row>
    <row r="493" spans="2:16" x14ac:dyDescent="0.25">
      <c r="B493">
        <v>26565555555.556</v>
      </c>
      <c r="C493">
        <v>-77.467926000000006</v>
      </c>
      <c r="D493">
        <v>-70.458977000000004</v>
      </c>
      <c r="F493" s="6">
        <f t="shared" si="82"/>
        <v>42.696666666666999</v>
      </c>
      <c r="G493" s="6">
        <f t="shared" si="80"/>
        <v>-57.173991999999998</v>
      </c>
      <c r="J493">
        <v>26565555555.556</v>
      </c>
      <c r="K493">
        <v>-61.139693999999999</v>
      </c>
      <c r="L493">
        <v>-54.223286000000002</v>
      </c>
      <c r="N493" s="6">
        <f t="shared" si="83"/>
        <v>42.696666666666999</v>
      </c>
      <c r="O493" s="6">
        <f t="shared" si="81"/>
        <v>-63.172409000000002</v>
      </c>
    </row>
    <row r="494" spans="2:16" x14ac:dyDescent="0.25">
      <c r="B494">
        <v>28706944444.444</v>
      </c>
      <c r="C494">
        <v>-81.324843999999999</v>
      </c>
      <c r="D494">
        <v>-73.549210000000002</v>
      </c>
      <c r="F494" s="6">
        <f t="shared" si="82"/>
        <v>43.888611111110997</v>
      </c>
      <c r="G494" s="6">
        <f t="shared" si="80"/>
        <v>-55.141624</v>
      </c>
      <c r="J494">
        <v>28706944444.444</v>
      </c>
      <c r="K494">
        <v>-71.597656000000001</v>
      </c>
      <c r="L494">
        <v>-64.243362000000005</v>
      </c>
      <c r="N494" s="6">
        <f t="shared" si="83"/>
        <v>43.888611111110997</v>
      </c>
      <c r="O494" s="6">
        <f t="shared" si="81"/>
        <v>-56.457714000000003</v>
      </c>
    </row>
    <row r="495" spans="2:16" x14ac:dyDescent="0.25">
      <c r="B495">
        <v>30848333333.333</v>
      </c>
      <c r="C495">
        <v>-77.403564000000003</v>
      </c>
      <c r="D495">
        <v>-69.376639999999995</v>
      </c>
      <c r="F495" s="6">
        <f t="shared" si="82"/>
        <v>45.080555555555996</v>
      </c>
      <c r="G495" s="6">
        <f t="shared" si="80"/>
        <v>-55.795216000000003</v>
      </c>
      <c r="J495">
        <v>30848333333.333</v>
      </c>
      <c r="K495">
        <v>-73.336426000000003</v>
      </c>
      <c r="L495">
        <v>-65.659965999999997</v>
      </c>
      <c r="N495" s="6">
        <f t="shared" si="83"/>
        <v>45.080555555555996</v>
      </c>
      <c r="O495" s="6">
        <f t="shared" si="81"/>
        <v>-53.258910999999998</v>
      </c>
    </row>
    <row r="496" spans="2:16" x14ac:dyDescent="0.25">
      <c r="B496">
        <v>32989722222.222</v>
      </c>
      <c r="C496">
        <v>-75.679633999999993</v>
      </c>
      <c r="D496">
        <v>-67.541718000000003</v>
      </c>
      <c r="F496" s="6">
        <f t="shared" si="82"/>
        <v>46.272500000000001</v>
      </c>
      <c r="G496" s="6">
        <f t="shared" si="80"/>
        <v>-58.618042000000003</v>
      </c>
      <c r="J496">
        <v>32989722222.222</v>
      </c>
      <c r="K496">
        <v>-66.171349000000006</v>
      </c>
      <c r="L496">
        <v>-57.827534</v>
      </c>
      <c r="N496" s="6">
        <f t="shared" si="83"/>
        <v>46.272500000000001</v>
      </c>
      <c r="O496" s="6">
        <f t="shared" si="81"/>
        <v>-50.656360999999997</v>
      </c>
    </row>
    <row r="497" spans="2:16" x14ac:dyDescent="0.25">
      <c r="B497">
        <v>35131111111.111</v>
      </c>
      <c r="C497">
        <v>-80.396591000000001</v>
      </c>
      <c r="D497">
        <v>-72.068404999999998</v>
      </c>
      <c r="F497" s="6">
        <f t="shared" si="82"/>
        <v>47.464444444443998</v>
      </c>
      <c r="G497" s="6">
        <f t="shared" si="80"/>
        <v>-63.307915000000001</v>
      </c>
      <c r="J497">
        <v>35131111111.111</v>
      </c>
      <c r="K497">
        <v>-64.112396000000004</v>
      </c>
      <c r="L497">
        <v>-56.648848999999998</v>
      </c>
      <c r="N497" s="6">
        <f t="shared" si="83"/>
        <v>47.464444444443998</v>
      </c>
      <c r="O497" s="6">
        <f t="shared" si="81"/>
        <v>-48.250919000000003</v>
      </c>
    </row>
    <row r="498" spans="2:16" x14ac:dyDescent="0.25">
      <c r="B498">
        <v>37272500000</v>
      </c>
      <c r="C498">
        <v>-77.420165999999995</v>
      </c>
      <c r="D498">
        <v>-69.826935000000006</v>
      </c>
      <c r="F498" s="6">
        <f t="shared" si="82"/>
        <v>48.656388888888998</v>
      </c>
      <c r="G498" s="6">
        <f t="shared" si="80"/>
        <v>-82.606712000000002</v>
      </c>
      <c r="J498">
        <v>37272500000</v>
      </c>
      <c r="K498">
        <v>-63.190300000000001</v>
      </c>
      <c r="L498">
        <v>-55.268684</v>
      </c>
      <c r="N498" s="6">
        <f t="shared" si="83"/>
        <v>48.656388888888998</v>
      </c>
      <c r="O498" s="6">
        <f t="shared" si="81"/>
        <v>-45.559443999999999</v>
      </c>
    </row>
    <row r="499" spans="2:16" x14ac:dyDescent="0.25">
      <c r="B499">
        <v>39413888888.889</v>
      </c>
      <c r="C499">
        <v>-66.044548000000006</v>
      </c>
      <c r="D499">
        <v>-58.708674999999999</v>
      </c>
      <c r="F499" s="6">
        <f t="shared" si="82"/>
        <v>49.848333333333002</v>
      </c>
      <c r="G499" s="6">
        <f t="shared" si="80"/>
        <v>-62.005718000000002</v>
      </c>
      <c r="J499">
        <v>39413888888.889</v>
      </c>
      <c r="K499">
        <v>-64.303130999999993</v>
      </c>
      <c r="L499">
        <v>-55.654572000000002</v>
      </c>
      <c r="N499" s="6">
        <f t="shared" si="83"/>
        <v>49.848333333333002</v>
      </c>
      <c r="O499" s="6">
        <f t="shared" si="81"/>
        <v>-46.162841999999998</v>
      </c>
    </row>
    <row r="500" spans="2:16" x14ac:dyDescent="0.25">
      <c r="B500">
        <v>41555277777.778</v>
      </c>
      <c r="C500">
        <v>-64.366646000000003</v>
      </c>
      <c r="D500">
        <v>-56.698417999999997</v>
      </c>
      <c r="F500" s="6">
        <f t="shared" si="82"/>
        <v>51.040277777778002</v>
      </c>
      <c r="G500" s="6">
        <f t="shared" si="80"/>
        <v>-59.005032</v>
      </c>
      <c r="J500">
        <v>41555277777.778</v>
      </c>
      <c r="K500">
        <v>-77.602897999999996</v>
      </c>
      <c r="L500">
        <v>-68.486130000000003</v>
      </c>
      <c r="N500" s="6">
        <f t="shared" si="83"/>
        <v>51.040277777778002</v>
      </c>
      <c r="O500" s="6">
        <f t="shared" si="81"/>
        <v>-50.143214999999998</v>
      </c>
    </row>
    <row r="501" spans="2:16" x14ac:dyDescent="0.25">
      <c r="B501">
        <v>43696666666.667</v>
      </c>
      <c r="C501">
        <v>-61.311717999999999</v>
      </c>
      <c r="D501">
        <v>-53.056502999999999</v>
      </c>
      <c r="F501" s="6">
        <f t="shared" si="82"/>
        <v>52.232222222221999</v>
      </c>
      <c r="G501" s="6">
        <f t="shared" si="80"/>
        <v>-61.218474999999998</v>
      </c>
      <c r="J501">
        <v>43696666666.667</v>
      </c>
      <c r="K501">
        <v>-81.499847000000003</v>
      </c>
      <c r="L501">
        <v>-72.659447</v>
      </c>
      <c r="N501" s="6">
        <f t="shared" si="83"/>
        <v>52.232222222221999</v>
      </c>
      <c r="O501" s="6">
        <f t="shared" si="81"/>
        <v>-62.099589999999999</v>
      </c>
    </row>
    <row r="502" spans="2:16" x14ac:dyDescent="0.25">
      <c r="B502">
        <v>45838055555.556</v>
      </c>
      <c r="C502">
        <v>-61.594566</v>
      </c>
      <c r="D502">
        <v>-52.528010999999999</v>
      </c>
      <c r="F502" s="6">
        <f t="shared" si="82"/>
        <v>53.424166666666999</v>
      </c>
      <c r="G502" s="6">
        <f t="shared" si="80"/>
        <v>-59.815029000000003</v>
      </c>
      <c r="J502">
        <v>45838055555.556</v>
      </c>
      <c r="K502">
        <v>-76.441772</v>
      </c>
      <c r="L502">
        <v>-67.757544999999993</v>
      </c>
      <c r="N502" s="6">
        <f t="shared" si="83"/>
        <v>53.424166666666999</v>
      </c>
      <c r="O502" s="6">
        <f t="shared" si="81"/>
        <v>-65.084305000000001</v>
      </c>
    </row>
    <row r="503" spans="2:16" x14ac:dyDescent="0.25">
      <c r="B503">
        <v>47979444444.444</v>
      </c>
      <c r="C503">
        <v>-70.491646000000003</v>
      </c>
      <c r="D503">
        <v>-61.011749000000002</v>
      </c>
      <c r="F503" s="6">
        <f t="shared" si="82"/>
        <v>54.616111111111003</v>
      </c>
      <c r="G503" s="6">
        <f t="shared" si="80"/>
        <v>-57.397652000000001</v>
      </c>
      <c r="J503">
        <v>47979444444.444</v>
      </c>
      <c r="K503">
        <v>-67.126175000000003</v>
      </c>
      <c r="L503">
        <v>-58.732017999999997</v>
      </c>
      <c r="N503" s="6">
        <f t="shared" si="83"/>
        <v>54.616111111111003</v>
      </c>
      <c r="O503" s="6">
        <f t="shared" si="81"/>
        <v>-86.155235000000005</v>
      </c>
    </row>
    <row r="504" spans="2:16" x14ac:dyDescent="0.25">
      <c r="B504">
        <v>50120833333.333</v>
      </c>
      <c r="C504">
        <v>-75.723372999999995</v>
      </c>
      <c r="D504">
        <v>-66.515326999999999</v>
      </c>
      <c r="F504" s="6">
        <f t="shared" si="82"/>
        <v>55.808055555556003</v>
      </c>
      <c r="G504" s="6">
        <f t="shared" si="80"/>
        <v>-58.847740000000002</v>
      </c>
      <c r="J504">
        <v>50120833333.333</v>
      </c>
      <c r="K504">
        <v>-66.549910999999994</v>
      </c>
      <c r="L504">
        <v>-57.677700000000002</v>
      </c>
      <c r="N504" s="6">
        <f t="shared" si="83"/>
        <v>55.808055555556003</v>
      </c>
      <c r="O504" s="6">
        <f t="shared" si="81"/>
        <v>-71.303428999999994</v>
      </c>
    </row>
    <row r="505" spans="2:16" x14ac:dyDescent="0.25">
      <c r="B505">
        <v>52262222222.222</v>
      </c>
      <c r="C505">
        <v>-90.372337000000002</v>
      </c>
      <c r="D505">
        <v>-81.275276000000005</v>
      </c>
      <c r="F505" s="6">
        <f t="shared" si="82"/>
        <v>57</v>
      </c>
      <c r="G505" s="6">
        <f t="shared" si="80"/>
        <v>-59.550747000000001</v>
      </c>
      <c r="J505">
        <v>52262222222.222</v>
      </c>
      <c r="K505">
        <v>-68.696624999999997</v>
      </c>
      <c r="L505">
        <v>-58.383727999999998</v>
      </c>
      <c r="N505" s="6">
        <f t="shared" si="83"/>
        <v>57</v>
      </c>
      <c r="O505" s="6">
        <f t="shared" si="81"/>
        <v>-68.449989000000002</v>
      </c>
    </row>
    <row r="506" spans="2:16" x14ac:dyDescent="0.25">
      <c r="B506">
        <v>54403611111.111</v>
      </c>
      <c r="C506">
        <v>-79.703598</v>
      </c>
      <c r="D506">
        <v>-71.065483</v>
      </c>
      <c r="F506" s="6" t="s">
        <v>25</v>
      </c>
      <c r="J506">
        <v>54403611111.111</v>
      </c>
      <c r="K506">
        <v>-73.888274999999993</v>
      </c>
      <c r="L506">
        <v>-62.687099000000003</v>
      </c>
      <c r="N506" s="6" t="s">
        <v>25</v>
      </c>
    </row>
    <row r="507" spans="2:16" x14ac:dyDescent="0.25">
      <c r="B507">
        <v>56545000000</v>
      </c>
      <c r="C507">
        <v>-56.994511000000003</v>
      </c>
      <c r="D507">
        <v>-47.461894999999998</v>
      </c>
      <c r="J507">
        <v>56545000000</v>
      </c>
      <c r="K507">
        <v>-63.995274000000002</v>
      </c>
      <c r="L507">
        <v>-51.878624000000002</v>
      </c>
    </row>
    <row r="508" spans="2:16" x14ac:dyDescent="0.25">
      <c r="B508" t="s">
        <v>25</v>
      </c>
      <c r="J508" t="s">
        <v>25</v>
      </c>
    </row>
    <row r="509" spans="2:16" x14ac:dyDescent="0.25">
      <c r="F509" s="6" t="s">
        <v>70</v>
      </c>
      <c r="N509" s="6" t="s">
        <v>70</v>
      </c>
    </row>
    <row r="510" spans="2:16" ht="15.75" x14ac:dyDescent="0.25">
      <c r="F510" s="6" t="s">
        <v>23</v>
      </c>
      <c r="G510" s="6" t="str">
        <f t="shared" ref="G510:G529" si="84">D536</f>
        <v>5Ix3L dBc Log Mag(dB)</v>
      </c>
      <c r="H510" s="35">
        <v>5</v>
      </c>
      <c r="N510" s="6" t="s">
        <v>23</v>
      </c>
      <c r="O510" s="6" t="str">
        <f t="shared" ref="O510:O529" si="85">L536</f>
        <v>5Ix3L dBc Log Mag(dB)</v>
      </c>
      <c r="P510" s="35">
        <v>5</v>
      </c>
    </row>
    <row r="511" spans="2:16" ht="15.75" x14ac:dyDescent="0.25">
      <c r="B511" t="s">
        <v>68</v>
      </c>
      <c r="F511" s="6">
        <f t="shared" ref="F511:F529" si="86">B537/1000000000</f>
        <v>18</v>
      </c>
      <c r="G511" s="6">
        <f t="shared" si="84"/>
        <v>-51.595050999999998</v>
      </c>
      <c r="H511" s="36">
        <f>ABS(AVERAGE(G511:G529)-(H510-1)*10)</f>
        <v>99.129184157894741</v>
      </c>
      <c r="J511" t="s">
        <v>68</v>
      </c>
      <c r="N511" s="6">
        <f t="shared" ref="N511:N529" si="87">J537/1000000000</f>
        <v>18</v>
      </c>
      <c r="O511" s="6">
        <f t="shared" si="85"/>
        <v>-53.343902999999997</v>
      </c>
      <c r="P511" s="36">
        <f>ABS(AVERAGE(O511:O529)-(P510-1)*10)</f>
        <v>100.19476968421053</v>
      </c>
    </row>
    <row r="512" spans="2:16" x14ac:dyDescent="0.25">
      <c r="B512" t="s">
        <v>23</v>
      </c>
      <c r="C512" t="s">
        <v>171</v>
      </c>
      <c r="D512" t="s">
        <v>95</v>
      </c>
      <c r="F512" s="6">
        <f t="shared" si="86"/>
        <v>20.166666666666998</v>
      </c>
      <c r="G512" s="6">
        <f t="shared" si="84"/>
        <v>-51.041443000000001</v>
      </c>
      <c r="J512" t="s">
        <v>23</v>
      </c>
      <c r="K512" t="s">
        <v>171</v>
      </c>
      <c r="L512" t="s">
        <v>95</v>
      </c>
      <c r="N512" s="6">
        <f t="shared" si="87"/>
        <v>20.166666666666998</v>
      </c>
      <c r="O512" s="6">
        <f t="shared" si="85"/>
        <v>-52.959449999999997</v>
      </c>
    </row>
    <row r="513" spans="2:15" x14ac:dyDescent="0.25">
      <c r="B513">
        <v>35545000000</v>
      </c>
      <c r="C513">
        <v>-60.857883000000001</v>
      </c>
      <c r="D513">
        <v>-54.106620999999997</v>
      </c>
      <c r="F513" s="6">
        <f t="shared" si="86"/>
        <v>22.333333333333002</v>
      </c>
      <c r="G513" s="6">
        <f t="shared" si="84"/>
        <v>-55.841988000000001</v>
      </c>
      <c r="J513">
        <v>35545000000</v>
      </c>
      <c r="K513">
        <v>-69.383728000000005</v>
      </c>
      <c r="L513">
        <v>-58.299522000000003</v>
      </c>
      <c r="N513" s="6">
        <f t="shared" si="87"/>
        <v>22.333333333333002</v>
      </c>
      <c r="O513" s="6">
        <f t="shared" si="85"/>
        <v>-51.051636000000002</v>
      </c>
    </row>
    <row r="514" spans="2:15" x14ac:dyDescent="0.25">
      <c r="B514">
        <v>36736944444.444</v>
      </c>
      <c r="C514">
        <v>-63.925488000000001</v>
      </c>
      <c r="D514">
        <v>-57.997509000000001</v>
      </c>
      <c r="F514" s="6">
        <f t="shared" si="86"/>
        <v>24.5</v>
      </c>
      <c r="G514" s="6">
        <f t="shared" si="84"/>
        <v>-59.027434999999997</v>
      </c>
      <c r="J514">
        <v>36736944444.444</v>
      </c>
      <c r="K514">
        <v>-66.816024999999996</v>
      </c>
      <c r="L514">
        <v>-59.055981000000003</v>
      </c>
      <c r="N514" s="6">
        <f t="shared" si="87"/>
        <v>24.5</v>
      </c>
      <c r="O514" s="6">
        <f t="shared" si="85"/>
        <v>-55.535316000000002</v>
      </c>
    </row>
    <row r="515" spans="2:15" x14ac:dyDescent="0.25">
      <c r="B515">
        <v>37928888888.889</v>
      </c>
      <c r="C515">
        <v>-64.50676</v>
      </c>
      <c r="D515">
        <v>-58.404555999999999</v>
      </c>
      <c r="F515" s="6">
        <f t="shared" si="86"/>
        <v>26.666666666666998</v>
      </c>
      <c r="G515" s="6">
        <f t="shared" si="84"/>
        <v>-59.358241999999997</v>
      </c>
      <c r="J515">
        <v>37928888888.889</v>
      </c>
      <c r="K515">
        <v>-63.321559999999998</v>
      </c>
      <c r="L515">
        <v>-56.859413000000004</v>
      </c>
      <c r="N515" s="6">
        <f t="shared" si="87"/>
        <v>26.666666666666998</v>
      </c>
      <c r="O515" s="6">
        <f t="shared" si="85"/>
        <v>-55.756549999999997</v>
      </c>
    </row>
    <row r="516" spans="2:15" x14ac:dyDescent="0.25">
      <c r="B516">
        <v>39120833333.333</v>
      </c>
      <c r="C516">
        <v>-62.656300000000002</v>
      </c>
      <c r="D516">
        <v>-56.204631999999997</v>
      </c>
      <c r="F516" s="6">
        <f t="shared" si="86"/>
        <v>28.833333333333002</v>
      </c>
      <c r="G516" s="6">
        <f t="shared" si="84"/>
        <v>-65.159378000000004</v>
      </c>
      <c r="J516">
        <v>39120833333.333</v>
      </c>
      <c r="K516">
        <v>-68.196335000000005</v>
      </c>
      <c r="L516">
        <v>-61.794486999999997</v>
      </c>
      <c r="N516" s="6">
        <f t="shared" si="87"/>
        <v>28.833333333333002</v>
      </c>
      <c r="O516" s="6">
        <f t="shared" si="85"/>
        <v>-62.395535000000002</v>
      </c>
    </row>
    <row r="517" spans="2:15" x14ac:dyDescent="0.25">
      <c r="B517">
        <v>40312777777.778</v>
      </c>
      <c r="C517">
        <v>-62.222912000000001</v>
      </c>
      <c r="D517">
        <v>-55.213965999999999</v>
      </c>
      <c r="F517" s="6">
        <f t="shared" si="86"/>
        <v>31</v>
      </c>
      <c r="G517" s="6">
        <f t="shared" si="84"/>
        <v>-70.531570000000002</v>
      </c>
      <c r="J517">
        <v>40312777777.778</v>
      </c>
      <c r="K517">
        <v>-67.963920999999999</v>
      </c>
      <c r="L517">
        <v>-61.047511999999998</v>
      </c>
      <c r="N517" s="6">
        <f t="shared" si="87"/>
        <v>31</v>
      </c>
      <c r="O517" s="6">
        <f t="shared" si="85"/>
        <v>-65.126778000000002</v>
      </c>
    </row>
    <row r="518" spans="2:15" x14ac:dyDescent="0.25">
      <c r="B518">
        <v>41504722222.222</v>
      </c>
      <c r="C518">
        <v>-62.925285000000002</v>
      </c>
      <c r="D518">
        <v>-55.149647000000002</v>
      </c>
      <c r="F518" s="6">
        <f t="shared" si="86"/>
        <v>33.166666666666998</v>
      </c>
      <c r="G518" s="6">
        <f t="shared" si="84"/>
        <v>-59.987380999999999</v>
      </c>
      <c r="J518">
        <v>41504722222.222</v>
      </c>
      <c r="K518">
        <v>-70.775940000000006</v>
      </c>
      <c r="L518">
        <v>-63.42165</v>
      </c>
      <c r="N518" s="6">
        <f t="shared" si="87"/>
        <v>33.166666666666998</v>
      </c>
      <c r="O518" s="6">
        <f t="shared" si="85"/>
        <v>-63.138126</v>
      </c>
    </row>
    <row r="519" spans="2:15" x14ac:dyDescent="0.25">
      <c r="B519">
        <v>42696666666.667</v>
      </c>
      <c r="C519">
        <v>-65.200912000000002</v>
      </c>
      <c r="D519">
        <v>-57.173991999999998</v>
      </c>
      <c r="F519" s="6">
        <f t="shared" si="86"/>
        <v>35.333333333333002</v>
      </c>
      <c r="G519" s="6">
        <f t="shared" si="84"/>
        <v>-71.313018999999997</v>
      </c>
      <c r="J519">
        <v>42696666666.667</v>
      </c>
      <c r="K519">
        <v>-70.848861999999997</v>
      </c>
      <c r="L519">
        <v>-63.172409000000002</v>
      </c>
      <c r="N519" s="6">
        <f t="shared" si="87"/>
        <v>35.333333333333002</v>
      </c>
      <c r="O519" s="6">
        <f t="shared" si="85"/>
        <v>-59.233921000000002</v>
      </c>
    </row>
    <row r="520" spans="2:15" x14ac:dyDescent="0.25">
      <c r="B520">
        <v>43888611111.111</v>
      </c>
      <c r="C520">
        <v>-63.279541000000002</v>
      </c>
      <c r="D520">
        <v>-55.141624</v>
      </c>
      <c r="F520" s="6">
        <f t="shared" si="86"/>
        <v>37.5</v>
      </c>
      <c r="G520" s="6">
        <f t="shared" si="84"/>
        <v>-65.295569999999998</v>
      </c>
      <c r="J520">
        <v>43888611111.111</v>
      </c>
      <c r="K520">
        <v>-64.801529000000002</v>
      </c>
      <c r="L520">
        <v>-56.457714000000003</v>
      </c>
      <c r="N520" s="6">
        <f t="shared" si="87"/>
        <v>37.5</v>
      </c>
      <c r="O520" s="6">
        <f t="shared" si="85"/>
        <v>-62.585349999999998</v>
      </c>
    </row>
    <row r="521" spans="2:15" x14ac:dyDescent="0.25">
      <c r="B521">
        <v>45080555555.556</v>
      </c>
      <c r="C521">
        <v>-64.123405000000005</v>
      </c>
      <c r="D521">
        <v>-55.795216000000003</v>
      </c>
      <c r="F521" s="6">
        <f t="shared" si="86"/>
        <v>39.666666666666998</v>
      </c>
      <c r="G521" s="6">
        <f t="shared" si="84"/>
        <v>-58.562564999999999</v>
      </c>
      <c r="J521">
        <v>45080555555.556</v>
      </c>
      <c r="K521">
        <v>-60.722462</v>
      </c>
      <c r="L521">
        <v>-53.258910999999998</v>
      </c>
      <c r="N521" s="6">
        <f t="shared" si="87"/>
        <v>39.666666666666998</v>
      </c>
      <c r="O521" s="6">
        <f t="shared" si="85"/>
        <v>-66.244308000000004</v>
      </c>
    </row>
    <row r="522" spans="2:15" x14ac:dyDescent="0.25">
      <c r="B522">
        <v>46272500000</v>
      </c>
      <c r="C522">
        <v>-66.211273000000006</v>
      </c>
      <c r="D522">
        <v>-58.618042000000003</v>
      </c>
      <c r="F522" s="6">
        <f t="shared" si="86"/>
        <v>41.833333333333002</v>
      </c>
      <c r="G522" s="6">
        <f t="shared" si="84"/>
        <v>-56.135899000000002</v>
      </c>
      <c r="J522">
        <v>46272500000</v>
      </c>
      <c r="K522">
        <v>-58.577976</v>
      </c>
      <c r="L522">
        <v>-50.656360999999997</v>
      </c>
      <c r="N522" s="6">
        <f t="shared" si="87"/>
        <v>41.833333333333002</v>
      </c>
      <c r="O522" s="6">
        <f t="shared" si="85"/>
        <v>-61.312798000000001</v>
      </c>
    </row>
    <row r="523" spans="2:15" x14ac:dyDescent="0.25">
      <c r="B523">
        <v>47464444444.444</v>
      </c>
      <c r="C523">
        <v>-70.643790999999993</v>
      </c>
      <c r="D523">
        <v>-63.307915000000001</v>
      </c>
      <c r="F523" s="6">
        <f t="shared" si="86"/>
        <v>44</v>
      </c>
      <c r="G523" s="6">
        <f t="shared" si="84"/>
        <v>-59.165829000000002</v>
      </c>
      <c r="J523">
        <v>47464444444.444</v>
      </c>
      <c r="K523">
        <v>-56.899478999999999</v>
      </c>
      <c r="L523">
        <v>-48.250919000000003</v>
      </c>
      <c r="N523" s="6">
        <f t="shared" si="87"/>
        <v>44</v>
      </c>
      <c r="O523" s="6">
        <f t="shared" si="85"/>
        <v>-55.862324000000001</v>
      </c>
    </row>
    <row r="524" spans="2:15" x14ac:dyDescent="0.25">
      <c r="B524">
        <v>48656388888.889</v>
      </c>
      <c r="C524">
        <v>-90.274940000000001</v>
      </c>
      <c r="D524">
        <v>-82.606712000000002</v>
      </c>
      <c r="F524" s="6">
        <f t="shared" si="86"/>
        <v>46.166666666666998</v>
      </c>
      <c r="G524" s="6">
        <f t="shared" si="84"/>
        <v>-58.734862999999997</v>
      </c>
      <c r="J524">
        <v>48656388888.889</v>
      </c>
      <c r="K524">
        <v>-54.676212</v>
      </c>
      <c r="L524">
        <v>-45.559443999999999</v>
      </c>
      <c r="N524" s="6">
        <f t="shared" si="87"/>
        <v>46.166666666666998</v>
      </c>
      <c r="O524" s="6">
        <f t="shared" si="85"/>
        <v>-56.323013000000003</v>
      </c>
    </row>
    <row r="525" spans="2:15" x14ac:dyDescent="0.25">
      <c r="B525">
        <v>49848333333.333</v>
      </c>
      <c r="C525">
        <v>-70.260932999999994</v>
      </c>
      <c r="D525">
        <v>-62.005718000000002</v>
      </c>
      <c r="F525" s="6">
        <f t="shared" si="86"/>
        <v>48.333333333333002</v>
      </c>
      <c r="G525" s="6">
        <f t="shared" si="84"/>
        <v>-55.510219999999997</v>
      </c>
      <c r="J525">
        <v>49848333333.333</v>
      </c>
      <c r="K525">
        <v>-55.003250000000001</v>
      </c>
      <c r="L525">
        <v>-46.162841999999998</v>
      </c>
      <c r="N525" s="6">
        <f t="shared" si="87"/>
        <v>48.333333333333002</v>
      </c>
      <c r="O525" s="6">
        <f t="shared" si="85"/>
        <v>-60.276749000000002</v>
      </c>
    </row>
    <row r="526" spans="2:15" x14ac:dyDescent="0.25">
      <c r="B526">
        <v>51040277777.778</v>
      </c>
      <c r="C526">
        <v>-68.071586999999994</v>
      </c>
      <c r="D526">
        <v>-59.005032</v>
      </c>
      <c r="F526" s="6">
        <f t="shared" si="86"/>
        <v>50.5</v>
      </c>
      <c r="G526" s="6">
        <f t="shared" si="84"/>
        <v>-57.591254999999997</v>
      </c>
      <c r="J526">
        <v>51040277777.778</v>
      </c>
      <c r="K526">
        <v>-58.827446000000002</v>
      </c>
      <c r="L526">
        <v>-50.143214999999998</v>
      </c>
      <c r="N526" s="6">
        <f t="shared" si="87"/>
        <v>50.5</v>
      </c>
      <c r="O526" s="6">
        <f t="shared" si="85"/>
        <v>-63.067805999999997</v>
      </c>
    </row>
    <row r="527" spans="2:15" x14ac:dyDescent="0.25">
      <c r="B527">
        <v>52232222222.222</v>
      </c>
      <c r="C527">
        <v>-70.698372000000006</v>
      </c>
      <c r="D527">
        <v>-61.218474999999998</v>
      </c>
      <c r="F527" s="6">
        <f t="shared" si="86"/>
        <v>52.666666666666998</v>
      </c>
      <c r="G527" s="6">
        <f t="shared" si="84"/>
        <v>-58.303851999999999</v>
      </c>
      <c r="J527">
        <v>52232222222.222</v>
      </c>
      <c r="K527">
        <v>-70.493752000000001</v>
      </c>
      <c r="L527">
        <v>-62.099589999999999</v>
      </c>
      <c r="N527" s="6">
        <f t="shared" si="87"/>
        <v>52.666666666666998</v>
      </c>
      <c r="O527" s="6">
        <f t="shared" si="85"/>
        <v>-69.739372000000003</v>
      </c>
    </row>
    <row r="528" spans="2:15" x14ac:dyDescent="0.25">
      <c r="B528">
        <v>53424166666.667</v>
      </c>
      <c r="C528">
        <v>-69.023071000000002</v>
      </c>
      <c r="D528">
        <v>-59.815029000000003</v>
      </c>
      <c r="F528" s="6">
        <f t="shared" si="86"/>
        <v>54.833333333333002</v>
      </c>
      <c r="G528" s="6">
        <f t="shared" si="84"/>
        <v>-58.636971000000003</v>
      </c>
      <c r="J528">
        <v>53424166666.667</v>
      </c>
      <c r="K528">
        <v>-73.956519999999998</v>
      </c>
      <c r="L528">
        <v>-65.084305000000001</v>
      </c>
      <c r="N528" s="6">
        <f t="shared" si="87"/>
        <v>54.833333333333002</v>
      </c>
      <c r="O528" s="6">
        <f t="shared" si="85"/>
        <v>-63.716926999999998</v>
      </c>
    </row>
    <row r="529" spans="2:16" x14ac:dyDescent="0.25">
      <c r="B529">
        <v>54616111111.111</v>
      </c>
      <c r="C529">
        <v>-66.494713000000004</v>
      </c>
      <c r="D529">
        <v>-57.397652000000001</v>
      </c>
      <c r="F529" s="6">
        <f t="shared" si="86"/>
        <v>57</v>
      </c>
      <c r="G529" s="6">
        <f t="shared" si="84"/>
        <v>-51.661968000000002</v>
      </c>
      <c r="J529">
        <v>54616111111.111</v>
      </c>
      <c r="K529">
        <v>-96.468131999999997</v>
      </c>
      <c r="L529">
        <v>-86.155235000000005</v>
      </c>
      <c r="N529" s="6">
        <f t="shared" si="87"/>
        <v>57</v>
      </c>
      <c r="O529" s="6">
        <f t="shared" si="85"/>
        <v>-66.030761999999996</v>
      </c>
    </row>
    <row r="530" spans="2:16" x14ac:dyDescent="0.25">
      <c r="B530">
        <v>55808055555.556</v>
      </c>
      <c r="C530">
        <v>-67.485862999999995</v>
      </c>
      <c r="D530">
        <v>-58.847740000000002</v>
      </c>
      <c r="F530" s="6" t="s">
        <v>25</v>
      </c>
      <c r="J530">
        <v>55808055555.556</v>
      </c>
      <c r="K530">
        <v>-82.504608000000005</v>
      </c>
      <c r="L530">
        <v>-71.303428999999994</v>
      </c>
      <c r="N530" s="6" t="s">
        <v>25</v>
      </c>
    </row>
    <row r="531" spans="2:16" x14ac:dyDescent="0.25">
      <c r="B531">
        <v>57000000000</v>
      </c>
      <c r="C531">
        <v>-69.083365999999998</v>
      </c>
      <c r="D531">
        <v>-59.550747000000001</v>
      </c>
      <c r="J531">
        <v>57000000000</v>
      </c>
      <c r="K531">
        <v>-80.566642999999999</v>
      </c>
      <c r="L531">
        <v>-68.449989000000002</v>
      </c>
    </row>
    <row r="532" spans="2:16" x14ac:dyDescent="0.25">
      <c r="B532" t="s">
        <v>25</v>
      </c>
      <c r="J532" t="s">
        <v>25</v>
      </c>
    </row>
    <row r="533" spans="2:16" x14ac:dyDescent="0.25">
      <c r="F533" s="6" t="s">
        <v>72</v>
      </c>
      <c r="N533" s="6" t="s">
        <v>72</v>
      </c>
    </row>
    <row r="534" spans="2:16" ht="15.75" x14ac:dyDescent="0.25">
      <c r="F534" s="6" t="s">
        <v>23</v>
      </c>
      <c r="G534" s="6" t="str">
        <f t="shared" ref="G534:G553" si="88">D560</f>
        <v>5Ix4L dBc Log Mag(dB)</v>
      </c>
      <c r="H534" s="35">
        <v>5</v>
      </c>
      <c r="N534" s="6" t="s">
        <v>23</v>
      </c>
      <c r="O534" s="6" t="str">
        <f t="shared" ref="O534:O553" si="89">L560</f>
        <v>5Ix4L dBc Log Mag(dB)</v>
      </c>
      <c r="P534" s="35">
        <v>5</v>
      </c>
    </row>
    <row r="535" spans="2:16" ht="15.75" x14ac:dyDescent="0.25">
      <c r="B535" t="s">
        <v>70</v>
      </c>
      <c r="F535" s="6">
        <f t="shared" ref="F535:F553" si="90">B561/1000000000</f>
        <v>21.945</v>
      </c>
      <c r="G535" s="6">
        <f t="shared" si="88"/>
        <v>-68.795012999999997</v>
      </c>
      <c r="H535" s="36">
        <f>ABS(AVERAGE(G535:G553)-(H534-1)*10)</f>
        <v>109.78684052631579</v>
      </c>
      <c r="J535" t="s">
        <v>70</v>
      </c>
      <c r="N535" s="6">
        <f t="shared" ref="N535:N553" si="91">J561/1000000000</f>
        <v>21.945</v>
      </c>
      <c r="O535" s="6">
        <f t="shared" si="89"/>
        <v>-69.047889999999995</v>
      </c>
      <c r="P535" s="36">
        <f>ABS(AVERAGE(O535:O553)-(P534-1)*10)</f>
        <v>108.12446494736844</v>
      </c>
    </row>
    <row r="536" spans="2:16" x14ac:dyDescent="0.25">
      <c r="B536" t="s">
        <v>23</v>
      </c>
      <c r="C536" t="s">
        <v>172</v>
      </c>
      <c r="D536" t="s">
        <v>96</v>
      </c>
      <c r="F536" s="6">
        <f t="shared" si="90"/>
        <v>23.892499999999998</v>
      </c>
      <c r="G536" s="6">
        <f t="shared" si="88"/>
        <v>-66.113174000000001</v>
      </c>
      <c r="J536" t="s">
        <v>23</v>
      </c>
      <c r="K536" t="s">
        <v>172</v>
      </c>
      <c r="L536" t="s">
        <v>96</v>
      </c>
      <c r="N536" s="6">
        <f t="shared" si="91"/>
        <v>23.892499999999998</v>
      </c>
      <c r="O536" s="6">
        <f t="shared" si="89"/>
        <v>-73.033707000000007</v>
      </c>
    </row>
    <row r="537" spans="2:16" x14ac:dyDescent="0.25">
      <c r="B537">
        <v>18000000000</v>
      </c>
      <c r="C537">
        <v>-58.346310000000003</v>
      </c>
      <c r="D537">
        <v>-51.595050999999998</v>
      </c>
      <c r="F537" s="6">
        <f t="shared" si="90"/>
        <v>25.84</v>
      </c>
      <c r="G537" s="6">
        <f t="shared" si="88"/>
        <v>-62.575519999999997</v>
      </c>
      <c r="J537">
        <v>18000000000</v>
      </c>
      <c r="K537">
        <v>-64.428116000000003</v>
      </c>
      <c r="L537">
        <v>-53.343902999999997</v>
      </c>
      <c r="N537" s="6">
        <f t="shared" si="91"/>
        <v>25.84</v>
      </c>
      <c r="O537" s="6">
        <f t="shared" si="89"/>
        <v>-68.783546000000001</v>
      </c>
    </row>
    <row r="538" spans="2:16" x14ac:dyDescent="0.25">
      <c r="B538">
        <v>20166666666.667</v>
      </c>
      <c r="C538">
        <v>-56.969420999999997</v>
      </c>
      <c r="D538">
        <v>-51.041443000000001</v>
      </c>
      <c r="F538" s="6">
        <f t="shared" si="90"/>
        <v>27.787500000000001</v>
      </c>
      <c r="G538" s="6">
        <f t="shared" si="88"/>
        <v>-64.349945000000005</v>
      </c>
      <c r="J538">
        <v>20166666666.667</v>
      </c>
      <c r="K538">
        <v>-60.719493999999997</v>
      </c>
      <c r="L538">
        <v>-52.959449999999997</v>
      </c>
      <c r="N538" s="6">
        <f t="shared" si="91"/>
        <v>27.787500000000001</v>
      </c>
      <c r="O538" s="6">
        <f t="shared" si="89"/>
        <v>-63.619534000000002</v>
      </c>
    </row>
    <row r="539" spans="2:16" x14ac:dyDescent="0.25">
      <c r="B539">
        <v>22333333333.333</v>
      </c>
      <c r="C539">
        <v>-61.944186999999999</v>
      </c>
      <c r="D539">
        <v>-55.841988000000001</v>
      </c>
      <c r="F539" s="6">
        <f t="shared" si="90"/>
        <v>29.734999999999999</v>
      </c>
      <c r="G539" s="6">
        <f t="shared" si="88"/>
        <v>-65.909569000000005</v>
      </c>
      <c r="J539">
        <v>22333333333.333</v>
      </c>
      <c r="K539">
        <v>-57.513782999999997</v>
      </c>
      <c r="L539">
        <v>-51.051636000000002</v>
      </c>
      <c r="N539" s="6">
        <f t="shared" si="91"/>
        <v>29.734999999999999</v>
      </c>
      <c r="O539" s="6">
        <f t="shared" si="89"/>
        <v>-65.452231999999995</v>
      </c>
    </row>
    <row r="540" spans="2:16" x14ac:dyDescent="0.25">
      <c r="B540">
        <v>24500000000</v>
      </c>
      <c r="C540">
        <v>-65.479102999999995</v>
      </c>
      <c r="D540">
        <v>-59.027434999999997</v>
      </c>
      <c r="F540" s="6">
        <f t="shared" si="90"/>
        <v>31.682500000000001</v>
      </c>
      <c r="G540" s="6">
        <f t="shared" si="88"/>
        <v>-68.008094999999997</v>
      </c>
      <c r="J540">
        <v>24500000000</v>
      </c>
      <c r="K540">
        <v>-61.937159999999999</v>
      </c>
      <c r="L540">
        <v>-55.535316000000002</v>
      </c>
      <c r="N540" s="6">
        <f t="shared" si="91"/>
        <v>31.682500000000001</v>
      </c>
      <c r="O540" s="6">
        <f t="shared" si="89"/>
        <v>-70.693825000000004</v>
      </c>
    </row>
    <row r="541" spans="2:16" x14ac:dyDescent="0.25">
      <c r="B541">
        <v>26666666666.667</v>
      </c>
      <c r="C541">
        <v>-66.367194999999995</v>
      </c>
      <c r="D541">
        <v>-59.358241999999997</v>
      </c>
      <c r="F541" s="6">
        <f t="shared" si="90"/>
        <v>33.630000000000003</v>
      </c>
      <c r="G541" s="6">
        <f t="shared" si="88"/>
        <v>-68.782021</v>
      </c>
      <c r="J541">
        <v>26666666666.667</v>
      </c>
      <c r="K541">
        <v>-62.672958000000001</v>
      </c>
      <c r="L541">
        <v>-55.756549999999997</v>
      </c>
      <c r="N541" s="6">
        <f t="shared" si="91"/>
        <v>33.630000000000003</v>
      </c>
      <c r="O541" s="6">
        <f t="shared" si="89"/>
        <v>-72.548691000000005</v>
      </c>
    </row>
    <row r="542" spans="2:16" x14ac:dyDescent="0.25">
      <c r="B542">
        <v>28833333333.333</v>
      </c>
      <c r="C542">
        <v>-72.935012999999998</v>
      </c>
      <c r="D542">
        <v>-65.159378000000004</v>
      </c>
      <c r="F542" s="6">
        <f t="shared" si="90"/>
        <v>35.577500000000001</v>
      </c>
      <c r="G542" s="6">
        <f t="shared" si="88"/>
        <v>-68.481673999999998</v>
      </c>
      <c r="J542">
        <v>28833333333.333</v>
      </c>
      <c r="K542">
        <v>-69.749825000000001</v>
      </c>
      <c r="L542">
        <v>-62.395535000000002</v>
      </c>
      <c r="N542" s="6">
        <f t="shared" si="91"/>
        <v>35.577500000000001</v>
      </c>
      <c r="O542" s="6">
        <f t="shared" si="89"/>
        <v>-66.677306999999999</v>
      </c>
    </row>
    <row r="543" spans="2:16" x14ac:dyDescent="0.25">
      <c r="B543">
        <v>31000000000</v>
      </c>
      <c r="C543">
        <v>-78.558487</v>
      </c>
      <c r="D543">
        <v>-70.531570000000002</v>
      </c>
      <c r="F543" s="6">
        <f t="shared" si="90"/>
        <v>37.524999999999999</v>
      </c>
      <c r="G543" s="6">
        <f t="shared" si="88"/>
        <v>-68.985703000000001</v>
      </c>
      <c r="J543">
        <v>31000000000</v>
      </c>
      <c r="K543">
        <v>-72.803237999999993</v>
      </c>
      <c r="L543">
        <v>-65.126778000000002</v>
      </c>
      <c r="N543" s="6">
        <f t="shared" si="91"/>
        <v>37.524999999999999</v>
      </c>
      <c r="O543" s="6">
        <f t="shared" si="89"/>
        <v>-67.951210000000003</v>
      </c>
    </row>
    <row r="544" spans="2:16" x14ac:dyDescent="0.25">
      <c r="B544">
        <v>33166666666.667</v>
      </c>
      <c r="C544">
        <v>-68.125298000000001</v>
      </c>
      <c r="D544">
        <v>-59.987380999999999</v>
      </c>
      <c r="F544" s="6">
        <f t="shared" si="90"/>
        <v>39.472499999999997</v>
      </c>
      <c r="G544" s="6">
        <f t="shared" si="88"/>
        <v>-69.473297000000002</v>
      </c>
      <c r="J544">
        <v>33166666666.667</v>
      </c>
      <c r="K544">
        <v>-71.481933999999995</v>
      </c>
      <c r="L544">
        <v>-63.138126</v>
      </c>
      <c r="N544" s="6">
        <f t="shared" si="91"/>
        <v>39.472499999999997</v>
      </c>
      <c r="O544" s="6">
        <f t="shared" si="89"/>
        <v>-64.435248999999999</v>
      </c>
    </row>
    <row r="545" spans="2:16" x14ac:dyDescent="0.25">
      <c r="B545">
        <v>35333333333.333</v>
      </c>
      <c r="C545">
        <v>-79.641211999999996</v>
      </c>
      <c r="D545">
        <v>-71.313018999999997</v>
      </c>
      <c r="F545" s="6">
        <f t="shared" si="90"/>
        <v>41.42</v>
      </c>
      <c r="G545" s="6">
        <f t="shared" si="88"/>
        <v>-68.040985000000006</v>
      </c>
      <c r="J545">
        <v>35333333333.333</v>
      </c>
      <c r="K545">
        <v>-66.697472000000005</v>
      </c>
      <c r="L545">
        <v>-59.233921000000002</v>
      </c>
      <c r="N545" s="6">
        <f t="shared" si="91"/>
        <v>41.42</v>
      </c>
      <c r="O545" s="6">
        <f t="shared" si="89"/>
        <v>-64.741470000000007</v>
      </c>
    </row>
    <row r="546" spans="2:16" x14ac:dyDescent="0.25">
      <c r="B546">
        <v>37500000000</v>
      </c>
      <c r="C546">
        <v>-72.888808999999995</v>
      </c>
      <c r="D546">
        <v>-65.295569999999998</v>
      </c>
      <c r="F546" s="6">
        <f t="shared" si="90"/>
        <v>43.3675</v>
      </c>
      <c r="G546" s="6">
        <f t="shared" si="88"/>
        <v>-70.934746000000004</v>
      </c>
      <c r="J546">
        <v>37500000000</v>
      </c>
      <c r="K546">
        <v>-70.506966000000006</v>
      </c>
      <c r="L546">
        <v>-62.585349999999998</v>
      </c>
      <c r="N546" s="6">
        <f t="shared" si="91"/>
        <v>43.3675</v>
      </c>
      <c r="O546" s="6">
        <f t="shared" si="89"/>
        <v>-64.767380000000003</v>
      </c>
    </row>
    <row r="547" spans="2:16" x14ac:dyDescent="0.25">
      <c r="B547">
        <v>39666666666.667</v>
      </c>
      <c r="C547">
        <v>-65.898437999999999</v>
      </c>
      <c r="D547">
        <v>-58.562564999999999</v>
      </c>
      <c r="F547" s="6">
        <f t="shared" si="90"/>
        <v>45.314999999999998</v>
      </c>
      <c r="G547" s="6">
        <f t="shared" si="88"/>
        <v>-64.924446000000003</v>
      </c>
      <c r="J547">
        <v>39666666666.667</v>
      </c>
      <c r="K547">
        <v>-74.892868000000007</v>
      </c>
      <c r="L547">
        <v>-66.244308000000004</v>
      </c>
      <c r="N547" s="6">
        <f t="shared" si="91"/>
        <v>45.314999999999998</v>
      </c>
      <c r="O547" s="6">
        <f t="shared" si="89"/>
        <v>-65.343688999999998</v>
      </c>
    </row>
    <row r="548" spans="2:16" x14ac:dyDescent="0.25">
      <c r="B548">
        <v>41833333333.333</v>
      </c>
      <c r="C548">
        <v>-63.804127000000001</v>
      </c>
      <c r="D548">
        <v>-56.135899000000002</v>
      </c>
      <c r="F548" s="6">
        <f t="shared" si="90"/>
        <v>47.262500000000003</v>
      </c>
      <c r="G548" s="6">
        <f t="shared" si="88"/>
        <v>-76.191879</v>
      </c>
      <c r="J548">
        <v>41833333333.333</v>
      </c>
      <c r="K548">
        <v>-70.429564999999997</v>
      </c>
      <c r="L548">
        <v>-61.312798000000001</v>
      </c>
      <c r="N548" s="6">
        <f t="shared" si="91"/>
        <v>47.262500000000003</v>
      </c>
      <c r="O548" s="6">
        <f t="shared" si="89"/>
        <v>-62.14846</v>
      </c>
    </row>
    <row r="549" spans="2:16" x14ac:dyDescent="0.25">
      <c r="B549">
        <v>44000000000</v>
      </c>
      <c r="C549">
        <v>-67.421042999999997</v>
      </c>
      <c r="D549">
        <v>-59.165829000000002</v>
      </c>
      <c r="F549" s="6">
        <f t="shared" si="90"/>
        <v>49.21</v>
      </c>
      <c r="G549" s="6">
        <f t="shared" si="88"/>
        <v>-78.079811000000007</v>
      </c>
      <c r="J549">
        <v>44000000000</v>
      </c>
      <c r="K549">
        <v>-64.702727999999993</v>
      </c>
      <c r="L549">
        <v>-55.862324000000001</v>
      </c>
      <c r="N549" s="6">
        <f t="shared" si="91"/>
        <v>49.21</v>
      </c>
      <c r="O549" s="6">
        <f t="shared" si="89"/>
        <v>-71.842742999999999</v>
      </c>
    </row>
    <row r="550" spans="2:16" x14ac:dyDescent="0.25">
      <c r="B550">
        <v>46166666666.667</v>
      </c>
      <c r="C550">
        <v>-67.801422000000002</v>
      </c>
      <c r="D550">
        <v>-58.734862999999997</v>
      </c>
      <c r="F550" s="6">
        <f t="shared" si="90"/>
        <v>51.157499999999999</v>
      </c>
      <c r="G550" s="6">
        <f t="shared" si="88"/>
        <v>-72.245650999999995</v>
      </c>
      <c r="J550">
        <v>46166666666.667</v>
      </c>
      <c r="K550">
        <v>-65.007248000000004</v>
      </c>
      <c r="L550">
        <v>-56.323013000000003</v>
      </c>
      <c r="N550" s="6">
        <f t="shared" si="91"/>
        <v>51.157499999999999</v>
      </c>
      <c r="O550" s="6">
        <f t="shared" si="89"/>
        <v>-76.786529999999999</v>
      </c>
    </row>
    <row r="551" spans="2:16" x14ac:dyDescent="0.25">
      <c r="B551">
        <v>48333333333.333</v>
      </c>
      <c r="C551">
        <v>-64.990120000000005</v>
      </c>
      <c r="D551">
        <v>-55.510219999999997</v>
      </c>
      <c r="F551" s="6">
        <f t="shared" si="90"/>
        <v>53.104999999999997</v>
      </c>
      <c r="G551" s="6">
        <f t="shared" si="88"/>
        <v>-88.674210000000002</v>
      </c>
      <c r="J551">
        <v>48333333333.333</v>
      </c>
      <c r="K551">
        <v>-68.670913999999996</v>
      </c>
      <c r="L551">
        <v>-60.276749000000002</v>
      </c>
      <c r="N551" s="6">
        <f t="shared" si="91"/>
        <v>53.104999999999997</v>
      </c>
      <c r="O551" s="6">
        <f t="shared" si="89"/>
        <v>-66.875388999999998</v>
      </c>
    </row>
    <row r="552" spans="2:16" x14ac:dyDescent="0.25">
      <c r="B552">
        <v>50500000000</v>
      </c>
      <c r="C552">
        <v>-66.799301</v>
      </c>
      <c r="D552">
        <v>-57.591254999999997</v>
      </c>
      <c r="F552" s="6">
        <f t="shared" si="90"/>
        <v>55.052500000000002</v>
      </c>
      <c r="G552" s="6">
        <f t="shared" si="88"/>
        <v>-68.330093000000005</v>
      </c>
      <c r="J552">
        <v>50500000000</v>
      </c>
      <c r="K552">
        <v>-71.940017999999995</v>
      </c>
      <c r="L552">
        <v>-63.067805999999997</v>
      </c>
      <c r="N552" s="6">
        <f t="shared" si="91"/>
        <v>55.052500000000002</v>
      </c>
      <c r="O552" s="6">
        <f t="shared" si="89"/>
        <v>-70.466155999999998</v>
      </c>
    </row>
    <row r="553" spans="2:16" x14ac:dyDescent="0.25">
      <c r="B553">
        <v>52666666666.667</v>
      </c>
      <c r="C553">
        <v>-67.400908999999999</v>
      </c>
      <c r="D553">
        <v>-58.303851999999999</v>
      </c>
      <c r="F553" s="6">
        <f t="shared" si="90"/>
        <v>57</v>
      </c>
      <c r="G553" s="6">
        <f t="shared" si="88"/>
        <v>-67.054137999999995</v>
      </c>
      <c r="J553">
        <v>52666666666.667</v>
      </c>
      <c r="K553">
        <v>-80.052268999999995</v>
      </c>
      <c r="L553">
        <v>-69.739372000000003</v>
      </c>
      <c r="N553" s="6">
        <f t="shared" si="91"/>
        <v>57</v>
      </c>
      <c r="O553" s="6">
        <f t="shared" si="89"/>
        <v>-69.149826000000004</v>
      </c>
    </row>
    <row r="554" spans="2:16" x14ac:dyDescent="0.25">
      <c r="B554">
        <v>54833333333.333</v>
      </c>
      <c r="C554">
        <v>-67.275092999999998</v>
      </c>
      <c r="D554">
        <v>-58.636971000000003</v>
      </c>
      <c r="F554" s="6" t="s">
        <v>25</v>
      </c>
      <c r="J554">
        <v>54833333333.333</v>
      </c>
      <c r="K554">
        <v>-74.918098000000001</v>
      </c>
      <c r="L554">
        <v>-63.716926999999998</v>
      </c>
      <c r="N554" s="6" t="s">
        <v>25</v>
      </c>
    </row>
    <row r="555" spans="2:16" x14ac:dyDescent="0.25">
      <c r="B555">
        <v>57000000000</v>
      </c>
      <c r="C555">
        <v>-61.194583999999999</v>
      </c>
      <c r="D555">
        <v>-51.661968000000002</v>
      </c>
      <c r="J555">
        <v>57000000000</v>
      </c>
      <c r="K555">
        <v>-78.147414999999995</v>
      </c>
      <c r="L555">
        <v>-66.030761999999996</v>
      </c>
    </row>
    <row r="556" spans="2:16" x14ac:dyDescent="0.25">
      <c r="B556" t="s">
        <v>25</v>
      </c>
      <c r="J556" t="s">
        <v>25</v>
      </c>
    </row>
    <row r="557" spans="2:16" x14ac:dyDescent="0.25">
      <c r="F557" s="6" t="s">
        <v>74</v>
      </c>
      <c r="N557" s="6" t="s">
        <v>74</v>
      </c>
    </row>
    <row r="558" spans="2:16" ht="15.75" x14ac:dyDescent="0.25">
      <c r="F558" s="6" t="s">
        <v>23</v>
      </c>
      <c r="G558" s="6" t="str">
        <f t="shared" ref="G558:G577" si="92">D584</f>
        <v>5Ix5L dBc Log Mag(dB)</v>
      </c>
      <c r="H558" s="35">
        <v>5</v>
      </c>
      <c r="N558" s="6" t="s">
        <v>23</v>
      </c>
      <c r="O558" s="6" t="str">
        <f t="shared" ref="O558:O577" si="93">L584</f>
        <v>5Ix5L dBc Log Mag(dB)</v>
      </c>
      <c r="P558" s="35">
        <v>5</v>
      </c>
    </row>
    <row r="559" spans="2:16" ht="15.75" x14ac:dyDescent="0.25">
      <c r="B559" t="s">
        <v>72</v>
      </c>
      <c r="F559" s="6">
        <f t="shared" ref="F559:F577" si="94">B585/1000000000</f>
        <v>39.945</v>
      </c>
      <c r="G559" s="6">
        <f t="shared" si="92"/>
        <v>-51.515006999999997</v>
      </c>
      <c r="H559" s="36">
        <f>ABS(AVERAGE(G559:G577)-(H558-1)*10)</f>
        <v>95.021378684210532</v>
      </c>
      <c r="J559" t="s">
        <v>72</v>
      </c>
      <c r="N559" s="6">
        <f t="shared" ref="N559:N577" si="95">J585/1000000000</f>
        <v>39.945</v>
      </c>
      <c r="O559" s="6">
        <f t="shared" si="93"/>
        <v>-56.198261000000002</v>
      </c>
      <c r="P559" s="36">
        <f>ABS(AVERAGE(O559:O577)-(P558-1)*10)</f>
        <v>101.79021663157894</v>
      </c>
    </row>
    <row r="560" spans="2:16" x14ac:dyDescent="0.25">
      <c r="B560" t="s">
        <v>23</v>
      </c>
      <c r="C560" t="s">
        <v>173</v>
      </c>
      <c r="D560" t="s">
        <v>97</v>
      </c>
      <c r="F560" s="6">
        <f t="shared" si="94"/>
        <v>40.892499999999998</v>
      </c>
      <c r="G560" s="6">
        <f t="shared" si="92"/>
        <v>-55.703136000000001</v>
      </c>
      <c r="J560" t="s">
        <v>23</v>
      </c>
      <c r="K560" t="s">
        <v>173</v>
      </c>
      <c r="L560" t="s">
        <v>97</v>
      </c>
      <c r="N560" s="6">
        <f t="shared" si="95"/>
        <v>40.892499999999998</v>
      </c>
      <c r="O560" s="6">
        <f t="shared" si="93"/>
        <v>-63.587688</v>
      </c>
    </row>
    <row r="561" spans="2:15" x14ac:dyDescent="0.25">
      <c r="B561">
        <v>21945000000</v>
      </c>
      <c r="C561">
        <v>-75.546272000000002</v>
      </c>
      <c r="D561">
        <v>-68.795012999999997</v>
      </c>
      <c r="F561" s="6">
        <f t="shared" si="94"/>
        <v>41.84</v>
      </c>
      <c r="G561" s="6">
        <f t="shared" si="92"/>
        <v>-57.277458000000003</v>
      </c>
      <c r="J561">
        <v>21945000000</v>
      </c>
      <c r="K561">
        <v>-80.132103000000001</v>
      </c>
      <c r="L561">
        <v>-69.047889999999995</v>
      </c>
      <c r="N561" s="6">
        <f t="shared" si="95"/>
        <v>41.84</v>
      </c>
      <c r="O561" s="6">
        <f t="shared" si="93"/>
        <v>-68.913330000000002</v>
      </c>
    </row>
    <row r="562" spans="2:15" x14ac:dyDescent="0.25">
      <c r="B562">
        <v>23892500000</v>
      </c>
      <c r="C562">
        <v>-72.041152999999994</v>
      </c>
      <c r="D562">
        <v>-66.113174000000001</v>
      </c>
      <c r="F562" s="6">
        <f t="shared" si="94"/>
        <v>42.787500000000001</v>
      </c>
      <c r="G562" s="6">
        <f t="shared" si="92"/>
        <v>-55.066600999999999</v>
      </c>
      <c r="J562">
        <v>23892500000</v>
      </c>
      <c r="K562">
        <v>-80.793746999999996</v>
      </c>
      <c r="L562">
        <v>-73.033707000000007</v>
      </c>
      <c r="N562" s="6">
        <f t="shared" si="95"/>
        <v>42.787500000000001</v>
      </c>
      <c r="O562" s="6">
        <f t="shared" si="93"/>
        <v>-69.419205000000005</v>
      </c>
    </row>
    <row r="563" spans="2:15" x14ac:dyDescent="0.25">
      <c r="B563">
        <v>25840000000</v>
      </c>
      <c r="C563">
        <v>-68.677718999999996</v>
      </c>
      <c r="D563">
        <v>-62.575519999999997</v>
      </c>
      <c r="F563" s="6">
        <f t="shared" si="94"/>
        <v>43.734999999999999</v>
      </c>
      <c r="G563" s="6">
        <f t="shared" si="92"/>
        <v>-53.876162999999998</v>
      </c>
      <c r="J563">
        <v>25840000000</v>
      </c>
      <c r="K563">
        <v>-75.245697000000007</v>
      </c>
      <c r="L563">
        <v>-68.783546000000001</v>
      </c>
      <c r="N563" s="6">
        <f t="shared" si="95"/>
        <v>43.734999999999999</v>
      </c>
      <c r="O563" s="6">
        <f t="shared" si="93"/>
        <v>-62.919246999999999</v>
      </c>
    </row>
    <row r="564" spans="2:15" x14ac:dyDescent="0.25">
      <c r="B564">
        <v>27787500000</v>
      </c>
      <c r="C564">
        <v>-70.801613000000003</v>
      </c>
      <c r="D564">
        <v>-64.349945000000005</v>
      </c>
      <c r="F564" s="6">
        <f t="shared" si="94"/>
        <v>44.682499999999997</v>
      </c>
      <c r="G564" s="6">
        <f t="shared" si="92"/>
        <v>-53.856174000000003</v>
      </c>
      <c r="J564">
        <v>27787500000</v>
      </c>
      <c r="K564">
        <v>-70.021377999999999</v>
      </c>
      <c r="L564">
        <v>-63.619534000000002</v>
      </c>
      <c r="N564" s="6">
        <f t="shared" si="95"/>
        <v>44.682499999999997</v>
      </c>
      <c r="O564" s="6">
        <f t="shared" si="93"/>
        <v>-65.358970999999997</v>
      </c>
    </row>
    <row r="565" spans="2:15" x14ac:dyDescent="0.25">
      <c r="B565">
        <v>29735000000</v>
      </c>
      <c r="C565">
        <v>-72.918518000000006</v>
      </c>
      <c r="D565">
        <v>-65.909569000000005</v>
      </c>
      <c r="F565" s="6">
        <f t="shared" si="94"/>
        <v>45.63</v>
      </c>
      <c r="G565" s="6">
        <f t="shared" si="92"/>
        <v>-55.794209000000002</v>
      </c>
      <c r="J565">
        <v>29735000000</v>
      </c>
      <c r="K565">
        <v>-72.368645000000001</v>
      </c>
      <c r="L565">
        <v>-65.452231999999995</v>
      </c>
      <c r="N565" s="6">
        <f t="shared" si="95"/>
        <v>45.63</v>
      </c>
      <c r="O565" s="6">
        <f t="shared" si="93"/>
        <v>-64.822288999999998</v>
      </c>
    </row>
    <row r="566" spans="2:15" x14ac:dyDescent="0.25">
      <c r="B566">
        <v>31682500000</v>
      </c>
      <c r="C566">
        <v>-75.783737000000002</v>
      </c>
      <c r="D566">
        <v>-68.008094999999997</v>
      </c>
      <c r="F566" s="6">
        <f t="shared" si="94"/>
        <v>46.577500000000001</v>
      </c>
      <c r="G566" s="6">
        <f t="shared" si="92"/>
        <v>-56.126857999999999</v>
      </c>
      <c r="J566">
        <v>31682500000</v>
      </c>
      <c r="K566">
        <v>-78.048119</v>
      </c>
      <c r="L566">
        <v>-70.693825000000004</v>
      </c>
      <c r="N566" s="6">
        <f t="shared" si="95"/>
        <v>46.577500000000001</v>
      </c>
      <c r="O566" s="6">
        <f t="shared" si="93"/>
        <v>-62.430957999999997</v>
      </c>
    </row>
    <row r="567" spans="2:15" x14ac:dyDescent="0.25">
      <c r="B567">
        <v>33630000000</v>
      </c>
      <c r="C567">
        <v>-76.808937</v>
      </c>
      <c r="D567">
        <v>-68.782021</v>
      </c>
      <c r="F567" s="6">
        <f t="shared" si="94"/>
        <v>47.524999999999999</v>
      </c>
      <c r="G567" s="6">
        <f t="shared" si="92"/>
        <v>-56.166725</v>
      </c>
      <c r="J567">
        <v>33630000000</v>
      </c>
      <c r="K567">
        <v>-80.225143000000003</v>
      </c>
      <c r="L567">
        <v>-72.548691000000005</v>
      </c>
      <c r="N567" s="6">
        <f t="shared" si="95"/>
        <v>47.524999999999999</v>
      </c>
      <c r="O567" s="6">
        <f t="shared" si="93"/>
        <v>-63.657252999999997</v>
      </c>
    </row>
    <row r="568" spans="2:15" x14ac:dyDescent="0.25">
      <c r="B568">
        <v>35577500000</v>
      </c>
      <c r="C568">
        <v>-76.619591</v>
      </c>
      <c r="D568">
        <v>-68.481673999999998</v>
      </c>
      <c r="F568" s="6">
        <f t="shared" si="94"/>
        <v>48.472499999999997</v>
      </c>
      <c r="G568" s="6">
        <f t="shared" si="92"/>
        <v>-58.148983000000001</v>
      </c>
      <c r="J568">
        <v>35577500000</v>
      </c>
      <c r="K568">
        <v>-75.021125999999995</v>
      </c>
      <c r="L568">
        <v>-66.677306999999999</v>
      </c>
      <c r="N568" s="6">
        <f t="shared" si="95"/>
        <v>48.472499999999997</v>
      </c>
      <c r="O568" s="6">
        <f t="shared" si="93"/>
        <v>-61.263226000000003</v>
      </c>
    </row>
    <row r="569" spans="2:15" x14ac:dyDescent="0.25">
      <c r="B569">
        <v>37525000000</v>
      </c>
      <c r="C569">
        <v>-77.313896</v>
      </c>
      <c r="D569">
        <v>-68.985703000000001</v>
      </c>
      <c r="F569" s="6">
        <f t="shared" si="94"/>
        <v>49.42</v>
      </c>
      <c r="G569" s="6">
        <f t="shared" si="92"/>
        <v>-56.916237000000002</v>
      </c>
      <c r="J569">
        <v>37525000000</v>
      </c>
      <c r="K569">
        <v>-75.414756999999994</v>
      </c>
      <c r="L569">
        <v>-67.951210000000003</v>
      </c>
      <c r="N569" s="6">
        <f t="shared" si="95"/>
        <v>49.42</v>
      </c>
      <c r="O569" s="6">
        <f t="shared" si="93"/>
        <v>-58.294338000000003</v>
      </c>
    </row>
    <row r="570" spans="2:15" x14ac:dyDescent="0.25">
      <c r="B570">
        <v>39472500000</v>
      </c>
      <c r="C570">
        <v>-77.066528000000005</v>
      </c>
      <c r="D570">
        <v>-69.473297000000002</v>
      </c>
      <c r="F570" s="6">
        <f t="shared" si="94"/>
        <v>50.3675</v>
      </c>
      <c r="G570" s="6">
        <f t="shared" si="92"/>
        <v>-56.526142</v>
      </c>
      <c r="J570">
        <v>39472500000</v>
      </c>
      <c r="K570">
        <v>-72.356864999999999</v>
      </c>
      <c r="L570">
        <v>-64.435248999999999</v>
      </c>
      <c r="N570" s="6">
        <f t="shared" si="95"/>
        <v>50.3675</v>
      </c>
      <c r="O570" s="6">
        <f t="shared" si="93"/>
        <v>-57.879311000000001</v>
      </c>
    </row>
    <row r="571" spans="2:15" x14ac:dyDescent="0.25">
      <c r="B571">
        <v>41420000000</v>
      </c>
      <c r="C571">
        <v>-75.376853999999994</v>
      </c>
      <c r="D571">
        <v>-68.040985000000006</v>
      </c>
      <c r="F571" s="6">
        <f t="shared" si="94"/>
        <v>51.314999999999998</v>
      </c>
      <c r="G571" s="6">
        <f t="shared" si="92"/>
        <v>-55.880299000000001</v>
      </c>
      <c r="J571">
        <v>41420000000</v>
      </c>
      <c r="K571">
        <v>-73.390029999999996</v>
      </c>
      <c r="L571">
        <v>-64.741470000000007</v>
      </c>
      <c r="N571" s="6">
        <f t="shared" si="95"/>
        <v>51.314999999999998</v>
      </c>
      <c r="O571" s="6">
        <f t="shared" si="93"/>
        <v>-58.115475000000004</v>
      </c>
    </row>
    <row r="572" spans="2:15" x14ac:dyDescent="0.25">
      <c r="B572">
        <v>43367500000</v>
      </c>
      <c r="C572">
        <v>-78.602974000000003</v>
      </c>
      <c r="D572">
        <v>-70.934746000000004</v>
      </c>
      <c r="F572" s="6">
        <f t="shared" si="94"/>
        <v>52.262500000000003</v>
      </c>
      <c r="G572" s="6">
        <f t="shared" si="92"/>
        <v>-54.838313999999997</v>
      </c>
      <c r="J572">
        <v>43367500000</v>
      </c>
      <c r="K572">
        <v>-73.884147999999996</v>
      </c>
      <c r="L572">
        <v>-64.767380000000003</v>
      </c>
      <c r="N572" s="6">
        <f t="shared" si="95"/>
        <v>52.262500000000003</v>
      </c>
      <c r="O572" s="6">
        <f t="shared" si="93"/>
        <v>-61.415295</v>
      </c>
    </row>
    <row r="573" spans="2:15" x14ac:dyDescent="0.25">
      <c r="B573">
        <v>45315000000</v>
      </c>
      <c r="C573">
        <v>-73.179665</v>
      </c>
      <c r="D573">
        <v>-64.924446000000003</v>
      </c>
      <c r="F573" s="6">
        <f t="shared" si="94"/>
        <v>53.21</v>
      </c>
      <c r="G573" s="6">
        <f t="shared" si="92"/>
        <v>-52.414188000000003</v>
      </c>
      <c r="J573">
        <v>45315000000</v>
      </c>
      <c r="K573">
        <v>-74.184089999999998</v>
      </c>
      <c r="L573">
        <v>-65.343688999999998</v>
      </c>
      <c r="N573" s="6">
        <f t="shared" si="95"/>
        <v>53.21</v>
      </c>
      <c r="O573" s="6">
        <f t="shared" si="93"/>
        <v>-62.191096999999999</v>
      </c>
    </row>
    <row r="574" spans="2:15" x14ac:dyDescent="0.25">
      <c r="B574">
        <v>47262500000</v>
      </c>
      <c r="C574">
        <v>-85.258430000000004</v>
      </c>
      <c r="D574">
        <v>-76.191879</v>
      </c>
      <c r="F574" s="6">
        <f t="shared" si="94"/>
        <v>54.157499999999999</v>
      </c>
      <c r="G574" s="6">
        <f t="shared" si="92"/>
        <v>-53.344776000000003</v>
      </c>
      <c r="J574">
        <v>47262500000</v>
      </c>
      <c r="K574">
        <v>-70.832695000000001</v>
      </c>
      <c r="L574">
        <v>-62.14846</v>
      </c>
      <c r="N574" s="6">
        <f t="shared" si="95"/>
        <v>54.157499999999999</v>
      </c>
      <c r="O574" s="6">
        <f t="shared" si="93"/>
        <v>-60.224711999999997</v>
      </c>
    </row>
    <row r="575" spans="2:15" x14ac:dyDescent="0.25">
      <c r="B575">
        <v>49210000000</v>
      </c>
      <c r="C575">
        <v>-87.559708000000001</v>
      </c>
      <c r="D575">
        <v>-78.079811000000007</v>
      </c>
      <c r="F575" s="6">
        <f t="shared" si="94"/>
        <v>55.104999999999997</v>
      </c>
      <c r="G575" s="6">
        <f t="shared" si="92"/>
        <v>-52.970351999999998</v>
      </c>
      <c r="J575">
        <v>49210000000</v>
      </c>
      <c r="K575">
        <v>-80.236908</v>
      </c>
      <c r="L575">
        <v>-71.842742999999999</v>
      </c>
      <c r="N575" s="6">
        <f t="shared" si="95"/>
        <v>55.104999999999997</v>
      </c>
      <c r="O575" s="6">
        <f t="shared" si="93"/>
        <v>-60.281421999999999</v>
      </c>
    </row>
    <row r="576" spans="2:15" x14ac:dyDescent="0.25">
      <c r="B576">
        <v>51157500000</v>
      </c>
      <c r="C576">
        <v>-81.453697000000005</v>
      </c>
      <c r="D576">
        <v>-72.245650999999995</v>
      </c>
      <c r="F576" s="6">
        <f t="shared" si="94"/>
        <v>56.052500000000002</v>
      </c>
      <c r="G576" s="6">
        <f t="shared" si="92"/>
        <v>-54.014557000000003</v>
      </c>
      <c r="J576">
        <v>51157500000</v>
      </c>
      <c r="K576">
        <v>-85.658737000000002</v>
      </c>
      <c r="L576">
        <v>-76.786529999999999</v>
      </c>
      <c r="N576" s="6">
        <f t="shared" si="95"/>
        <v>56.052500000000002</v>
      </c>
      <c r="O576" s="6">
        <f t="shared" si="93"/>
        <v>-58.987288999999997</v>
      </c>
    </row>
    <row r="577" spans="2:15" x14ac:dyDescent="0.25">
      <c r="B577">
        <v>53105000000</v>
      </c>
      <c r="C577">
        <v>-97.771270999999999</v>
      </c>
      <c r="D577">
        <v>-88.674210000000002</v>
      </c>
      <c r="F577" s="6">
        <f t="shared" si="94"/>
        <v>57</v>
      </c>
      <c r="G577" s="6">
        <f t="shared" si="92"/>
        <v>-54.970016000000001</v>
      </c>
      <c r="J577">
        <v>53105000000</v>
      </c>
      <c r="K577">
        <v>-77.188286000000005</v>
      </c>
      <c r="L577">
        <v>-66.875388999999998</v>
      </c>
      <c r="N577" s="6">
        <f t="shared" si="95"/>
        <v>57</v>
      </c>
      <c r="O577" s="6">
        <f t="shared" si="93"/>
        <v>-58.054749000000001</v>
      </c>
    </row>
    <row r="578" spans="2:15" x14ac:dyDescent="0.25">
      <c r="B578">
        <v>55052500000</v>
      </c>
      <c r="C578">
        <v>-76.968215999999998</v>
      </c>
      <c r="D578">
        <v>-68.330093000000005</v>
      </c>
      <c r="F578" s="6" t="s">
        <v>25</v>
      </c>
      <c r="J578">
        <v>55052500000</v>
      </c>
      <c r="K578">
        <v>-81.667336000000006</v>
      </c>
      <c r="L578">
        <v>-70.466155999999998</v>
      </c>
      <c r="N578" s="6" t="s">
        <v>25</v>
      </c>
    </row>
    <row r="579" spans="2:15" x14ac:dyDescent="0.25">
      <c r="B579">
        <v>57000000000</v>
      </c>
      <c r="C579">
        <v>-76.586760999999996</v>
      </c>
      <c r="D579">
        <v>-67.054137999999995</v>
      </c>
      <c r="J579">
        <v>57000000000</v>
      </c>
      <c r="K579">
        <v>-81.266479000000004</v>
      </c>
      <c r="L579">
        <v>-69.149826000000004</v>
      </c>
    </row>
    <row r="580" spans="2:15" x14ac:dyDescent="0.25">
      <c r="B580" t="s">
        <v>25</v>
      </c>
      <c r="J580" t="s">
        <v>25</v>
      </c>
    </row>
    <row r="583" spans="2:15" x14ac:dyDescent="0.25">
      <c r="B583" t="s">
        <v>74</v>
      </c>
      <c r="J583" t="s">
        <v>74</v>
      </c>
    </row>
    <row r="584" spans="2:15" x14ac:dyDescent="0.25">
      <c r="B584" t="s">
        <v>23</v>
      </c>
      <c r="C584" t="s">
        <v>174</v>
      </c>
      <c r="D584" t="s">
        <v>98</v>
      </c>
      <c r="J584" t="s">
        <v>23</v>
      </c>
      <c r="K584" t="s">
        <v>174</v>
      </c>
      <c r="L584" t="s">
        <v>98</v>
      </c>
    </row>
    <row r="585" spans="2:15" x14ac:dyDescent="0.25">
      <c r="B585">
        <v>39945000000</v>
      </c>
      <c r="C585">
        <v>-58.266269999999999</v>
      </c>
      <c r="D585">
        <v>-51.515006999999997</v>
      </c>
      <c r="J585">
        <v>39945000000</v>
      </c>
      <c r="K585">
        <v>-67.282471000000001</v>
      </c>
      <c r="L585">
        <v>-56.198261000000002</v>
      </c>
    </row>
    <row r="586" spans="2:15" x14ac:dyDescent="0.25">
      <c r="B586">
        <v>40892500000</v>
      </c>
      <c r="C586">
        <v>-61.631115000000001</v>
      </c>
      <c r="D586">
        <v>-55.703136000000001</v>
      </c>
      <c r="J586">
        <v>40892500000</v>
      </c>
      <c r="K586">
        <v>-71.347733000000005</v>
      </c>
      <c r="L586">
        <v>-63.587688</v>
      </c>
    </row>
    <row r="587" spans="2:15" x14ac:dyDescent="0.25">
      <c r="B587">
        <v>41840000000</v>
      </c>
      <c r="C587">
        <v>-63.379657999999999</v>
      </c>
      <c r="D587">
        <v>-57.277458000000003</v>
      </c>
      <c r="J587">
        <v>41840000000</v>
      </c>
      <c r="K587">
        <v>-75.375480999999994</v>
      </c>
      <c r="L587">
        <v>-68.913330000000002</v>
      </c>
    </row>
    <row r="588" spans="2:15" x14ac:dyDescent="0.25">
      <c r="B588">
        <v>42787500000</v>
      </c>
      <c r="C588">
        <v>-61.518268999999997</v>
      </c>
      <c r="D588">
        <v>-55.066600999999999</v>
      </c>
      <c r="J588">
        <v>42787500000</v>
      </c>
      <c r="K588">
        <v>-75.821044999999998</v>
      </c>
      <c r="L588">
        <v>-69.419205000000005</v>
      </c>
    </row>
    <row r="589" spans="2:15" x14ac:dyDescent="0.25">
      <c r="B589">
        <v>43735000000</v>
      </c>
      <c r="C589">
        <v>-60.885112999999997</v>
      </c>
      <c r="D589">
        <v>-53.876162999999998</v>
      </c>
      <c r="J589">
        <v>43735000000</v>
      </c>
      <c r="K589">
        <v>-69.835655000000003</v>
      </c>
      <c r="L589">
        <v>-62.919246999999999</v>
      </c>
    </row>
    <row r="590" spans="2:15" x14ac:dyDescent="0.25">
      <c r="B590">
        <v>44682500000</v>
      </c>
      <c r="C590">
        <v>-61.631813000000001</v>
      </c>
      <c r="D590">
        <v>-53.856174000000003</v>
      </c>
      <c r="J590">
        <v>44682500000</v>
      </c>
      <c r="K590">
        <v>-72.713256999999999</v>
      </c>
      <c r="L590">
        <v>-65.358970999999997</v>
      </c>
    </row>
    <row r="591" spans="2:15" x14ac:dyDescent="0.25">
      <c r="B591">
        <v>45630000000</v>
      </c>
      <c r="C591">
        <v>-63.821128999999999</v>
      </c>
      <c r="D591">
        <v>-55.794209000000002</v>
      </c>
      <c r="J591">
        <v>45630000000</v>
      </c>
      <c r="K591">
        <v>-72.498740999999995</v>
      </c>
      <c r="L591">
        <v>-64.822288999999998</v>
      </c>
    </row>
    <row r="592" spans="2:15" x14ac:dyDescent="0.25">
      <c r="B592">
        <v>46577500000</v>
      </c>
      <c r="C592">
        <v>-64.264770999999996</v>
      </c>
      <c r="D592">
        <v>-56.126857999999999</v>
      </c>
      <c r="J592">
        <v>46577500000</v>
      </c>
      <c r="K592">
        <v>-70.774772999999996</v>
      </c>
      <c r="L592">
        <v>-62.430957999999997</v>
      </c>
    </row>
    <row r="593" spans="2:12" x14ac:dyDescent="0.25">
      <c r="B593">
        <v>47525000000</v>
      </c>
      <c r="C593">
        <v>-64.494911000000002</v>
      </c>
      <c r="D593">
        <v>-56.166725</v>
      </c>
      <c r="J593">
        <v>47525000000</v>
      </c>
      <c r="K593">
        <v>-71.120804000000007</v>
      </c>
      <c r="L593">
        <v>-63.657252999999997</v>
      </c>
    </row>
    <row r="594" spans="2:12" x14ac:dyDescent="0.25">
      <c r="B594">
        <v>48472500000</v>
      </c>
      <c r="C594">
        <v>-65.742217999999994</v>
      </c>
      <c r="D594">
        <v>-58.148983000000001</v>
      </c>
      <c r="J594">
        <v>48472500000</v>
      </c>
      <c r="K594">
        <v>-69.184844999999996</v>
      </c>
      <c r="L594">
        <v>-61.263226000000003</v>
      </c>
    </row>
    <row r="595" spans="2:12" x14ac:dyDescent="0.25">
      <c r="B595">
        <v>49420000000</v>
      </c>
      <c r="C595">
        <v>-64.252112999999994</v>
      </c>
      <c r="D595">
        <v>-56.916237000000002</v>
      </c>
      <c r="J595">
        <v>49420000000</v>
      </c>
      <c r="K595">
        <v>-66.942893999999995</v>
      </c>
      <c r="L595">
        <v>-58.294338000000003</v>
      </c>
    </row>
    <row r="596" spans="2:12" x14ac:dyDescent="0.25">
      <c r="B596">
        <v>50367500000</v>
      </c>
      <c r="C596">
        <v>-64.194373999999996</v>
      </c>
      <c r="D596">
        <v>-56.526142</v>
      </c>
      <c r="J596">
        <v>50367500000</v>
      </c>
      <c r="K596">
        <v>-66.996077999999997</v>
      </c>
      <c r="L596">
        <v>-57.879311000000001</v>
      </c>
    </row>
    <row r="597" spans="2:12" x14ac:dyDescent="0.25">
      <c r="B597">
        <v>51315000000</v>
      </c>
      <c r="C597">
        <v>-64.135513000000003</v>
      </c>
      <c r="D597">
        <v>-55.880299000000001</v>
      </c>
      <c r="J597">
        <v>51315000000</v>
      </c>
      <c r="K597">
        <v>-66.955878999999996</v>
      </c>
      <c r="L597">
        <v>-58.115475000000004</v>
      </c>
    </row>
    <row r="598" spans="2:12" x14ac:dyDescent="0.25">
      <c r="B598">
        <v>52262500000</v>
      </c>
      <c r="C598">
        <v>-63.904868999999998</v>
      </c>
      <c r="D598">
        <v>-54.838313999999997</v>
      </c>
      <c r="J598">
        <v>52262500000</v>
      </c>
      <c r="K598">
        <v>-70.099525</v>
      </c>
      <c r="L598">
        <v>-61.415295</v>
      </c>
    </row>
    <row r="599" spans="2:12" x14ac:dyDescent="0.25">
      <c r="B599">
        <v>53210000000</v>
      </c>
      <c r="C599">
        <v>-61.894084999999997</v>
      </c>
      <c r="D599">
        <v>-52.414188000000003</v>
      </c>
      <c r="J599">
        <v>53210000000</v>
      </c>
      <c r="K599">
        <v>-70.585257999999996</v>
      </c>
      <c r="L599">
        <v>-62.191096999999999</v>
      </c>
    </row>
    <row r="600" spans="2:12" x14ac:dyDescent="0.25">
      <c r="B600">
        <v>54157500000</v>
      </c>
      <c r="C600">
        <v>-62.552818000000002</v>
      </c>
      <c r="D600">
        <v>-53.344776000000003</v>
      </c>
      <c r="J600">
        <v>54157500000</v>
      </c>
      <c r="K600">
        <v>-69.096924000000001</v>
      </c>
      <c r="L600">
        <v>-60.224711999999997</v>
      </c>
    </row>
    <row r="601" spans="2:12" x14ac:dyDescent="0.25">
      <c r="B601">
        <v>55105000000</v>
      </c>
      <c r="C601">
        <v>-62.067410000000002</v>
      </c>
      <c r="D601">
        <v>-52.970351999999998</v>
      </c>
      <c r="J601">
        <v>55105000000</v>
      </c>
      <c r="K601">
        <v>-70.594322000000005</v>
      </c>
      <c r="L601">
        <v>-60.281421999999999</v>
      </c>
    </row>
    <row r="602" spans="2:12" x14ac:dyDescent="0.25">
      <c r="B602">
        <v>56052500000</v>
      </c>
      <c r="C602">
        <v>-62.652676</v>
      </c>
      <c r="D602">
        <v>-54.014557000000003</v>
      </c>
      <c r="J602">
        <v>56052500000</v>
      </c>
      <c r="K602">
        <v>-70.188461000000004</v>
      </c>
      <c r="L602">
        <v>-58.987288999999997</v>
      </c>
    </row>
    <row r="603" spans="2:12" x14ac:dyDescent="0.25">
      <c r="B603">
        <v>57000000000</v>
      </c>
      <c r="C603">
        <v>-64.502632000000006</v>
      </c>
      <c r="D603">
        <v>-54.970016000000001</v>
      </c>
      <c r="J603">
        <v>57000000000</v>
      </c>
      <c r="K603">
        <v>-70.171402</v>
      </c>
      <c r="L603">
        <v>-58.054749000000001</v>
      </c>
    </row>
    <row r="604" spans="2:12" x14ac:dyDescent="0.25">
      <c r="B604" t="s">
        <v>25</v>
      </c>
      <c r="J604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E9413-D87A-4BB3-8C40-7F8DB82B233E}">
  <dimension ref="A2:AC35"/>
  <sheetViews>
    <sheetView tabSelected="1" workbookViewId="0">
      <selection activeCell="A2" sqref="A2"/>
    </sheetView>
  </sheetViews>
  <sheetFormatPr defaultRowHeight="15" x14ac:dyDescent="0.25"/>
  <sheetData>
    <row r="2" spans="1:29" x14ac:dyDescent="0.25">
      <c r="A2" t="s">
        <v>369</v>
      </c>
    </row>
    <row r="3" spans="1:29" x14ac:dyDescent="0.25">
      <c r="A3" t="s">
        <v>327</v>
      </c>
    </row>
    <row r="4" spans="1:29" x14ac:dyDescent="0.25">
      <c r="A4" t="s">
        <v>328</v>
      </c>
    </row>
    <row r="5" spans="1:29" x14ac:dyDescent="0.25">
      <c r="A5" t="s">
        <v>329</v>
      </c>
    </row>
    <row r="8" spans="1:29" x14ac:dyDescent="0.25">
      <c r="A8" s="90" t="s">
        <v>330</v>
      </c>
      <c r="K8" s="90" t="s">
        <v>331</v>
      </c>
      <c r="U8" s="90" t="s">
        <v>332</v>
      </c>
    </row>
    <row r="9" spans="1:29" x14ac:dyDescent="0.25">
      <c r="A9" s="90" t="s">
        <v>333</v>
      </c>
      <c r="B9">
        <v>2</v>
      </c>
      <c r="K9" s="90" t="s">
        <v>333</v>
      </c>
      <c r="L9">
        <v>2</v>
      </c>
      <c r="U9" s="90" t="s">
        <v>333</v>
      </c>
      <c r="V9">
        <v>2</v>
      </c>
    </row>
    <row r="10" spans="1:29" x14ac:dyDescent="0.25">
      <c r="A10" s="90" t="s">
        <v>334</v>
      </c>
      <c r="B10" s="90" t="s">
        <v>335</v>
      </c>
      <c r="C10" s="90" t="s">
        <v>336</v>
      </c>
      <c r="D10" s="90" t="s">
        <v>337</v>
      </c>
      <c r="E10" s="90" t="s">
        <v>338</v>
      </c>
      <c r="F10" s="90" t="s">
        <v>335</v>
      </c>
      <c r="G10" s="90" t="s">
        <v>339</v>
      </c>
      <c r="H10" s="90" t="s">
        <v>337</v>
      </c>
      <c r="I10" s="90" t="s">
        <v>338</v>
      </c>
      <c r="K10" s="90" t="s">
        <v>334</v>
      </c>
      <c r="L10" s="90" t="s">
        <v>335</v>
      </c>
      <c r="M10" s="90" t="s">
        <v>336</v>
      </c>
      <c r="N10" s="90" t="s">
        <v>337</v>
      </c>
      <c r="O10" s="90" t="s">
        <v>338</v>
      </c>
      <c r="P10" s="90" t="s">
        <v>335</v>
      </c>
      <c r="Q10" s="90" t="s">
        <v>339</v>
      </c>
      <c r="R10" s="90" t="s">
        <v>337</v>
      </c>
      <c r="S10" s="90" t="s">
        <v>338</v>
      </c>
      <c r="U10" s="90" t="s">
        <v>334</v>
      </c>
      <c r="V10" s="90" t="s">
        <v>335</v>
      </c>
      <c r="W10" s="90" t="s">
        <v>336</v>
      </c>
      <c r="X10" s="90" t="s">
        <v>337</v>
      </c>
      <c r="Y10" s="90" t="s">
        <v>338</v>
      </c>
      <c r="Z10" s="90" t="s">
        <v>335</v>
      </c>
      <c r="AA10" s="90" t="s">
        <v>339</v>
      </c>
      <c r="AB10" s="90" t="s">
        <v>337</v>
      </c>
      <c r="AC10" s="90" t="s">
        <v>338</v>
      </c>
    </row>
    <row r="11" spans="1:29" x14ac:dyDescent="0.25">
      <c r="A11" t="s">
        <v>340</v>
      </c>
      <c r="B11" t="s">
        <v>341</v>
      </c>
      <c r="C11" t="s">
        <v>342</v>
      </c>
      <c r="D11">
        <v>4</v>
      </c>
      <c r="E11">
        <v>204</v>
      </c>
      <c r="F11" t="s">
        <v>341</v>
      </c>
      <c r="G11" t="s">
        <v>343</v>
      </c>
      <c r="H11">
        <v>4</v>
      </c>
      <c r="I11">
        <v>204</v>
      </c>
      <c r="K11" t="s">
        <v>340</v>
      </c>
      <c r="L11" t="s">
        <v>344</v>
      </c>
      <c r="M11" t="s">
        <v>343</v>
      </c>
      <c r="N11">
        <v>5</v>
      </c>
      <c r="O11">
        <v>103</v>
      </c>
      <c r="P11" t="s">
        <v>344</v>
      </c>
      <c r="Q11" t="s">
        <v>363</v>
      </c>
      <c r="R11">
        <v>5</v>
      </c>
      <c r="S11">
        <v>103</v>
      </c>
      <c r="U11" t="s">
        <v>340</v>
      </c>
      <c r="V11" t="s">
        <v>346</v>
      </c>
      <c r="W11" t="s">
        <v>347</v>
      </c>
      <c r="X11">
        <v>5</v>
      </c>
      <c r="Y11">
        <v>205</v>
      </c>
      <c r="Z11" t="s">
        <v>346</v>
      </c>
      <c r="AA11" t="s">
        <v>348</v>
      </c>
      <c r="AB11">
        <v>5</v>
      </c>
      <c r="AC11">
        <v>205</v>
      </c>
    </row>
    <row r="12" spans="1:29" x14ac:dyDescent="0.25">
      <c r="A12" t="s">
        <v>349</v>
      </c>
      <c r="B12" t="s">
        <v>341</v>
      </c>
      <c r="C12" t="s">
        <v>342</v>
      </c>
      <c r="D12">
        <v>4</v>
      </c>
      <c r="E12">
        <v>204</v>
      </c>
      <c r="F12" t="s">
        <v>341</v>
      </c>
      <c r="G12" t="s">
        <v>350</v>
      </c>
      <c r="H12">
        <v>4</v>
      </c>
      <c r="I12">
        <v>204</v>
      </c>
      <c r="K12" t="s">
        <v>349</v>
      </c>
      <c r="L12" t="s">
        <v>344</v>
      </c>
      <c r="M12" t="s">
        <v>343</v>
      </c>
      <c r="N12">
        <v>5</v>
      </c>
      <c r="O12">
        <v>103</v>
      </c>
      <c r="P12" t="s">
        <v>344</v>
      </c>
      <c r="Q12" t="s">
        <v>364</v>
      </c>
      <c r="R12">
        <v>5</v>
      </c>
      <c r="S12">
        <v>103</v>
      </c>
      <c r="U12" t="s">
        <v>349</v>
      </c>
      <c r="V12" t="s">
        <v>346</v>
      </c>
      <c r="W12" t="s">
        <v>347</v>
      </c>
      <c r="X12">
        <v>5</v>
      </c>
      <c r="Y12">
        <v>205</v>
      </c>
      <c r="Z12" t="s">
        <v>346</v>
      </c>
      <c r="AA12" t="s">
        <v>351</v>
      </c>
      <c r="AB12">
        <v>5</v>
      </c>
      <c r="AC12">
        <v>205</v>
      </c>
    </row>
    <row r="18" spans="1:29" x14ac:dyDescent="0.25">
      <c r="A18" s="90" t="s">
        <v>352</v>
      </c>
      <c r="K18" s="90" t="s">
        <v>353</v>
      </c>
      <c r="U18" s="90" t="s">
        <v>354</v>
      </c>
    </row>
    <row r="19" spans="1:29" x14ac:dyDescent="0.25">
      <c r="A19" s="90" t="s">
        <v>333</v>
      </c>
      <c r="B19">
        <v>2</v>
      </c>
      <c r="K19" s="90" t="s">
        <v>333</v>
      </c>
      <c r="L19">
        <v>2</v>
      </c>
      <c r="U19" s="90" t="s">
        <v>333</v>
      </c>
      <c r="V19">
        <v>2</v>
      </c>
    </row>
    <row r="20" spans="1:29" x14ac:dyDescent="0.25">
      <c r="A20" s="90" t="s">
        <v>334</v>
      </c>
      <c r="B20" s="90" t="s">
        <v>335</v>
      </c>
      <c r="C20" s="90" t="s">
        <v>336</v>
      </c>
      <c r="D20" s="90" t="s">
        <v>337</v>
      </c>
      <c r="E20" s="90" t="s">
        <v>338</v>
      </c>
      <c r="F20" s="90" t="s">
        <v>335</v>
      </c>
      <c r="G20" s="90" t="s">
        <v>339</v>
      </c>
      <c r="H20" s="90" t="s">
        <v>337</v>
      </c>
      <c r="I20" s="90" t="s">
        <v>338</v>
      </c>
      <c r="K20" s="90" t="s">
        <v>334</v>
      </c>
      <c r="L20" s="90" t="s">
        <v>335</v>
      </c>
      <c r="M20" s="90" t="s">
        <v>336</v>
      </c>
      <c r="N20" s="90" t="s">
        <v>337</v>
      </c>
      <c r="O20" s="90" t="s">
        <v>338</v>
      </c>
      <c r="P20" s="90" t="s">
        <v>335</v>
      </c>
      <c r="Q20" s="90" t="s">
        <v>339</v>
      </c>
      <c r="R20" s="90" t="s">
        <v>337</v>
      </c>
      <c r="S20" s="90" t="s">
        <v>338</v>
      </c>
      <c r="U20" s="90" t="s">
        <v>334</v>
      </c>
      <c r="V20" s="90" t="s">
        <v>335</v>
      </c>
      <c r="W20" s="90" t="s">
        <v>336</v>
      </c>
      <c r="X20" s="90" t="s">
        <v>337</v>
      </c>
      <c r="Y20" s="90" t="s">
        <v>338</v>
      </c>
      <c r="Z20" s="90" t="s">
        <v>335</v>
      </c>
      <c r="AA20" s="90" t="s">
        <v>339</v>
      </c>
      <c r="AB20" s="90" t="s">
        <v>337</v>
      </c>
      <c r="AC20" s="90" t="s">
        <v>338</v>
      </c>
    </row>
    <row r="21" spans="1:29" x14ac:dyDescent="0.25">
      <c r="A21" t="s">
        <v>340</v>
      </c>
      <c r="B21" t="s">
        <v>346</v>
      </c>
      <c r="C21" t="s">
        <v>347</v>
      </c>
      <c r="D21">
        <v>5</v>
      </c>
      <c r="E21">
        <v>205</v>
      </c>
      <c r="F21" t="s">
        <v>346</v>
      </c>
      <c r="G21" t="s">
        <v>342</v>
      </c>
      <c r="H21">
        <v>5</v>
      </c>
      <c r="I21">
        <v>205</v>
      </c>
      <c r="K21" t="s">
        <v>340</v>
      </c>
      <c r="L21" t="s">
        <v>346</v>
      </c>
      <c r="M21" t="s">
        <v>347</v>
      </c>
      <c r="N21">
        <v>5</v>
      </c>
      <c r="O21">
        <v>205</v>
      </c>
      <c r="P21" t="s">
        <v>346</v>
      </c>
      <c r="Q21" t="s">
        <v>355</v>
      </c>
      <c r="R21">
        <v>5</v>
      </c>
      <c r="S21">
        <v>205</v>
      </c>
      <c r="U21" t="s">
        <v>340</v>
      </c>
      <c r="V21" t="s">
        <v>354</v>
      </c>
      <c r="W21" t="s">
        <v>347</v>
      </c>
      <c r="X21">
        <v>3</v>
      </c>
      <c r="Y21">
        <v>103</v>
      </c>
      <c r="Z21" t="s">
        <v>354</v>
      </c>
      <c r="AA21" t="s">
        <v>356</v>
      </c>
      <c r="AB21">
        <v>3</v>
      </c>
      <c r="AC21">
        <v>103</v>
      </c>
    </row>
    <row r="22" spans="1:29" x14ac:dyDescent="0.25">
      <c r="A22" t="s">
        <v>349</v>
      </c>
      <c r="B22" t="s">
        <v>346</v>
      </c>
      <c r="C22" t="s">
        <v>347</v>
      </c>
      <c r="D22">
        <v>5</v>
      </c>
      <c r="E22">
        <v>205</v>
      </c>
      <c r="F22" t="s">
        <v>346</v>
      </c>
      <c r="G22" t="s">
        <v>355</v>
      </c>
      <c r="H22">
        <v>5</v>
      </c>
      <c r="I22">
        <v>205</v>
      </c>
      <c r="K22" t="s">
        <v>349</v>
      </c>
      <c r="L22" t="s">
        <v>346</v>
      </c>
      <c r="M22" t="s">
        <v>347</v>
      </c>
      <c r="N22">
        <v>5</v>
      </c>
      <c r="O22">
        <v>205</v>
      </c>
      <c r="P22" t="s">
        <v>346</v>
      </c>
      <c r="Q22" t="s">
        <v>342</v>
      </c>
      <c r="R22">
        <v>5</v>
      </c>
      <c r="S22">
        <v>205</v>
      </c>
      <c r="U22" t="s">
        <v>349</v>
      </c>
      <c r="V22" t="s">
        <v>354</v>
      </c>
      <c r="W22" t="s">
        <v>347</v>
      </c>
      <c r="X22">
        <v>3</v>
      </c>
      <c r="Y22">
        <v>103</v>
      </c>
      <c r="Z22" t="s">
        <v>354</v>
      </c>
      <c r="AA22" t="s">
        <v>357</v>
      </c>
      <c r="AB22">
        <v>3</v>
      </c>
      <c r="AC22">
        <v>103</v>
      </c>
    </row>
    <row r="28" spans="1:29" ht="15.75" thickBot="1" x14ac:dyDescent="0.3">
      <c r="A28" s="90" t="s">
        <v>358</v>
      </c>
      <c r="K28" s="90" t="s">
        <v>359</v>
      </c>
      <c r="U28" s="91"/>
      <c r="V28" s="91"/>
      <c r="W28" s="91"/>
      <c r="X28" s="92" t="s">
        <v>189</v>
      </c>
      <c r="Y28" s="91"/>
      <c r="Z28" s="91"/>
      <c r="AA28" s="91"/>
    </row>
    <row r="29" spans="1:29" ht="25.5" thickTop="1" thickBot="1" x14ac:dyDescent="0.3">
      <c r="A29" s="90" t="s">
        <v>333</v>
      </c>
      <c r="B29">
        <v>4</v>
      </c>
      <c r="K29" s="90" t="s">
        <v>333</v>
      </c>
      <c r="L29">
        <v>5</v>
      </c>
      <c r="U29" s="93" t="s">
        <v>176</v>
      </c>
      <c r="V29" s="94" t="s">
        <v>177</v>
      </c>
      <c r="W29" s="94" t="s">
        <v>178</v>
      </c>
      <c r="X29" s="94" t="s">
        <v>179</v>
      </c>
      <c r="Y29" s="94" t="s">
        <v>180</v>
      </c>
      <c r="Z29" s="94" t="s">
        <v>181</v>
      </c>
      <c r="AA29" s="95" t="s">
        <v>182</v>
      </c>
    </row>
    <row r="30" spans="1:29" ht="16.5" thickTop="1" thickBot="1" x14ac:dyDescent="0.3">
      <c r="A30" s="90" t="s">
        <v>334</v>
      </c>
      <c r="B30" s="90" t="s">
        <v>335</v>
      </c>
      <c r="C30" s="90" t="s">
        <v>336</v>
      </c>
      <c r="D30" s="90" t="s">
        <v>337</v>
      </c>
      <c r="E30" s="90" t="s">
        <v>338</v>
      </c>
      <c r="F30" s="90" t="s">
        <v>335</v>
      </c>
      <c r="G30" s="90" t="s">
        <v>339</v>
      </c>
      <c r="H30" s="90" t="s">
        <v>337</v>
      </c>
      <c r="I30" s="90" t="s">
        <v>338</v>
      </c>
      <c r="K30" s="90" t="s">
        <v>334</v>
      </c>
      <c r="L30" s="90" t="s">
        <v>335</v>
      </c>
      <c r="M30" s="90" t="s">
        <v>336</v>
      </c>
      <c r="N30" s="90" t="s">
        <v>337</v>
      </c>
      <c r="O30" s="90" t="s">
        <v>338</v>
      </c>
      <c r="P30" s="90" t="s">
        <v>335</v>
      </c>
      <c r="Q30" s="90" t="s">
        <v>339</v>
      </c>
      <c r="R30" s="90" t="s">
        <v>337</v>
      </c>
      <c r="S30" s="90" t="s">
        <v>338</v>
      </c>
      <c r="U30" s="96" t="s">
        <v>183</v>
      </c>
      <c r="V30" s="97">
        <f>'5Rx0L'!H7</f>
        <v>34.591331842105262</v>
      </c>
      <c r="W30" s="97" t="s">
        <v>184</v>
      </c>
      <c r="X30" s="97">
        <f>'5Rx5L'!H7</f>
        <v>26.465596789473686</v>
      </c>
      <c r="Y30" s="97">
        <f>'5Rx5L'!H31</f>
        <v>11.083859068421051</v>
      </c>
      <c r="Z30" s="97">
        <f>'5Rx5L'!H55</f>
        <v>35.317226789473686</v>
      </c>
      <c r="AA30" s="98">
        <f>'5Rx5L'!H79</f>
        <v>25.164347894736839</v>
      </c>
    </row>
    <row r="31" spans="1:29" ht="15.75" thickBot="1" x14ac:dyDescent="0.3">
      <c r="A31" s="99" t="s">
        <v>242</v>
      </c>
      <c r="B31" t="s">
        <v>360</v>
      </c>
      <c r="C31" t="s">
        <v>356</v>
      </c>
      <c r="D31">
        <v>5</v>
      </c>
      <c r="E31">
        <v>205</v>
      </c>
      <c r="F31" t="s">
        <v>360</v>
      </c>
      <c r="G31" t="s">
        <v>361</v>
      </c>
      <c r="H31">
        <v>5</v>
      </c>
      <c r="I31">
        <v>205</v>
      </c>
      <c r="K31" s="99" t="s">
        <v>242</v>
      </c>
      <c r="L31" t="s">
        <v>344</v>
      </c>
      <c r="M31" t="s">
        <v>362</v>
      </c>
      <c r="N31">
        <v>5</v>
      </c>
      <c r="O31">
        <v>103</v>
      </c>
      <c r="P31" t="s">
        <v>344</v>
      </c>
      <c r="Q31" t="s">
        <v>363</v>
      </c>
      <c r="R31">
        <v>5</v>
      </c>
      <c r="S31">
        <v>103</v>
      </c>
      <c r="U31" s="96" t="s">
        <v>185</v>
      </c>
      <c r="V31" s="97">
        <f>'5Rx0L'!H31</f>
        <v>64.327537263157893</v>
      </c>
      <c r="W31" s="97">
        <f>'5Rx5L'!H103</f>
        <v>46.129004894736845</v>
      </c>
      <c r="X31" s="97">
        <f>'5Rx5L'!H127</f>
        <v>58.500541684210532</v>
      </c>
      <c r="Y31" s="97">
        <f>'5Rx5L'!H151</f>
        <v>51.508024736842103</v>
      </c>
      <c r="Z31" s="97">
        <f>'5Rx5L'!H175</f>
        <v>60.475349947368422</v>
      </c>
      <c r="AA31" s="98">
        <f>'5Rx5L'!H199</f>
        <v>50.330398368421044</v>
      </c>
    </row>
    <row r="32" spans="1:29" ht="15.75" thickBot="1" x14ac:dyDescent="0.3">
      <c r="A32" s="99" t="s">
        <v>261</v>
      </c>
      <c r="B32" t="s">
        <v>360</v>
      </c>
      <c r="C32" t="s">
        <v>356</v>
      </c>
      <c r="D32">
        <v>5</v>
      </c>
      <c r="E32">
        <v>205</v>
      </c>
      <c r="F32" t="s">
        <v>360</v>
      </c>
      <c r="G32" t="s">
        <v>342</v>
      </c>
      <c r="H32">
        <v>5</v>
      </c>
      <c r="I32">
        <v>205</v>
      </c>
      <c r="K32" s="99" t="s">
        <v>261</v>
      </c>
      <c r="L32" t="s">
        <v>344</v>
      </c>
      <c r="M32" t="s">
        <v>357</v>
      </c>
      <c r="N32">
        <v>5</v>
      </c>
      <c r="O32">
        <v>103</v>
      </c>
      <c r="P32" t="s">
        <v>344</v>
      </c>
      <c r="Q32" t="s">
        <v>351</v>
      </c>
      <c r="R32">
        <v>5</v>
      </c>
      <c r="S32">
        <v>103</v>
      </c>
      <c r="U32" s="96" t="s">
        <v>186</v>
      </c>
      <c r="V32" s="97">
        <f>'5Rx0L'!H55</f>
        <v>79.545748368421059</v>
      </c>
      <c r="W32" s="97">
        <f>'5Rx5L'!H223</f>
        <v>51.315067526315794</v>
      </c>
      <c r="X32" s="97">
        <f>'5Rx5L'!H247</f>
        <v>68.858146578947384</v>
      </c>
      <c r="Y32" s="97">
        <f>'5Rx5L'!H271</f>
        <v>55.118467421052628</v>
      </c>
      <c r="Z32" s="97">
        <f>'5Rx5L'!H295</f>
        <v>68.152240999999989</v>
      </c>
      <c r="AA32" s="98">
        <f>'5Rx5L'!H319</f>
        <v>55.758277368421048</v>
      </c>
    </row>
    <row r="33" spans="1:27" ht="15.75" thickBot="1" x14ac:dyDescent="0.3">
      <c r="A33" s="99" t="s">
        <v>262</v>
      </c>
      <c r="B33" t="s">
        <v>360</v>
      </c>
      <c r="C33" t="s">
        <v>356</v>
      </c>
      <c r="D33">
        <v>5</v>
      </c>
      <c r="E33">
        <v>205</v>
      </c>
      <c r="F33" t="s">
        <v>360</v>
      </c>
      <c r="G33" t="s">
        <v>345</v>
      </c>
      <c r="H33">
        <v>5</v>
      </c>
      <c r="I33">
        <v>205</v>
      </c>
      <c r="K33" s="99" t="s">
        <v>262</v>
      </c>
      <c r="L33" t="s">
        <v>344</v>
      </c>
      <c r="M33" t="s">
        <v>355</v>
      </c>
      <c r="N33">
        <v>5</v>
      </c>
      <c r="O33">
        <v>103</v>
      </c>
      <c r="P33" t="s">
        <v>344</v>
      </c>
      <c r="Q33" t="s">
        <v>350</v>
      </c>
      <c r="R33">
        <v>5</v>
      </c>
      <c r="S33">
        <v>103</v>
      </c>
      <c r="U33" s="96" t="s">
        <v>187</v>
      </c>
      <c r="V33" s="97">
        <f>'5Rx0L'!H79</f>
        <v>97.696904684210523</v>
      </c>
      <c r="W33" s="97">
        <f>'5Rx5L'!H343</f>
        <v>84.282748947368418</v>
      </c>
      <c r="X33" s="97">
        <f>'5Rx5L'!H367</f>
        <v>89.075912421052621</v>
      </c>
      <c r="Y33" s="97">
        <f>'5Rx5L'!H391</f>
        <v>87.888969473684199</v>
      </c>
      <c r="Z33" s="97">
        <f>'5Rx5L'!H415</f>
        <v>91.344428263157909</v>
      </c>
      <c r="AA33" s="98">
        <f>'5Rx5L'!H439</f>
        <v>90.987151631578939</v>
      </c>
    </row>
    <row r="34" spans="1:27" ht="15.75" thickBot="1" x14ac:dyDescent="0.3">
      <c r="A34" s="99" t="s">
        <v>264</v>
      </c>
      <c r="B34" t="s">
        <v>360</v>
      </c>
      <c r="C34" t="s">
        <v>356</v>
      </c>
      <c r="D34">
        <v>5</v>
      </c>
      <c r="E34">
        <v>205</v>
      </c>
      <c r="F34" t="s">
        <v>360</v>
      </c>
      <c r="G34" t="s">
        <v>343</v>
      </c>
      <c r="H34">
        <v>5</v>
      </c>
      <c r="I34">
        <v>205</v>
      </c>
      <c r="K34" s="99" t="s">
        <v>263</v>
      </c>
      <c r="L34" t="s">
        <v>344</v>
      </c>
      <c r="M34" t="s">
        <v>367</v>
      </c>
      <c r="N34">
        <v>5</v>
      </c>
      <c r="O34">
        <v>103</v>
      </c>
      <c r="P34" t="s">
        <v>344</v>
      </c>
      <c r="Q34" t="s">
        <v>365</v>
      </c>
      <c r="R34">
        <v>5</v>
      </c>
      <c r="S34">
        <v>103</v>
      </c>
      <c r="U34" s="100" t="s">
        <v>188</v>
      </c>
      <c r="V34" s="101">
        <f>'5Rx0L'!H103</f>
        <v>121.83651384210526</v>
      </c>
      <c r="W34" s="101">
        <f>'5Rx5L'!H463</f>
        <v>109.13094284210528</v>
      </c>
      <c r="X34" s="101">
        <f>'5Rx5L'!H487</f>
        <v>91.748165315789464</v>
      </c>
      <c r="Y34" s="101">
        <f>'5Rx5L'!H511</f>
        <v>98.268338684210505</v>
      </c>
      <c r="Z34" s="101">
        <f>'5Rx5L'!H535</f>
        <v>97.712979263157891</v>
      </c>
      <c r="AA34" s="102">
        <f>'5Rx5L'!H559</f>
        <v>91.528204105263143</v>
      </c>
    </row>
    <row r="35" spans="1:27" ht="15.75" thickTop="1" x14ac:dyDescent="0.25">
      <c r="K35" s="99" t="s">
        <v>264</v>
      </c>
      <c r="L35" t="s">
        <v>344</v>
      </c>
      <c r="M35" t="s">
        <v>368</v>
      </c>
      <c r="N35">
        <v>5</v>
      </c>
      <c r="O35">
        <v>103</v>
      </c>
      <c r="P35" t="s">
        <v>344</v>
      </c>
      <c r="Q35" t="s">
        <v>366</v>
      </c>
      <c r="R35">
        <v>5</v>
      </c>
      <c r="S35">
        <v>103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34"/>
  <sheetViews>
    <sheetView zoomScaleNormal="100" workbookViewId="0">
      <selection activeCell="Q832" sqref="Q832"/>
    </sheetView>
  </sheetViews>
  <sheetFormatPr defaultRowHeight="15" x14ac:dyDescent="0.25"/>
  <cols>
    <col min="1" max="1" width="13.7109375" style="40" customWidth="1"/>
    <col min="4" max="4" width="3" style="19" customWidth="1"/>
    <col min="5" max="5" width="10.7109375" style="5" customWidth="1"/>
    <col min="6" max="7" width="10.7109375" style="6" customWidth="1"/>
    <col min="8" max="8" width="10.7109375" style="5" customWidth="1"/>
    <col min="9" max="9" width="10.7109375" style="6" customWidth="1"/>
    <col min="10" max="10" width="10.7109375" style="5" customWidth="1"/>
    <col min="11" max="11" width="10.7109375" style="6" customWidth="1"/>
    <col min="12" max="12" width="13.7109375" style="40" customWidth="1"/>
    <col min="15" max="15" width="2" style="19" customWidth="1"/>
    <col min="16" max="16" width="10.7109375" style="5" customWidth="1"/>
    <col min="17" max="18" width="10.7109375" style="6" customWidth="1"/>
    <col min="19" max="19" width="10.7109375" style="5" customWidth="1"/>
    <col min="20" max="20" width="10.7109375" style="6" customWidth="1"/>
    <col min="21" max="21" width="10.7109375" style="5" customWidth="1"/>
    <col min="22" max="22" width="10.7109375" style="6" customWidth="1"/>
    <col min="23" max="23" width="2" style="19" customWidth="1"/>
    <col min="24" max="16384" width="9.140625" style="3"/>
  </cols>
  <sheetData>
    <row r="1" spans="1:23" x14ac:dyDescent="0.25">
      <c r="B1" t="s">
        <v>99</v>
      </c>
      <c r="E1" s="5" t="s">
        <v>1</v>
      </c>
      <c r="I1" s="31" t="s">
        <v>16</v>
      </c>
      <c r="M1" t="s">
        <v>99</v>
      </c>
      <c r="P1" s="5" t="s">
        <v>1</v>
      </c>
      <c r="T1" s="31" t="s">
        <v>17</v>
      </c>
    </row>
    <row r="2" spans="1:23" x14ac:dyDescent="0.25">
      <c r="A2" s="39" t="s">
        <v>111</v>
      </c>
      <c r="B2" t="s">
        <v>300</v>
      </c>
      <c r="C2" t="s">
        <v>275</v>
      </c>
      <c r="F2" s="72" t="s">
        <v>260</v>
      </c>
      <c r="G2" s="72" t="s">
        <v>242</v>
      </c>
      <c r="H2" s="72" t="s">
        <v>261</v>
      </c>
      <c r="I2" s="72" t="s">
        <v>264</v>
      </c>
      <c r="J2" s="72" t="s">
        <v>262</v>
      </c>
      <c r="K2" s="72" t="s">
        <v>263</v>
      </c>
      <c r="L2" s="39" t="s">
        <v>112</v>
      </c>
      <c r="M2" t="s">
        <v>300</v>
      </c>
      <c r="N2" t="s">
        <v>275</v>
      </c>
      <c r="Q2" s="72" t="s">
        <v>260</v>
      </c>
      <c r="R2" s="72" t="s">
        <v>242</v>
      </c>
      <c r="S2" s="72" t="s">
        <v>261</v>
      </c>
      <c r="T2" s="72" t="s">
        <v>264</v>
      </c>
      <c r="U2" s="72" t="s">
        <v>262</v>
      </c>
      <c r="V2" s="72" t="s">
        <v>263</v>
      </c>
    </row>
    <row r="3" spans="1:23" x14ac:dyDescent="0.25">
      <c r="B3" t="s">
        <v>223</v>
      </c>
      <c r="C3" t="s">
        <v>301</v>
      </c>
      <c r="F3" s="44" t="str">
        <f>C8</f>
        <v>+13 dBm LO Log Mag(dB)</v>
      </c>
      <c r="G3" s="44" t="str">
        <f>C214</f>
        <v>+11 dBm LO Log Mag(dB)</v>
      </c>
      <c r="H3" s="44" t="str">
        <f>C832</f>
        <v>+5dBm LO Log Mag(dB)</v>
      </c>
      <c r="I3" s="44" t="str">
        <f>C420</f>
        <v>+9 dBm LO Log Mag(dB)</v>
      </c>
      <c r="J3" s="44" t="str">
        <f>C626</f>
        <v>+7 dBm LO Log Mag(dB)</v>
      </c>
      <c r="K3" s="44">
        <f>C1038</f>
        <v>0</v>
      </c>
      <c r="M3" t="s">
        <v>223</v>
      </c>
      <c r="N3" t="s">
        <v>301</v>
      </c>
      <c r="Q3" s="44" t="str">
        <f>N8</f>
        <v>+13 dBm LO Log Mag(dB)</v>
      </c>
      <c r="R3" s="44" t="str">
        <f>N214</f>
        <v>+11 dBm LO Log Mag(dB)</v>
      </c>
      <c r="S3" s="44" t="str">
        <f>N832</f>
        <v>+5dBm LO Log Mag(dB)</v>
      </c>
      <c r="T3" s="44" t="str">
        <f>N420</f>
        <v>+9 dBm LO Log Mag(dB)</v>
      </c>
      <c r="U3" s="44" t="str">
        <f>N626</f>
        <v>+7 dBm LO Log Mag(dB)</v>
      </c>
      <c r="V3" s="44">
        <f>N1038</f>
        <v>0</v>
      </c>
    </row>
    <row r="4" spans="1:23" x14ac:dyDescent="0.25">
      <c r="B4" t="s">
        <v>103</v>
      </c>
      <c r="H4" s="6"/>
      <c r="J4" s="6"/>
      <c r="M4" t="s">
        <v>103</v>
      </c>
      <c r="S4" s="6"/>
      <c r="U4" s="6"/>
    </row>
    <row r="5" spans="1:23" x14ac:dyDescent="0.25">
      <c r="D5" s="20"/>
      <c r="E5" s="6">
        <f t="shared" ref="E5:E68" si="0">B9/1000000000</f>
        <v>8</v>
      </c>
      <c r="F5" s="6">
        <f t="shared" ref="F5:F68" si="1">C9</f>
        <v>-67.168678</v>
      </c>
      <c r="G5" s="44">
        <f t="shared" ref="G5:G68" si="2">C215</f>
        <v>-71.181252000000001</v>
      </c>
      <c r="H5" s="44">
        <f t="shared" ref="H5:H68" si="3">C833</f>
        <v>-83.586838</v>
      </c>
      <c r="I5" s="44">
        <f t="shared" ref="I5:I68" si="4">C421</f>
        <v>-68.616943000000006</v>
      </c>
      <c r="J5" s="44">
        <f t="shared" ref="J5:J68" si="5">C627</f>
        <v>-73.082626000000005</v>
      </c>
      <c r="K5" s="44">
        <f t="shared" ref="K5:K68" si="6">C1039</f>
        <v>0</v>
      </c>
      <c r="O5" s="20"/>
      <c r="P5" s="6">
        <f>M9/1000000000</f>
        <v>8</v>
      </c>
      <c r="Q5" s="6">
        <f>N9</f>
        <v>-51.972636999999999</v>
      </c>
      <c r="R5" s="44">
        <f>N215</f>
        <v>-57.588562000000003</v>
      </c>
      <c r="S5" s="44">
        <f t="shared" ref="S5:S68" si="7">N833</f>
        <v>-73.078079000000002</v>
      </c>
      <c r="T5" s="44">
        <f t="shared" ref="T5:T68" si="8">N421</f>
        <v>-65.498008999999996</v>
      </c>
      <c r="U5" s="44">
        <f t="shared" ref="U5:U68" si="9">N627</f>
        <v>-76.048546000000002</v>
      </c>
      <c r="V5" s="44">
        <f>N1039</f>
        <v>0</v>
      </c>
      <c r="W5" s="20"/>
    </row>
    <row r="6" spans="1:23" x14ac:dyDescent="0.25">
      <c r="D6" s="20"/>
      <c r="E6" s="6">
        <f t="shared" si="0"/>
        <v>8.2945449999999994</v>
      </c>
      <c r="F6" s="6">
        <f t="shared" si="1"/>
        <v>-66.660788999999994</v>
      </c>
      <c r="G6" s="44">
        <f t="shared" si="2"/>
        <v>-68.719887</v>
      </c>
      <c r="H6" s="44">
        <f t="shared" si="3"/>
        <v>-78.532950999999997</v>
      </c>
      <c r="I6" s="44">
        <f t="shared" si="4"/>
        <v>-68.289214999999999</v>
      </c>
      <c r="J6" s="44">
        <f t="shared" si="5"/>
        <v>-73.618865999999997</v>
      </c>
      <c r="K6" s="44">
        <f t="shared" si="6"/>
        <v>0</v>
      </c>
      <c r="O6" s="20"/>
      <c r="P6" s="6">
        <f t="shared" ref="P6:P69" si="10">M10/1000000000</f>
        <v>8.2945449999999994</v>
      </c>
      <c r="Q6" s="6">
        <f t="shared" ref="Q6:Q69" si="11">N10</f>
        <v>-50.272423000000003</v>
      </c>
      <c r="R6" s="44">
        <f t="shared" ref="R6:R69" si="12">N216</f>
        <v>-56.313972</v>
      </c>
      <c r="S6" s="44">
        <f t="shared" si="7"/>
        <v>-71.133842000000001</v>
      </c>
      <c r="T6" s="44">
        <f t="shared" si="8"/>
        <v>-63.619629000000003</v>
      </c>
      <c r="U6" s="44">
        <f t="shared" si="9"/>
        <v>-73.621025000000003</v>
      </c>
      <c r="V6" s="44">
        <f t="shared" ref="V6:V69" si="13">N1040</f>
        <v>0</v>
      </c>
      <c r="W6" s="20"/>
    </row>
    <row r="7" spans="1:23" x14ac:dyDescent="0.25">
      <c r="B7" t="s">
        <v>22</v>
      </c>
      <c r="D7" s="20"/>
      <c r="E7" s="6">
        <f t="shared" si="0"/>
        <v>8.5890900000000006</v>
      </c>
      <c r="F7" s="6">
        <f t="shared" si="1"/>
        <v>-66.112662999999998</v>
      </c>
      <c r="G7" s="44">
        <f t="shared" si="2"/>
        <v>-66.949676999999994</v>
      </c>
      <c r="H7" s="44">
        <f t="shared" si="3"/>
        <v>-77.215560999999994</v>
      </c>
      <c r="I7" s="44">
        <f t="shared" si="4"/>
        <v>-68.035399999999996</v>
      </c>
      <c r="J7" s="44">
        <f t="shared" si="5"/>
        <v>-75.168532999999996</v>
      </c>
      <c r="K7" s="44">
        <f t="shared" si="6"/>
        <v>0</v>
      </c>
      <c r="M7" t="s">
        <v>22</v>
      </c>
      <c r="O7" s="20"/>
      <c r="P7" s="6">
        <f t="shared" si="10"/>
        <v>8.5890900000000006</v>
      </c>
      <c r="Q7" s="6">
        <f t="shared" si="11"/>
        <v>-48.275494000000002</v>
      </c>
      <c r="R7" s="44">
        <f t="shared" si="12"/>
        <v>-54.664256999999999</v>
      </c>
      <c r="S7" s="44">
        <f t="shared" si="7"/>
        <v>-67.218993999999995</v>
      </c>
      <c r="T7" s="44">
        <f t="shared" si="8"/>
        <v>-61.470795000000003</v>
      </c>
      <c r="U7" s="44">
        <f t="shared" si="9"/>
        <v>-71.133399999999995</v>
      </c>
      <c r="V7" s="44">
        <f t="shared" si="13"/>
        <v>0</v>
      </c>
      <c r="W7" s="20"/>
    </row>
    <row r="8" spans="1:23" x14ac:dyDescent="0.25">
      <c r="B8" t="s">
        <v>23</v>
      </c>
      <c r="C8" t="s">
        <v>256</v>
      </c>
      <c r="D8" s="20"/>
      <c r="E8" s="6">
        <f t="shared" si="0"/>
        <v>8.8836349999999999</v>
      </c>
      <c r="F8" s="6">
        <f t="shared" si="1"/>
        <v>-65.016379999999998</v>
      </c>
      <c r="G8" s="44">
        <f t="shared" si="2"/>
        <v>-64.949691999999999</v>
      </c>
      <c r="H8" s="44">
        <f t="shared" si="3"/>
        <v>-72.521484000000001</v>
      </c>
      <c r="I8" s="44">
        <f t="shared" si="4"/>
        <v>-68.430107000000007</v>
      </c>
      <c r="J8" s="44">
        <f t="shared" si="5"/>
        <v>-75.177916999999994</v>
      </c>
      <c r="K8" s="44">
        <f t="shared" si="6"/>
        <v>0</v>
      </c>
      <c r="M8" t="s">
        <v>23</v>
      </c>
      <c r="N8" t="s">
        <v>256</v>
      </c>
      <c r="O8" s="20"/>
      <c r="P8" s="6">
        <f t="shared" si="10"/>
        <v>8.8836349999999999</v>
      </c>
      <c r="Q8" s="6">
        <f t="shared" si="11"/>
        <v>-45.628447999999999</v>
      </c>
      <c r="R8" s="44">
        <f t="shared" si="12"/>
        <v>-52.444515000000003</v>
      </c>
      <c r="S8" s="44">
        <f t="shared" si="7"/>
        <v>-65.615425000000002</v>
      </c>
      <c r="T8" s="44">
        <f t="shared" si="8"/>
        <v>-58.440994000000003</v>
      </c>
      <c r="U8" s="44">
        <f t="shared" si="9"/>
        <v>-67.325951000000003</v>
      </c>
      <c r="V8" s="44">
        <f t="shared" si="13"/>
        <v>0</v>
      </c>
      <c r="W8" s="20"/>
    </row>
    <row r="9" spans="1:23" x14ac:dyDescent="0.25">
      <c r="B9">
        <v>8000000000</v>
      </c>
      <c r="C9">
        <v>-67.168678</v>
      </c>
      <c r="D9" s="20"/>
      <c r="E9" s="6">
        <f t="shared" si="0"/>
        <v>9.1781799999999993</v>
      </c>
      <c r="F9" s="6">
        <f t="shared" si="1"/>
        <v>-62.238354000000001</v>
      </c>
      <c r="G9" s="44">
        <f t="shared" si="2"/>
        <v>-63.671748999999998</v>
      </c>
      <c r="H9" s="44">
        <f t="shared" si="3"/>
        <v>-72.422202999999996</v>
      </c>
      <c r="I9" s="44">
        <f t="shared" si="4"/>
        <v>-68.244468999999995</v>
      </c>
      <c r="J9" s="44">
        <f t="shared" si="5"/>
        <v>-72.214577000000006</v>
      </c>
      <c r="K9" s="44">
        <f t="shared" si="6"/>
        <v>0</v>
      </c>
      <c r="M9">
        <v>8000000000</v>
      </c>
      <c r="N9">
        <v>-51.972636999999999</v>
      </c>
      <c r="O9" s="20"/>
      <c r="P9" s="6">
        <f t="shared" si="10"/>
        <v>9.1781799999999993</v>
      </c>
      <c r="Q9" s="6">
        <f t="shared" si="11"/>
        <v>-42.897015000000003</v>
      </c>
      <c r="R9" s="44">
        <f t="shared" si="12"/>
        <v>-49.468201000000001</v>
      </c>
      <c r="S9" s="44">
        <f t="shared" si="7"/>
        <v>-63.947696999999998</v>
      </c>
      <c r="T9" s="44">
        <f t="shared" si="8"/>
        <v>-55.931075999999997</v>
      </c>
      <c r="U9" s="44">
        <f t="shared" si="9"/>
        <v>-62.016415000000002</v>
      </c>
      <c r="V9" s="44">
        <f t="shared" si="13"/>
        <v>0</v>
      </c>
      <c r="W9" s="20"/>
    </row>
    <row r="10" spans="1:23" x14ac:dyDescent="0.25">
      <c r="B10">
        <v>8294545000</v>
      </c>
      <c r="C10">
        <v>-66.660788999999994</v>
      </c>
      <c r="D10" s="20"/>
      <c r="E10" s="6">
        <f t="shared" si="0"/>
        <v>9.4727250000000005</v>
      </c>
      <c r="F10" s="6">
        <f t="shared" si="1"/>
        <v>-58.773941000000001</v>
      </c>
      <c r="G10" s="44">
        <f t="shared" si="2"/>
        <v>-61.760849</v>
      </c>
      <c r="H10" s="44">
        <f t="shared" si="3"/>
        <v>-68.592117000000002</v>
      </c>
      <c r="I10" s="44">
        <f t="shared" si="4"/>
        <v>-66.338798999999995</v>
      </c>
      <c r="J10" s="44">
        <f t="shared" si="5"/>
        <v>-68.999802000000003</v>
      </c>
      <c r="K10" s="44">
        <f t="shared" si="6"/>
        <v>0</v>
      </c>
      <c r="M10">
        <v>8294545000</v>
      </c>
      <c r="N10">
        <v>-50.272423000000003</v>
      </c>
      <c r="O10" s="20"/>
      <c r="P10" s="6">
        <f t="shared" si="10"/>
        <v>9.4727250000000005</v>
      </c>
      <c r="Q10" s="6">
        <f t="shared" si="11"/>
        <v>-40.239821999999997</v>
      </c>
      <c r="R10" s="44">
        <f t="shared" si="12"/>
        <v>-46.141632000000001</v>
      </c>
      <c r="S10" s="44">
        <f t="shared" si="7"/>
        <v>-63.083359000000002</v>
      </c>
      <c r="T10" s="44">
        <f t="shared" si="8"/>
        <v>-52.869720000000001</v>
      </c>
      <c r="U10" s="44">
        <f t="shared" si="9"/>
        <v>-59.975760999999999</v>
      </c>
      <c r="V10" s="44">
        <f t="shared" si="13"/>
        <v>0</v>
      </c>
      <c r="W10" s="20"/>
    </row>
    <row r="11" spans="1:23" x14ac:dyDescent="0.25">
      <c r="B11">
        <v>8589090000</v>
      </c>
      <c r="C11">
        <v>-66.112662999999998</v>
      </c>
      <c r="D11" s="20"/>
      <c r="E11" s="6">
        <f t="shared" si="0"/>
        <v>9.7672699999999999</v>
      </c>
      <c r="F11" s="6">
        <f t="shared" si="1"/>
        <v>-56.193717999999997</v>
      </c>
      <c r="G11" s="44">
        <f t="shared" si="2"/>
        <v>-60.186217999999997</v>
      </c>
      <c r="H11" s="44">
        <f t="shared" si="3"/>
        <v>-67.808425999999997</v>
      </c>
      <c r="I11" s="44">
        <f t="shared" si="4"/>
        <v>-64.717613</v>
      </c>
      <c r="J11" s="44">
        <f t="shared" si="5"/>
        <v>-67.239075</v>
      </c>
      <c r="K11" s="44">
        <f t="shared" si="6"/>
        <v>0</v>
      </c>
      <c r="M11">
        <v>8589090000</v>
      </c>
      <c r="N11">
        <v>-48.275494000000002</v>
      </c>
      <c r="O11" s="20"/>
      <c r="P11" s="6">
        <f t="shared" si="10"/>
        <v>9.7672699999999999</v>
      </c>
      <c r="Q11" s="6">
        <f t="shared" si="11"/>
        <v>-37.891609000000003</v>
      </c>
      <c r="R11" s="44">
        <f t="shared" si="12"/>
        <v>-43.438029999999998</v>
      </c>
      <c r="S11" s="44">
        <f t="shared" si="7"/>
        <v>-61.294196999999997</v>
      </c>
      <c r="T11" s="44">
        <f t="shared" si="8"/>
        <v>-49.967925999999999</v>
      </c>
      <c r="U11" s="44">
        <f t="shared" si="9"/>
        <v>-57.006827999999999</v>
      </c>
      <c r="V11" s="44">
        <f t="shared" si="13"/>
        <v>0</v>
      </c>
      <c r="W11" s="20"/>
    </row>
    <row r="12" spans="1:23" x14ac:dyDescent="0.25">
      <c r="B12">
        <v>8883635000</v>
      </c>
      <c r="C12">
        <v>-65.016379999999998</v>
      </c>
      <c r="D12" s="20"/>
      <c r="E12" s="6">
        <f t="shared" si="0"/>
        <v>10.061814999999999</v>
      </c>
      <c r="F12" s="6">
        <f t="shared" si="1"/>
        <v>-53.137951000000001</v>
      </c>
      <c r="G12" s="44">
        <f t="shared" si="2"/>
        <v>-57.606254999999997</v>
      </c>
      <c r="H12" s="44">
        <f t="shared" si="3"/>
        <v>-66.735969999999995</v>
      </c>
      <c r="I12" s="44">
        <f t="shared" si="4"/>
        <v>-62.472850999999999</v>
      </c>
      <c r="J12" s="44">
        <f t="shared" si="5"/>
        <v>-64.249404999999996</v>
      </c>
      <c r="K12" s="44">
        <f t="shared" si="6"/>
        <v>0</v>
      </c>
      <c r="M12">
        <v>8883635000</v>
      </c>
      <c r="N12">
        <v>-45.628447999999999</v>
      </c>
      <c r="O12" s="20"/>
      <c r="P12" s="6">
        <f t="shared" si="10"/>
        <v>10.061814999999999</v>
      </c>
      <c r="Q12" s="6">
        <f t="shared" si="11"/>
        <v>-35.646934999999999</v>
      </c>
      <c r="R12" s="44">
        <f t="shared" si="12"/>
        <v>-40.727764000000001</v>
      </c>
      <c r="S12" s="44">
        <f t="shared" si="7"/>
        <v>-58.168995000000002</v>
      </c>
      <c r="T12" s="44">
        <f t="shared" si="8"/>
        <v>-46.955311000000002</v>
      </c>
      <c r="U12" s="44">
        <f t="shared" si="9"/>
        <v>-53.832591999999998</v>
      </c>
      <c r="V12" s="44">
        <f t="shared" si="13"/>
        <v>0</v>
      </c>
      <c r="W12" s="20"/>
    </row>
    <row r="13" spans="1:23" x14ac:dyDescent="0.25">
      <c r="B13">
        <v>9178180000</v>
      </c>
      <c r="C13">
        <v>-62.238354000000001</v>
      </c>
      <c r="D13" s="20"/>
      <c r="E13" s="6">
        <f t="shared" si="0"/>
        <v>10.35636</v>
      </c>
      <c r="F13" s="6">
        <f t="shared" si="1"/>
        <v>-49.764995999999996</v>
      </c>
      <c r="G13" s="44">
        <f t="shared" si="2"/>
        <v>-54.436233999999999</v>
      </c>
      <c r="H13" s="44">
        <f t="shared" si="3"/>
        <v>-65.996764999999996</v>
      </c>
      <c r="I13" s="44">
        <f t="shared" si="4"/>
        <v>-59.321143999999997</v>
      </c>
      <c r="J13" s="44">
        <f t="shared" si="5"/>
        <v>-61.883533</v>
      </c>
      <c r="K13" s="44">
        <f t="shared" si="6"/>
        <v>0</v>
      </c>
      <c r="M13">
        <v>9178180000</v>
      </c>
      <c r="N13">
        <v>-42.897015000000003</v>
      </c>
      <c r="O13" s="20"/>
      <c r="P13" s="6">
        <f t="shared" si="10"/>
        <v>10.35636</v>
      </c>
      <c r="Q13" s="6">
        <f t="shared" si="11"/>
        <v>-33.729568</v>
      </c>
      <c r="R13" s="44">
        <f t="shared" si="12"/>
        <v>-38.039127000000001</v>
      </c>
      <c r="S13" s="44">
        <f t="shared" si="7"/>
        <v>-56.166451000000002</v>
      </c>
      <c r="T13" s="44">
        <f t="shared" si="8"/>
        <v>-44.019576999999998</v>
      </c>
      <c r="U13" s="44">
        <f t="shared" si="9"/>
        <v>-50.989601</v>
      </c>
      <c r="V13" s="44">
        <f t="shared" si="13"/>
        <v>0</v>
      </c>
      <c r="W13" s="20"/>
    </row>
    <row r="14" spans="1:23" x14ac:dyDescent="0.25">
      <c r="B14">
        <v>9472725000</v>
      </c>
      <c r="C14">
        <v>-58.773941000000001</v>
      </c>
      <c r="D14" s="20"/>
      <c r="E14" s="6">
        <f t="shared" si="0"/>
        <v>10.650905</v>
      </c>
      <c r="F14" s="6">
        <f t="shared" si="1"/>
        <v>-47.059356999999999</v>
      </c>
      <c r="G14" s="44">
        <f t="shared" si="2"/>
        <v>-52.856116999999998</v>
      </c>
      <c r="H14" s="44">
        <f t="shared" si="3"/>
        <v>-64.281784000000002</v>
      </c>
      <c r="I14" s="44">
        <f t="shared" si="4"/>
        <v>-57.418765999999998</v>
      </c>
      <c r="J14" s="44">
        <f t="shared" si="5"/>
        <v>-60.839812999999999</v>
      </c>
      <c r="K14" s="44">
        <f t="shared" si="6"/>
        <v>0</v>
      </c>
      <c r="M14">
        <v>9472725000</v>
      </c>
      <c r="N14">
        <v>-40.239821999999997</v>
      </c>
      <c r="O14" s="20"/>
      <c r="P14" s="6">
        <f t="shared" si="10"/>
        <v>10.650905</v>
      </c>
      <c r="Q14" s="6">
        <f t="shared" si="11"/>
        <v>-32.499977000000001</v>
      </c>
      <c r="R14" s="44">
        <f t="shared" si="12"/>
        <v>-36.124820999999997</v>
      </c>
      <c r="S14" s="44">
        <f t="shared" si="7"/>
        <v>-53.621243</v>
      </c>
      <c r="T14" s="44">
        <f t="shared" si="8"/>
        <v>-41.501452999999998</v>
      </c>
      <c r="U14" s="44">
        <f t="shared" si="9"/>
        <v>-48.353259999999999</v>
      </c>
      <c r="V14" s="44">
        <f t="shared" si="13"/>
        <v>0</v>
      </c>
      <c r="W14" s="20"/>
    </row>
    <row r="15" spans="1:23" x14ac:dyDescent="0.25">
      <c r="B15">
        <v>9767270000</v>
      </c>
      <c r="C15">
        <v>-56.193717999999997</v>
      </c>
      <c r="D15" s="20"/>
      <c r="E15" s="6">
        <f t="shared" si="0"/>
        <v>10.945449999999999</v>
      </c>
      <c r="F15" s="6">
        <f t="shared" si="1"/>
        <v>-44.290455000000001</v>
      </c>
      <c r="G15" s="44">
        <f t="shared" si="2"/>
        <v>-50.472332000000002</v>
      </c>
      <c r="H15" s="44">
        <f t="shared" si="3"/>
        <v>-63.420597000000001</v>
      </c>
      <c r="I15" s="44">
        <f t="shared" si="4"/>
        <v>-55.076304999999998</v>
      </c>
      <c r="J15" s="44">
        <f t="shared" si="5"/>
        <v>-58.839382000000001</v>
      </c>
      <c r="K15" s="44">
        <f t="shared" si="6"/>
        <v>0</v>
      </c>
      <c r="M15">
        <v>9767270000</v>
      </c>
      <c r="N15">
        <v>-37.891609000000003</v>
      </c>
      <c r="O15" s="20"/>
      <c r="P15" s="6">
        <f t="shared" si="10"/>
        <v>10.945449999999999</v>
      </c>
      <c r="Q15" s="6">
        <f t="shared" si="11"/>
        <v>-31.372928999999999</v>
      </c>
      <c r="R15" s="44">
        <f t="shared" si="12"/>
        <v>-34.369945999999999</v>
      </c>
      <c r="S15" s="44">
        <f t="shared" si="7"/>
        <v>-51.761192000000001</v>
      </c>
      <c r="T15" s="44">
        <f t="shared" si="8"/>
        <v>-38.959778</v>
      </c>
      <c r="U15" s="44">
        <f t="shared" si="9"/>
        <v>-45.326819999999998</v>
      </c>
      <c r="V15" s="44">
        <f t="shared" si="13"/>
        <v>0</v>
      </c>
      <c r="W15" s="20"/>
    </row>
    <row r="16" spans="1:23" x14ac:dyDescent="0.25">
      <c r="B16">
        <v>10061815000</v>
      </c>
      <c r="C16">
        <v>-53.137951000000001</v>
      </c>
      <c r="D16" s="20"/>
      <c r="E16" s="6">
        <f t="shared" si="0"/>
        <v>11.239995</v>
      </c>
      <c r="F16" s="6">
        <f t="shared" si="1"/>
        <v>-41.260390999999998</v>
      </c>
      <c r="G16" s="44">
        <f t="shared" si="2"/>
        <v>-47.739947999999998</v>
      </c>
      <c r="H16" s="44">
        <f t="shared" si="3"/>
        <v>-60.604694000000002</v>
      </c>
      <c r="I16" s="44">
        <f t="shared" si="4"/>
        <v>-52.499828000000001</v>
      </c>
      <c r="J16" s="44">
        <f t="shared" si="5"/>
        <v>-56.682938</v>
      </c>
      <c r="K16" s="44">
        <f t="shared" si="6"/>
        <v>0</v>
      </c>
      <c r="M16">
        <v>10061815000</v>
      </c>
      <c r="N16">
        <v>-35.646934999999999</v>
      </c>
      <c r="O16" s="20"/>
      <c r="P16" s="6">
        <f t="shared" si="10"/>
        <v>11.239995</v>
      </c>
      <c r="Q16" s="6">
        <f t="shared" si="11"/>
        <v>-30.350270999999999</v>
      </c>
      <c r="R16" s="44">
        <f t="shared" si="12"/>
        <v>-32.706187999999997</v>
      </c>
      <c r="S16" s="44">
        <f t="shared" si="7"/>
        <v>-48.636012999999998</v>
      </c>
      <c r="T16" s="44">
        <f t="shared" si="8"/>
        <v>-36.582611</v>
      </c>
      <c r="U16" s="44">
        <f t="shared" si="9"/>
        <v>-42.390663000000004</v>
      </c>
      <c r="V16" s="44">
        <f t="shared" si="13"/>
        <v>0</v>
      </c>
      <c r="W16" s="20"/>
    </row>
    <row r="17" spans="2:23" x14ac:dyDescent="0.25">
      <c r="B17">
        <v>10356360000</v>
      </c>
      <c r="C17">
        <v>-49.764995999999996</v>
      </c>
      <c r="D17" s="20"/>
      <c r="E17" s="6">
        <f t="shared" si="0"/>
        <v>11.53454</v>
      </c>
      <c r="F17" s="6">
        <f t="shared" si="1"/>
        <v>-38.134273999999998</v>
      </c>
      <c r="G17" s="44">
        <f t="shared" si="2"/>
        <v>-44.638629999999999</v>
      </c>
      <c r="H17" s="44">
        <f t="shared" si="3"/>
        <v>-59.149979000000002</v>
      </c>
      <c r="I17" s="44">
        <f t="shared" si="4"/>
        <v>-49.934792000000002</v>
      </c>
      <c r="J17" s="44">
        <f t="shared" si="5"/>
        <v>-54.129089</v>
      </c>
      <c r="K17" s="44">
        <f t="shared" si="6"/>
        <v>0</v>
      </c>
      <c r="M17">
        <v>10356360000</v>
      </c>
      <c r="N17">
        <v>-33.729568</v>
      </c>
      <c r="O17" s="20"/>
      <c r="P17" s="6">
        <f t="shared" si="10"/>
        <v>11.53454</v>
      </c>
      <c r="Q17" s="6">
        <f t="shared" si="11"/>
        <v>-29.427655999999999</v>
      </c>
      <c r="R17" s="44">
        <f t="shared" si="12"/>
        <v>-31.299837</v>
      </c>
      <c r="S17" s="44">
        <f t="shared" si="7"/>
        <v>-45.630504999999999</v>
      </c>
      <c r="T17" s="44">
        <f t="shared" si="8"/>
        <v>-34.395020000000002</v>
      </c>
      <c r="U17" s="44">
        <f t="shared" si="9"/>
        <v>-39.387199000000003</v>
      </c>
      <c r="V17" s="44">
        <f t="shared" si="13"/>
        <v>0</v>
      </c>
      <c r="W17" s="20"/>
    </row>
    <row r="18" spans="2:23" x14ac:dyDescent="0.25">
      <c r="B18">
        <v>10650905000</v>
      </c>
      <c r="C18">
        <v>-47.059356999999999</v>
      </c>
      <c r="D18" s="20"/>
      <c r="E18" s="6">
        <f t="shared" si="0"/>
        <v>11.829084999999999</v>
      </c>
      <c r="F18" s="6">
        <f t="shared" si="1"/>
        <v>-35.918232000000003</v>
      </c>
      <c r="G18" s="44">
        <f t="shared" si="2"/>
        <v>-42.424931000000001</v>
      </c>
      <c r="H18" s="44">
        <f t="shared" si="3"/>
        <v>-56.200909000000003</v>
      </c>
      <c r="I18" s="44">
        <f t="shared" si="4"/>
        <v>-47.663891</v>
      </c>
      <c r="J18" s="44">
        <f t="shared" si="5"/>
        <v>-52.772151999999998</v>
      </c>
      <c r="K18" s="44">
        <f t="shared" si="6"/>
        <v>0</v>
      </c>
      <c r="M18">
        <v>10650905000</v>
      </c>
      <c r="N18">
        <v>-32.499977000000001</v>
      </c>
      <c r="O18" s="20"/>
      <c r="P18" s="6">
        <f t="shared" si="10"/>
        <v>11.829084999999999</v>
      </c>
      <c r="Q18" s="6">
        <f t="shared" si="11"/>
        <v>-28.768412000000001</v>
      </c>
      <c r="R18" s="44">
        <f t="shared" si="12"/>
        <v>-30.416664000000001</v>
      </c>
      <c r="S18" s="44">
        <f t="shared" si="7"/>
        <v>-42.327849999999998</v>
      </c>
      <c r="T18" s="44">
        <f t="shared" si="8"/>
        <v>-33.038787999999997</v>
      </c>
      <c r="U18" s="44">
        <f t="shared" si="9"/>
        <v>-37.388576999999998</v>
      </c>
      <c r="V18" s="44">
        <f t="shared" si="13"/>
        <v>0</v>
      </c>
      <c r="W18" s="20"/>
    </row>
    <row r="19" spans="2:23" x14ac:dyDescent="0.25">
      <c r="B19">
        <v>10945450000</v>
      </c>
      <c r="C19">
        <v>-44.290455000000001</v>
      </c>
      <c r="D19" s="20"/>
      <c r="E19" s="6">
        <f t="shared" si="0"/>
        <v>12.12363</v>
      </c>
      <c r="F19" s="6">
        <f t="shared" si="1"/>
        <v>-33.154995</v>
      </c>
      <c r="G19" s="44">
        <f t="shared" si="2"/>
        <v>-39.375557000000001</v>
      </c>
      <c r="H19" s="44">
        <f t="shared" si="3"/>
        <v>-54.835396000000003</v>
      </c>
      <c r="I19" s="44">
        <f t="shared" si="4"/>
        <v>-45.099018000000001</v>
      </c>
      <c r="J19" s="44">
        <f t="shared" si="5"/>
        <v>-50.582011999999999</v>
      </c>
      <c r="K19" s="44">
        <f t="shared" si="6"/>
        <v>0</v>
      </c>
      <c r="M19">
        <v>10945450000</v>
      </c>
      <c r="N19">
        <v>-31.372928999999999</v>
      </c>
      <c r="O19" s="20"/>
      <c r="P19" s="6">
        <f t="shared" si="10"/>
        <v>12.12363</v>
      </c>
      <c r="Q19" s="6">
        <f t="shared" si="11"/>
        <v>-28.078022000000001</v>
      </c>
      <c r="R19" s="44">
        <f t="shared" si="12"/>
        <v>-29.4846</v>
      </c>
      <c r="S19" s="44">
        <f t="shared" si="7"/>
        <v>-40.441406000000001</v>
      </c>
      <c r="T19" s="44">
        <f t="shared" si="8"/>
        <v>-31.637350000000001</v>
      </c>
      <c r="U19" s="44">
        <f t="shared" si="9"/>
        <v>-35.271847000000001</v>
      </c>
      <c r="V19" s="44">
        <f t="shared" si="13"/>
        <v>0</v>
      </c>
      <c r="W19" s="20"/>
    </row>
    <row r="20" spans="2:23" x14ac:dyDescent="0.25">
      <c r="B20">
        <v>11239995000</v>
      </c>
      <c r="C20">
        <v>-41.260390999999998</v>
      </c>
      <c r="D20" s="20"/>
      <c r="E20" s="6">
        <f t="shared" si="0"/>
        <v>12.418175</v>
      </c>
      <c r="F20" s="6">
        <f t="shared" si="1"/>
        <v>-30.784068999999999</v>
      </c>
      <c r="G20" s="44">
        <f t="shared" si="2"/>
        <v>-36.474442000000003</v>
      </c>
      <c r="H20" s="44">
        <f t="shared" si="3"/>
        <v>-53.097462</v>
      </c>
      <c r="I20" s="44">
        <f t="shared" si="4"/>
        <v>-42.184685000000002</v>
      </c>
      <c r="J20" s="44">
        <f t="shared" si="5"/>
        <v>-47.982624000000001</v>
      </c>
      <c r="K20" s="44">
        <f t="shared" si="6"/>
        <v>0</v>
      </c>
      <c r="M20">
        <v>11239995000</v>
      </c>
      <c r="N20">
        <v>-30.350270999999999</v>
      </c>
      <c r="O20" s="20"/>
      <c r="P20" s="6">
        <f t="shared" si="10"/>
        <v>12.418175</v>
      </c>
      <c r="Q20" s="6">
        <f t="shared" si="11"/>
        <v>-27.495777</v>
      </c>
      <c r="R20" s="44">
        <f t="shared" si="12"/>
        <v>-28.691759000000001</v>
      </c>
      <c r="S20" s="44">
        <f t="shared" si="7"/>
        <v>-38.361823999999999</v>
      </c>
      <c r="T20" s="44">
        <f t="shared" si="8"/>
        <v>-30.554290999999999</v>
      </c>
      <c r="U20" s="44">
        <f t="shared" si="9"/>
        <v>-33.649689000000002</v>
      </c>
      <c r="V20" s="44">
        <f t="shared" si="13"/>
        <v>0</v>
      </c>
      <c r="W20" s="20"/>
    </row>
    <row r="21" spans="2:23" x14ac:dyDescent="0.25">
      <c r="B21">
        <v>11534540000</v>
      </c>
      <c r="C21">
        <v>-38.134273999999998</v>
      </c>
      <c r="D21" s="20"/>
      <c r="E21" s="6">
        <f t="shared" si="0"/>
        <v>12.712719999999999</v>
      </c>
      <c r="F21" s="6">
        <f t="shared" si="1"/>
        <v>-28.842213000000001</v>
      </c>
      <c r="G21" s="44">
        <f t="shared" si="2"/>
        <v>-33.990665</v>
      </c>
      <c r="H21" s="44">
        <f t="shared" si="3"/>
        <v>-50.773688999999997</v>
      </c>
      <c r="I21" s="44">
        <f t="shared" si="4"/>
        <v>-39.623801999999998</v>
      </c>
      <c r="J21" s="44">
        <f t="shared" si="5"/>
        <v>-45.390079</v>
      </c>
      <c r="K21" s="44">
        <f t="shared" si="6"/>
        <v>0</v>
      </c>
      <c r="M21">
        <v>11534540000</v>
      </c>
      <c r="N21">
        <v>-29.427655999999999</v>
      </c>
      <c r="O21" s="20"/>
      <c r="P21" s="6">
        <f t="shared" si="10"/>
        <v>12.712719999999999</v>
      </c>
      <c r="Q21" s="6">
        <f t="shared" si="11"/>
        <v>-26.81184</v>
      </c>
      <c r="R21" s="44">
        <f t="shared" si="12"/>
        <v>-27.914856</v>
      </c>
      <c r="S21" s="44">
        <f t="shared" si="7"/>
        <v>-36.472473000000001</v>
      </c>
      <c r="T21" s="44">
        <f t="shared" si="8"/>
        <v>-29.626740000000002</v>
      </c>
      <c r="U21" s="44">
        <f t="shared" si="9"/>
        <v>-32.398705</v>
      </c>
      <c r="V21" s="44">
        <f t="shared" si="13"/>
        <v>0</v>
      </c>
      <c r="W21" s="20"/>
    </row>
    <row r="22" spans="2:23" x14ac:dyDescent="0.25">
      <c r="B22">
        <v>11829085000</v>
      </c>
      <c r="C22">
        <v>-35.918232000000003</v>
      </c>
      <c r="D22" s="20"/>
      <c r="E22" s="6">
        <f t="shared" si="0"/>
        <v>13.007265</v>
      </c>
      <c r="F22" s="6">
        <f t="shared" si="1"/>
        <v>-27.445596999999999</v>
      </c>
      <c r="G22" s="44">
        <f t="shared" si="2"/>
        <v>-32.163764999999998</v>
      </c>
      <c r="H22" s="44">
        <f t="shared" si="3"/>
        <v>-47.805405</v>
      </c>
      <c r="I22" s="44">
        <f t="shared" si="4"/>
        <v>-37.496696</v>
      </c>
      <c r="J22" s="44">
        <f t="shared" si="5"/>
        <v>-43.283653000000001</v>
      </c>
      <c r="K22" s="44">
        <f t="shared" si="6"/>
        <v>0</v>
      </c>
      <c r="M22">
        <v>11829085000</v>
      </c>
      <c r="N22">
        <v>-28.768412000000001</v>
      </c>
      <c r="O22" s="20"/>
      <c r="P22" s="6">
        <f t="shared" si="10"/>
        <v>13.007265</v>
      </c>
      <c r="Q22" s="6">
        <f t="shared" si="11"/>
        <v>-26.014208</v>
      </c>
      <c r="R22" s="44">
        <f t="shared" si="12"/>
        <v>-27.034701999999999</v>
      </c>
      <c r="S22" s="44">
        <f t="shared" si="7"/>
        <v>-34.280605000000001</v>
      </c>
      <c r="T22" s="44">
        <f t="shared" si="8"/>
        <v>-28.65193</v>
      </c>
      <c r="U22" s="44">
        <f t="shared" si="9"/>
        <v>-31.249676000000001</v>
      </c>
      <c r="V22" s="44">
        <f t="shared" si="13"/>
        <v>0</v>
      </c>
      <c r="W22" s="20"/>
    </row>
    <row r="23" spans="2:23" x14ac:dyDescent="0.25">
      <c r="B23">
        <v>12123630000</v>
      </c>
      <c r="C23">
        <v>-33.154995</v>
      </c>
      <c r="D23" s="20"/>
      <c r="E23" s="6">
        <f t="shared" si="0"/>
        <v>13.30181</v>
      </c>
      <c r="F23" s="6">
        <f t="shared" si="1"/>
        <v>-25.634466</v>
      </c>
      <c r="G23" s="44">
        <f t="shared" si="2"/>
        <v>-29.949667000000002</v>
      </c>
      <c r="H23" s="44">
        <f t="shared" si="3"/>
        <v>-45.170394999999999</v>
      </c>
      <c r="I23" s="44">
        <f t="shared" si="4"/>
        <v>-35.010219999999997</v>
      </c>
      <c r="J23" s="44">
        <f t="shared" si="5"/>
        <v>-40.542011000000002</v>
      </c>
      <c r="K23" s="44">
        <f t="shared" si="6"/>
        <v>0</v>
      </c>
      <c r="M23">
        <v>12123630000</v>
      </c>
      <c r="N23">
        <v>-28.078022000000001</v>
      </c>
      <c r="O23" s="20"/>
      <c r="P23" s="6">
        <f t="shared" si="10"/>
        <v>13.30181</v>
      </c>
      <c r="Q23" s="6">
        <f t="shared" si="11"/>
        <v>-25.089231000000002</v>
      </c>
      <c r="R23" s="44">
        <f t="shared" si="12"/>
        <v>-25.986916999999998</v>
      </c>
      <c r="S23" s="44">
        <f t="shared" si="7"/>
        <v>-33.104464999999998</v>
      </c>
      <c r="T23" s="44">
        <f t="shared" si="8"/>
        <v>-27.422266</v>
      </c>
      <c r="U23" s="44">
        <f t="shared" si="9"/>
        <v>-29.815611000000001</v>
      </c>
      <c r="V23" s="44">
        <f t="shared" si="13"/>
        <v>0</v>
      </c>
      <c r="W23" s="20"/>
    </row>
    <row r="24" spans="2:23" x14ac:dyDescent="0.25">
      <c r="B24">
        <v>12418175000</v>
      </c>
      <c r="C24">
        <v>-30.784068999999999</v>
      </c>
      <c r="D24" s="20"/>
      <c r="E24" s="6">
        <f t="shared" si="0"/>
        <v>13.596355000000001</v>
      </c>
      <c r="F24" s="6">
        <f t="shared" si="1"/>
        <v>-23.995394000000001</v>
      </c>
      <c r="G24" s="44">
        <f t="shared" si="2"/>
        <v>-28.042952</v>
      </c>
      <c r="H24" s="44">
        <f t="shared" si="3"/>
        <v>-43.655987000000003</v>
      </c>
      <c r="I24" s="44">
        <f t="shared" si="4"/>
        <v>-32.727367000000001</v>
      </c>
      <c r="J24" s="44">
        <f t="shared" si="5"/>
        <v>-38.028339000000003</v>
      </c>
      <c r="K24" s="44">
        <f t="shared" si="6"/>
        <v>0</v>
      </c>
      <c r="M24">
        <v>12418175000</v>
      </c>
      <c r="N24">
        <v>-27.495777</v>
      </c>
      <c r="O24" s="20"/>
      <c r="P24" s="6">
        <f t="shared" si="10"/>
        <v>13.596355000000001</v>
      </c>
      <c r="Q24" s="6">
        <f t="shared" si="11"/>
        <v>-24.019922000000001</v>
      </c>
      <c r="R24" s="44">
        <f t="shared" si="12"/>
        <v>-24.807476000000001</v>
      </c>
      <c r="S24" s="44">
        <f t="shared" si="7"/>
        <v>-32.218842000000002</v>
      </c>
      <c r="T24" s="44">
        <f t="shared" si="8"/>
        <v>-26.093191000000001</v>
      </c>
      <c r="U24" s="44">
        <f t="shared" si="9"/>
        <v>-28.313267</v>
      </c>
      <c r="V24" s="44">
        <f t="shared" si="13"/>
        <v>0</v>
      </c>
      <c r="W24" s="20"/>
    </row>
    <row r="25" spans="2:23" x14ac:dyDescent="0.25">
      <c r="B25">
        <v>12712720000</v>
      </c>
      <c r="C25">
        <v>-28.842213000000001</v>
      </c>
      <c r="D25" s="20"/>
      <c r="E25" s="6">
        <f t="shared" si="0"/>
        <v>13.8909</v>
      </c>
      <c r="F25" s="6">
        <f t="shared" si="1"/>
        <v>-22.190674000000001</v>
      </c>
      <c r="G25" s="44">
        <f t="shared" si="2"/>
        <v>-26.164874999999999</v>
      </c>
      <c r="H25" s="44">
        <f t="shared" si="3"/>
        <v>-41.767398999999997</v>
      </c>
      <c r="I25" s="44">
        <f t="shared" si="4"/>
        <v>-30.572078999999999</v>
      </c>
      <c r="J25" s="44">
        <f t="shared" si="5"/>
        <v>-35.580340999999997</v>
      </c>
      <c r="K25" s="44">
        <f t="shared" si="6"/>
        <v>0</v>
      </c>
      <c r="M25">
        <v>12712720000</v>
      </c>
      <c r="N25">
        <v>-26.81184</v>
      </c>
      <c r="O25" s="20"/>
      <c r="P25" s="6">
        <f t="shared" si="10"/>
        <v>13.8909</v>
      </c>
      <c r="Q25" s="6">
        <f t="shared" si="11"/>
        <v>-22.893221</v>
      </c>
      <c r="R25" s="44">
        <f t="shared" si="12"/>
        <v>-23.631606999999999</v>
      </c>
      <c r="S25" s="44">
        <f t="shared" si="7"/>
        <v>-30.411804</v>
      </c>
      <c r="T25" s="44">
        <f t="shared" si="8"/>
        <v>-24.797066000000001</v>
      </c>
      <c r="U25" s="44">
        <f t="shared" si="9"/>
        <v>-26.817692000000001</v>
      </c>
      <c r="V25" s="44">
        <f t="shared" si="13"/>
        <v>0</v>
      </c>
      <c r="W25" s="20"/>
    </row>
    <row r="26" spans="2:23" x14ac:dyDescent="0.25">
      <c r="B26">
        <v>13007265000</v>
      </c>
      <c r="C26">
        <v>-27.445596999999999</v>
      </c>
      <c r="D26" s="20"/>
      <c r="E26" s="6">
        <f t="shared" si="0"/>
        <v>14.185445</v>
      </c>
      <c r="F26" s="6">
        <f t="shared" si="1"/>
        <v>-20.167933000000001</v>
      </c>
      <c r="G26" s="44">
        <f t="shared" si="2"/>
        <v>-23.939572999999999</v>
      </c>
      <c r="H26" s="44">
        <f t="shared" si="3"/>
        <v>-38.653469000000001</v>
      </c>
      <c r="I26" s="44">
        <f t="shared" si="4"/>
        <v>-28.059206</v>
      </c>
      <c r="J26" s="44">
        <f t="shared" si="5"/>
        <v>-32.887211000000001</v>
      </c>
      <c r="K26" s="44">
        <f t="shared" si="6"/>
        <v>0</v>
      </c>
      <c r="M26">
        <v>13007265000</v>
      </c>
      <c r="N26">
        <v>-26.014208</v>
      </c>
      <c r="O26" s="20"/>
      <c r="P26" s="6">
        <f t="shared" si="10"/>
        <v>14.185445</v>
      </c>
      <c r="Q26" s="6">
        <f t="shared" si="11"/>
        <v>-21.754242000000001</v>
      </c>
      <c r="R26" s="44">
        <f t="shared" si="12"/>
        <v>-22.388684999999999</v>
      </c>
      <c r="S26" s="44">
        <f t="shared" si="7"/>
        <v>-28.048117000000001</v>
      </c>
      <c r="T26" s="44">
        <f t="shared" si="8"/>
        <v>-23.397304999999999</v>
      </c>
      <c r="U26" s="44">
        <f t="shared" si="9"/>
        <v>-25.146211999999998</v>
      </c>
      <c r="V26" s="44">
        <f t="shared" si="13"/>
        <v>0</v>
      </c>
      <c r="W26" s="20"/>
    </row>
    <row r="27" spans="2:23" x14ac:dyDescent="0.25">
      <c r="B27">
        <v>13301810000</v>
      </c>
      <c r="C27">
        <v>-25.634466</v>
      </c>
      <c r="D27" s="20"/>
      <c r="E27" s="6">
        <f t="shared" si="0"/>
        <v>14.479990000000001</v>
      </c>
      <c r="F27" s="6">
        <f t="shared" si="1"/>
        <v>-17.816358999999999</v>
      </c>
      <c r="G27" s="44">
        <f t="shared" si="2"/>
        <v>-21.175336999999999</v>
      </c>
      <c r="H27" s="44">
        <f t="shared" si="3"/>
        <v>-35.136085999999999</v>
      </c>
      <c r="I27" s="44">
        <f t="shared" si="4"/>
        <v>-24.959961</v>
      </c>
      <c r="J27" s="44">
        <f t="shared" si="5"/>
        <v>-29.457540999999999</v>
      </c>
      <c r="K27" s="44">
        <f t="shared" si="6"/>
        <v>0</v>
      </c>
      <c r="M27">
        <v>13301810000</v>
      </c>
      <c r="N27">
        <v>-25.089231000000002</v>
      </c>
      <c r="O27" s="20"/>
      <c r="P27" s="6">
        <f t="shared" si="10"/>
        <v>14.479990000000001</v>
      </c>
      <c r="Q27" s="6">
        <f t="shared" si="11"/>
        <v>-20.644859</v>
      </c>
      <c r="R27" s="44">
        <f t="shared" si="12"/>
        <v>-21.178867</v>
      </c>
      <c r="S27" s="44">
        <f t="shared" si="7"/>
        <v>-25.466307</v>
      </c>
      <c r="T27" s="44">
        <f t="shared" si="8"/>
        <v>-22.002544</v>
      </c>
      <c r="U27" s="44">
        <f t="shared" si="9"/>
        <v>-23.409953999999999</v>
      </c>
      <c r="V27" s="44">
        <f t="shared" si="13"/>
        <v>0</v>
      </c>
      <c r="W27" s="20"/>
    </row>
    <row r="28" spans="2:23" x14ac:dyDescent="0.25">
      <c r="B28">
        <v>13596355000</v>
      </c>
      <c r="C28">
        <v>-23.995394000000001</v>
      </c>
      <c r="D28" s="20"/>
      <c r="E28" s="6">
        <f t="shared" si="0"/>
        <v>14.774535</v>
      </c>
      <c r="F28" s="6">
        <f t="shared" si="1"/>
        <v>-15.542835</v>
      </c>
      <c r="G28" s="44">
        <f t="shared" si="2"/>
        <v>-18.336041999999999</v>
      </c>
      <c r="H28" s="44">
        <f t="shared" si="3"/>
        <v>-31.005845999999998</v>
      </c>
      <c r="I28" s="44">
        <f t="shared" si="4"/>
        <v>-21.703693000000001</v>
      </c>
      <c r="J28" s="44">
        <f t="shared" si="5"/>
        <v>-25.817419000000001</v>
      </c>
      <c r="K28" s="44">
        <f t="shared" si="6"/>
        <v>0</v>
      </c>
      <c r="M28">
        <v>13596355000</v>
      </c>
      <c r="N28">
        <v>-24.019922000000001</v>
      </c>
      <c r="O28" s="20"/>
      <c r="P28" s="6">
        <f t="shared" si="10"/>
        <v>14.774535</v>
      </c>
      <c r="Q28" s="6">
        <f t="shared" si="11"/>
        <v>-19.585148</v>
      </c>
      <c r="R28" s="44">
        <f t="shared" si="12"/>
        <v>-20.022138999999999</v>
      </c>
      <c r="S28" s="44">
        <f t="shared" si="7"/>
        <v>-23.337987999999999</v>
      </c>
      <c r="T28" s="44">
        <f t="shared" si="8"/>
        <v>-20.700482999999998</v>
      </c>
      <c r="U28" s="44">
        <f t="shared" si="9"/>
        <v>-21.808651000000001</v>
      </c>
      <c r="V28" s="44">
        <f t="shared" si="13"/>
        <v>0</v>
      </c>
      <c r="W28" s="20"/>
    </row>
    <row r="29" spans="2:23" x14ac:dyDescent="0.25">
      <c r="B29">
        <v>13890900000</v>
      </c>
      <c r="C29">
        <v>-22.190674000000001</v>
      </c>
      <c r="D29" s="20"/>
      <c r="E29" s="6">
        <f t="shared" si="0"/>
        <v>15.06908</v>
      </c>
      <c r="F29" s="6">
        <f t="shared" si="1"/>
        <v>-13.679769</v>
      </c>
      <c r="G29" s="44">
        <f t="shared" si="2"/>
        <v>-15.929269</v>
      </c>
      <c r="H29" s="44">
        <f t="shared" si="3"/>
        <v>-27.321100000000001</v>
      </c>
      <c r="I29" s="44">
        <f t="shared" si="4"/>
        <v>-18.855843</v>
      </c>
      <c r="J29" s="44">
        <f t="shared" si="5"/>
        <v>-22.569593000000001</v>
      </c>
      <c r="K29" s="44">
        <f t="shared" si="6"/>
        <v>0</v>
      </c>
      <c r="M29">
        <v>13890900000</v>
      </c>
      <c r="N29">
        <v>-22.893221</v>
      </c>
      <c r="O29" s="20"/>
      <c r="P29" s="6">
        <f t="shared" si="10"/>
        <v>15.06908</v>
      </c>
      <c r="Q29" s="6">
        <f t="shared" si="11"/>
        <v>-18.675661000000002</v>
      </c>
      <c r="R29" s="44">
        <f t="shared" si="12"/>
        <v>-19.052444000000001</v>
      </c>
      <c r="S29" s="44">
        <f t="shared" si="7"/>
        <v>-21.728401000000002</v>
      </c>
      <c r="T29" s="44">
        <f t="shared" si="8"/>
        <v>-19.628933</v>
      </c>
      <c r="U29" s="44">
        <f t="shared" si="9"/>
        <v>-20.541758000000002</v>
      </c>
      <c r="V29" s="44">
        <f t="shared" si="13"/>
        <v>0</v>
      </c>
      <c r="W29" s="20"/>
    </row>
    <row r="30" spans="2:23" x14ac:dyDescent="0.25">
      <c r="B30">
        <v>14185445000</v>
      </c>
      <c r="C30">
        <v>-20.167933000000001</v>
      </c>
      <c r="D30" s="20"/>
      <c r="E30" s="6">
        <f t="shared" si="0"/>
        <v>15.363625000000001</v>
      </c>
      <c r="F30" s="6">
        <f t="shared" si="1"/>
        <v>-12.267856999999999</v>
      </c>
      <c r="G30" s="44">
        <f t="shared" si="2"/>
        <v>-14.009007</v>
      </c>
      <c r="H30" s="44">
        <f t="shared" si="3"/>
        <v>-24.055295999999998</v>
      </c>
      <c r="I30" s="44">
        <f t="shared" si="4"/>
        <v>-16.489017</v>
      </c>
      <c r="J30" s="44">
        <f t="shared" si="5"/>
        <v>-19.800861000000001</v>
      </c>
      <c r="K30" s="44">
        <f t="shared" si="6"/>
        <v>0</v>
      </c>
      <c r="M30">
        <v>14185445000</v>
      </c>
      <c r="N30">
        <v>-21.754242000000001</v>
      </c>
      <c r="O30" s="20"/>
      <c r="P30" s="6">
        <f t="shared" si="10"/>
        <v>15.363625000000001</v>
      </c>
      <c r="Q30" s="6">
        <f t="shared" si="11"/>
        <v>-17.822821000000001</v>
      </c>
      <c r="R30" s="44">
        <f t="shared" si="12"/>
        <v>-18.146581999999999</v>
      </c>
      <c r="S30" s="44">
        <f t="shared" si="7"/>
        <v>-20.448668000000001</v>
      </c>
      <c r="T30" s="44">
        <f t="shared" si="8"/>
        <v>-18.642931000000001</v>
      </c>
      <c r="U30" s="44">
        <f t="shared" si="9"/>
        <v>-19.420442999999999</v>
      </c>
      <c r="V30" s="44">
        <f t="shared" si="13"/>
        <v>0</v>
      </c>
      <c r="W30" s="20"/>
    </row>
    <row r="31" spans="2:23" x14ac:dyDescent="0.25">
      <c r="B31">
        <v>14479990000</v>
      </c>
      <c r="C31">
        <v>-17.816358999999999</v>
      </c>
      <c r="D31" s="20"/>
      <c r="E31" s="6">
        <f t="shared" si="0"/>
        <v>15.65817</v>
      </c>
      <c r="F31" s="6">
        <f t="shared" si="1"/>
        <v>-11.073337</v>
      </c>
      <c r="G31" s="44">
        <f t="shared" si="2"/>
        <v>-12.370562</v>
      </c>
      <c r="H31" s="44">
        <f t="shared" si="3"/>
        <v>-21.50956</v>
      </c>
      <c r="I31" s="44">
        <f t="shared" si="4"/>
        <v>-14.411415</v>
      </c>
      <c r="J31" s="44">
        <f t="shared" si="5"/>
        <v>-17.264113999999999</v>
      </c>
      <c r="K31" s="44">
        <f t="shared" si="6"/>
        <v>0</v>
      </c>
      <c r="M31">
        <v>14479990000</v>
      </c>
      <c r="N31">
        <v>-20.644859</v>
      </c>
      <c r="O31" s="20"/>
      <c r="P31" s="6">
        <f t="shared" si="10"/>
        <v>15.65817</v>
      </c>
      <c r="Q31" s="6">
        <f t="shared" si="11"/>
        <v>-17.042245999999999</v>
      </c>
      <c r="R31" s="44">
        <f t="shared" si="12"/>
        <v>-17.333727</v>
      </c>
      <c r="S31" s="44">
        <f t="shared" si="7"/>
        <v>-19.49897</v>
      </c>
      <c r="T31" s="44">
        <f t="shared" si="8"/>
        <v>-17.765152</v>
      </c>
      <c r="U31" s="44">
        <f t="shared" si="9"/>
        <v>-18.431940000000001</v>
      </c>
      <c r="V31" s="44">
        <f t="shared" si="13"/>
        <v>0</v>
      </c>
      <c r="W31" s="20"/>
    </row>
    <row r="32" spans="2:23" x14ac:dyDescent="0.25">
      <c r="B32">
        <v>14774535000</v>
      </c>
      <c r="C32">
        <v>-15.542835</v>
      </c>
      <c r="D32" s="20"/>
      <c r="E32" s="6">
        <f t="shared" si="0"/>
        <v>15.952715</v>
      </c>
      <c r="F32" s="6">
        <f t="shared" si="1"/>
        <v>-10.142085</v>
      </c>
      <c r="G32" s="44">
        <f t="shared" si="2"/>
        <v>-11.122816</v>
      </c>
      <c r="H32" s="44">
        <f t="shared" si="3"/>
        <v>-19.288468999999999</v>
      </c>
      <c r="I32" s="44">
        <f t="shared" si="4"/>
        <v>-12.771903999999999</v>
      </c>
      <c r="J32" s="44">
        <f t="shared" si="5"/>
        <v>-15.225859</v>
      </c>
      <c r="K32" s="44">
        <f t="shared" si="6"/>
        <v>0</v>
      </c>
      <c r="M32">
        <v>14774535000</v>
      </c>
      <c r="N32">
        <v>-19.585148</v>
      </c>
      <c r="O32" s="20"/>
      <c r="P32" s="6">
        <f t="shared" si="10"/>
        <v>15.952715</v>
      </c>
      <c r="Q32" s="6">
        <f t="shared" si="11"/>
        <v>-16.287006000000002</v>
      </c>
      <c r="R32" s="44">
        <f t="shared" si="12"/>
        <v>-16.557383999999999</v>
      </c>
      <c r="S32" s="44">
        <f t="shared" si="7"/>
        <v>-18.401249</v>
      </c>
      <c r="T32" s="44">
        <f t="shared" si="8"/>
        <v>-16.954512000000001</v>
      </c>
      <c r="U32" s="44">
        <f t="shared" si="9"/>
        <v>-17.558810999999999</v>
      </c>
      <c r="V32" s="44">
        <f t="shared" si="13"/>
        <v>0</v>
      </c>
      <c r="W32" s="20"/>
    </row>
    <row r="33" spans="2:23" x14ac:dyDescent="0.25">
      <c r="B33">
        <v>15069080000</v>
      </c>
      <c r="C33">
        <v>-13.679769</v>
      </c>
      <c r="D33" s="20"/>
      <c r="E33" s="6">
        <f t="shared" si="0"/>
        <v>16.247260000000001</v>
      </c>
      <c r="F33" s="6">
        <f t="shared" si="1"/>
        <v>-9.3845338999999992</v>
      </c>
      <c r="G33" s="44">
        <f t="shared" si="2"/>
        <v>-10.130644999999999</v>
      </c>
      <c r="H33" s="44">
        <f t="shared" si="3"/>
        <v>-16.710315999999999</v>
      </c>
      <c r="I33" s="44">
        <f t="shared" si="4"/>
        <v>-11.436526000000001</v>
      </c>
      <c r="J33" s="44">
        <f t="shared" si="5"/>
        <v>-13.520754999999999</v>
      </c>
      <c r="K33" s="44">
        <f t="shared" si="6"/>
        <v>0</v>
      </c>
      <c r="M33">
        <v>15069080000</v>
      </c>
      <c r="N33">
        <v>-18.675661000000002</v>
      </c>
      <c r="O33" s="20"/>
      <c r="P33" s="6">
        <f t="shared" si="10"/>
        <v>16.247260000000001</v>
      </c>
      <c r="Q33" s="6">
        <f t="shared" si="11"/>
        <v>-15.514256</v>
      </c>
      <c r="R33" s="44">
        <f t="shared" si="12"/>
        <v>-15.7629</v>
      </c>
      <c r="S33" s="44">
        <f t="shared" si="7"/>
        <v>-17.322482999999998</v>
      </c>
      <c r="T33" s="44">
        <f t="shared" si="8"/>
        <v>-16.111055</v>
      </c>
      <c r="U33" s="44">
        <f t="shared" si="9"/>
        <v>-16.638908000000001</v>
      </c>
      <c r="V33" s="44">
        <f t="shared" si="13"/>
        <v>0</v>
      </c>
      <c r="W33" s="20"/>
    </row>
    <row r="34" spans="2:23" x14ac:dyDescent="0.25">
      <c r="B34">
        <v>15363625000</v>
      </c>
      <c r="C34">
        <v>-12.267856999999999</v>
      </c>
      <c r="D34" s="20"/>
      <c r="E34" s="6">
        <f t="shared" si="0"/>
        <v>16.541805</v>
      </c>
      <c r="F34" s="6">
        <f t="shared" si="1"/>
        <v>-8.6895799999999994</v>
      </c>
      <c r="G34" s="44">
        <f t="shared" si="2"/>
        <v>-9.2338657000000008</v>
      </c>
      <c r="H34" s="44">
        <f t="shared" si="3"/>
        <v>-14.583451</v>
      </c>
      <c r="I34" s="44">
        <f t="shared" si="4"/>
        <v>-10.241149999999999</v>
      </c>
      <c r="J34" s="44">
        <f t="shared" si="5"/>
        <v>-11.971738</v>
      </c>
      <c r="K34" s="44">
        <f t="shared" si="6"/>
        <v>0</v>
      </c>
      <c r="M34">
        <v>15363625000</v>
      </c>
      <c r="N34">
        <v>-17.822821000000001</v>
      </c>
      <c r="O34" s="20"/>
      <c r="P34" s="6">
        <f t="shared" si="10"/>
        <v>16.541805</v>
      </c>
      <c r="Q34" s="6">
        <f t="shared" si="11"/>
        <v>-14.745975</v>
      </c>
      <c r="R34" s="44">
        <f t="shared" si="12"/>
        <v>-14.968104</v>
      </c>
      <c r="S34" s="44">
        <f t="shared" si="7"/>
        <v>-16.260390999999998</v>
      </c>
      <c r="T34" s="44">
        <f t="shared" si="8"/>
        <v>-15.280436999999999</v>
      </c>
      <c r="U34" s="44">
        <f t="shared" si="9"/>
        <v>-15.746408000000001</v>
      </c>
      <c r="V34" s="44">
        <f t="shared" si="13"/>
        <v>0</v>
      </c>
      <c r="W34" s="20"/>
    </row>
    <row r="35" spans="2:23" x14ac:dyDescent="0.25">
      <c r="B35">
        <v>15658170000</v>
      </c>
      <c r="C35">
        <v>-11.073337</v>
      </c>
      <c r="D35" s="20"/>
      <c r="E35" s="6">
        <f t="shared" si="0"/>
        <v>16.836349999999999</v>
      </c>
      <c r="F35" s="6">
        <f t="shared" si="1"/>
        <v>-8.1325292999999999</v>
      </c>
      <c r="G35" s="44">
        <f t="shared" si="2"/>
        <v>-8.5358552999999997</v>
      </c>
      <c r="H35" s="44">
        <f t="shared" si="3"/>
        <v>-12.976701</v>
      </c>
      <c r="I35" s="44">
        <f t="shared" si="4"/>
        <v>-9.2933102000000005</v>
      </c>
      <c r="J35" s="44">
        <f t="shared" si="5"/>
        <v>-10.675913</v>
      </c>
      <c r="K35" s="44">
        <f t="shared" si="6"/>
        <v>0</v>
      </c>
      <c r="M35">
        <v>15658170000</v>
      </c>
      <c r="N35">
        <v>-17.042245999999999</v>
      </c>
      <c r="O35" s="20"/>
      <c r="P35" s="6">
        <f t="shared" si="10"/>
        <v>16.836349999999999</v>
      </c>
      <c r="Q35" s="6">
        <f t="shared" si="11"/>
        <v>-13.975197</v>
      </c>
      <c r="R35" s="44">
        <f t="shared" si="12"/>
        <v>-14.168793000000001</v>
      </c>
      <c r="S35" s="44">
        <f t="shared" si="7"/>
        <v>-15.350916</v>
      </c>
      <c r="T35" s="44">
        <f t="shared" si="8"/>
        <v>-14.441421999999999</v>
      </c>
      <c r="U35" s="44">
        <f t="shared" si="9"/>
        <v>-14.849296000000001</v>
      </c>
      <c r="V35" s="44">
        <f t="shared" si="13"/>
        <v>0</v>
      </c>
      <c r="W35" s="20"/>
    </row>
    <row r="36" spans="2:23" x14ac:dyDescent="0.25">
      <c r="B36">
        <v>15952715000</v>
      </c>
      <c r="C36">
        <v>-10.142085</v>
      </c>
      <c r="D36" s="20"/>
      <c r="E36" s="6">
        <f t="shared" si="0"/>
        <v>17.130894999999999</v>
      </c>
      <c r="F36" s="6">
        <f t="shared" si="1"/>
        <v>-7.6578565000000003</v>
      </c>
      <c r="G36" s="44">
        <f t="shared" si="2"/>
        <v>-7.9542804</v>
      </c>
      <c r="H36" s="44">
        <f t="shared" si="3"/>
        <v>-11.656945</v>
      </c>
      <c r="I36" s="44">
        <f t="shared" si="4"/>
        <v>-8.5189266000000003</v>
      </c>
      <c r="J36" s="44">
        <f t="shared" si="5"/>
        <v>-9.5988655000000005</v>
      </c>
      <c r="K36" s="44">
        <f t="shared" si="6"/>
        <v>0</v>
      </c>
      <c r="M36">
        <v>15952715000</v>
      </c>
      <c r="N36">
        <v>-16.287006000000002</v>
      </c>
      <c r="O36" s="20"/>
      <c r="P36" s="6">
        <f t="shared" si="10"/>
        <v>17.130894999999999</v>
      </c>
      <c r="Q36" s="6">
        <f t="shared" si="11"/>
        <v>-13.217036999999999</v>
      </c>
      <c r="R36" s="44">
        <f t="shared" si="12"/>
        <v>-13.385839000000001</v>
      </c>
      <c r="S36" s="44">
        <f t="shared" si="7"/>
        <v>-14.432869999999999</v>
      </c>
      <c r="T36" s="44">
        <f t="shared" si="8"/>
        <v>-13.621143</v>
      </c>
      <c r="U36" s="44">
        <f t="shared" si="9"/>
        <v>-13.982754999999999</v>
      </c>
      <c r="V36" s="44">
        <f t="shared" si="13"/>
        <v>0</v>
      </c>
      <c r="W36" s="20"/>
    </row>
    <row r="37" spans="2:23" x14ac:dyDescent="0.25">
      <c r="B37">
        <v>16247260000</v>
      </c>
      <c r="C37">
        <v>-9.3845338999999992</v>
      </c>
      <c r="D37" s="20"/>
      <c r="E37" s="6">
        <f t="shared" si="0"/>
        <v>17.425439999999998</v>
      </c>
      <c r="F37" s="6">
        <f t="shared" si="1"/>
        <v>-7.2803268000000001</v>
      </c>
      <c r="G37" s="44">
        <f t="shared" si="2"/>
        <v>-7.5133618999999996</v>
      </c>
      <c r="H37" s="44">
        <f t="shared" si="3"/>
        <v>-10.454114000000001</v>
      </c>
      <c r="I37" s="44">
        <f t="shared" si="4"/>
        <v>-7.9599470999999999</v>
      </c>
      <c r="J37" s="44">
        <f t="shared" si="5"/>
        <v>-8.8388785999999993</v>
      </c>
      <c r="K37" s="44">
        <f t="shared" si="6"/>
        <v>0</v>
      </c>
      <c r="M37">
        <v>16247260000</v>
      </c>
      <c r="N37">
        <v>-15.514256</v>
      </c>
      <c r="O37" s="20"/>
      <c r="P37" s="6">
        <f t="shared" si="10"/>
        <v>17.425439999999998</v>
      </c>
      <c r="Q37" s="6">
        <f t="shared" si="11"/>
        <v>-12.511203</v>
      </c>
      <c r="R37" s="44">
        <f t="shared" si="12"/>
        <v>-12.652267</v>
      </c>
      <c r="S37" s="44">
        <f t="shared" si="7"/>
        <v>-13.544786</v>
      </c>
      <c r="T37" s="44">
        <f t="shared" si="8"/>
        <v>-12.850251</v>
      </c>
      <c r="U37" s="44">
        <f t="shared" si="9"/>
        <v>-13.172065</v>
      </c>
      <c r="V37" s="44">
        <f t="shared" si="13"/>
        <v>0</v>
      </c>
      <c r="W37" s="20"/>
    </row>
    <row r="38" spans="2:23" x14ac:dyDescent="0.25">
      <c r="B38">
        <v>16541805000</v>
      </c>
      <c r="C38">
        <v>-8.6895799999999994</v>
      </c>
      <c r="D38" s="20"/>
      <c r="E38" s="6">
        <f t="shared" si="0"/>
        <v>17.719985000000001</v>
      </c>
      <c r="F38" s="6">
        <f t="shared" si="1"/>
        <v>-6.9602208000000001</v>
      </c>
      <c r="G38" s="44">
        <f t="shared" si="2"/>
        <v>-7.1443814999999997</v>
      </c>
      <c r="H38" s="44">
        <f t="shared" si="3"/>
        <v>-9.3560333</v>
      </c>
      <c r="I38" s="44">
        <f t="shared" si="4"/>
        <v>-7.4986224000000004</v>
      </c>
      <c r="J38" s="44">
        <f t="shared" si="5"/>
        <v>-8.2049903999999998</v>
      </c>
      <c r="K38" s="44">
        <f t="shared" si="6"/>
        <v>0</v>
      </c>
      <c r="M38">
        <v>16541805000</v>
      </c>
      <c r="N38">
        <v>-14.745975</v>
      </c>
      <c r="O38" s="20"/>
      <c r="P38" s="6">
        <f t="shared" si="10"/>
        <v>17.719985000000001</v>
      </c>
      <c r="Q38" s="6">
        <f t="shared" si="11"/>
        <v>-11.821230999999999</v>
      </c>
      <c r="R38" s="44">
        <f t="shared" si="12"/>
        <v>-11.933559000000001</v>
      </c>
      <c r="S38" s="44">
        <f t="shared" si="7"/>
        <v>-12.679567</v>
      </c>
      <c r="T38" s="44">
        <f t="shared" si="8"/>
        <v>-12.102656</v>
      </c>
      <c r="U38" s="44">
        <f t="shared" si="9"/>
        <v>-12.393326</v>
      </c>
      <c r="V38" s="44">
        <f t="shared" si="13"/>
        <v>0</v>
      </c>
      <c r="W38" s="20"/>
    </row>
    <row r="39" spans="2:23" x14ac:dyDescent="0.25">
      <c r="B39">
        <v>16836350000</v>
      </c>
      <c r="C39">
        <v>-8.1325292999999999</v>
      </c>
      <c r="D39" s="20"/>
      <c r="E39" s="6">
        <f t="shared" si="0"/>
        <v>18.014530000000001</v>
      </c>
      <c r="F39" s="6">
        <f t="shared" si="1"/>
        <v>-6.7482977000000002</v>
      </c>
      <c r="G39" s="44">
        <f t="shared" si="2"/>
        <v>-6.8976765000000002</v>
      </c>
      <c r="H39" s="44">
        <f t="shared" si="3"/>
        <v>-8.5781460000000003</v>
      </c>
      <c r="I39" s="44">
        <f t="shared" si="4"/>
        <v>-7.1712718000000004</v>
      </c>
      <c r="J39" s="44">
        <f t="shared" si="5"/>
        <v>-7.7076054000000003</v>
      </c>
      <c r="K39" s="44">
        <f t="shared" si="6"/>
        <v>0</v>
      </c>
      <c r="M39">
        <v>16836350000</v>
      </c>
      <c r="N39">
        <v>-13.975197</v>
      </c>
      <c r="O39" s="20"/>
      <c r="P39" s="6">
        <f t="shared" si="10"/>
        <v>18.014530000000001</v>
      </c>
      <c r="Q39" s="6">
        <f t="shared" si="11"/>
        <v>-11.224786999999999</v>
      </c>
      <c r="R39" s="44">
        <f t="shared" si="12"/>
        <v>-11.318315999999999</v>
      </c>
      <c r="S39" s="44">
        <f t="shared" si="7"/>
        <v>-11.900793</v>
      </c>
      <c r="T39" s="44">
        <f t="shared" si="8"/>
        <v>-11.463874000000001</v>
      </c>
      <c r="U39" s="44">
        <f t="shared" si="9"/>
        <v>-11.713162000000001</v>
      </c>
      <c r="V39" s="44">
        <f t="shared" si="13"/>
        <v>0</v>
      </c>
      <c r="W39" s="20"/>
    </row>
    <row r="40" spans="2:23" x14ac:dyDescent="0.25">
      <c r="B40">
        <v>17130895000</v>
      </c>
      <c r="C40">
        <v>-7.6578565000000003</v>
      </c>
      <c r="D40" s="20"/>
      <c r="E40" s="6">
        <f t="shared" si="0"/>
        <v>18.309075</v>
      </c>
      <c r="F40" s="6">
        <f t="shared" si="1"/>
        <v>-6.5485673000000002</v>
      </c>
      <c r="G40" s="44">
        <f t="shared" si="2"/>
        <v>-6.6790928999999997</v>
      </c>
      <c r="H40" s="44">
        <f t="shared" si="3"/>
        <v>-8.1228180000000005</v>
      </c>
      <c r="I40" s="44">
        <f t="shared" si="4"/>
        <v>-6.9119225000000002</v>
      </c>
      <c r="J40" s="44">
        <f t="shared" si="5"/>
        <v>-7.3511147000000001</v>
      </c>
      <c r="K40" s="44">
        <f t="shared" si="6"/>
        <v>0</v>
      </c>
      <c r="M40">
        <v>17130895000</v>
      </c>
      <c r="N40">
        <v>-13.217036999999999</v>
      </c>
      <c r="O40" s="20"/>
      <c r="P40" s="6">
        <f t="shared" si="10"/>
        <v>18.309075</v>
      </c>
      <c r="Q40" s="6">
        <f t="shared" si="11"/>
        <v>-10.656827</v>
      </c>
      <c r="R40" s="44">
        <f t="shared" si="12"/>
        <v>-10.734233</v>
      </c>
      <c r="S40" s="44">
        <f t="shared" si="7"/>
        <v>-11.328431</v>
      </c>
      <c r="T40" s="44">
        <f t="shared" si="8"/>
        <v>-10.859062</v>
      </c>
      <c r="U40" s="44">
        <f t="shared" si="9"/>
        <v>-11.083106000000001</v>
      </c>
      <c r="V40" s="44">
        <f t="shared" si="13"/>
        <v>0</v>
      </c>
      <c r="W40" s="20"/>
    </row>
    <row r="41" spans="2:23" x14ac:dyDescent="0.25">
      <c r="B41">
        <v>17425440000</v>
      </c>
      <c r="C41">
        <v>-7.2803268000000001</v>
      </c>
      <c r="D41" s="20"/>
      <c r="E41" s="6">
        <f t="shared" si="0"/>
        <v>18.603619999999999</v>
      </c>
      <c r="F41" s="6">
        <f t="shared" si="1"/>
        <v>-6.4104856999999997</v>
      </c>
      <c r="G41" s="44">
        <f t="shared" si="2"/>
        <v>-6.5366644999999997</v>
      </c>
      <c r="H41" s="44">
        <f t="shared" si="3"/>
        <v>-7.6878734</v>
      </c>
      <c r="I41" s="44">
        <f t="shared" si="4"/>
        <v>-6.7474731999999999</v>
      </c>
      <c r="J41" s="44">
        <f t="shared" si="5"/>
        <v>-7.1227226000000003</v>
      </c>
      <c r="K41" s="44">
        <f t="shared" si="6"/>
        <v>0</v>
      </c>
      <c r="M41">
        <v>17425440000</v>
      </c>
      <c r="N41">
        <v>-12.511203</v>
      </c>
      <c r="O41" s="20"/>
      <c r="P41" s="6">
        <f t="shared" si="10"/>
        <v>18.603619999999999</v>
      </c>
      <c r="Q41" s="6">
        <f t="shared" si="11"/>
        <v>-10.141389</v>
      </c>
      <c r="R41" s="44">
        <f t="shared" si="12"/>
        <v>-10.200588</v>
      </c>
      <c r="S41" s="44">
        <f t="shared" si="7"/>
        <v>-10.745201</v>
      </c>
      <c r="T41" s="44">
        <f t="shared" si="8"/>
        <v>-10.306841</v>
      </c>
      <c r="U41" s="44">
        <f t="shared" si="9"/>
        <v>-10.502954000000001</v>
      </c>
      <c r="V41" s="44">
        <f t="shared" si="13"/>
        <v>0</v>
      </c>
      <c r="W41" s="20"/>
    </row>
    <row r="42" spans="2:23" x14ac:dyDescent="0.25">
      <c r="B42">
        <v>17719985000</v>
      </c>
      <c r="C42">
        <v>-6.9602208000000001</v>
      </c>
      <c r="D42" s="20"/>
      <c r="E42" s="6">
        <f t="shared" si="0"/>
        <v>18.898164999999999</v>
      </c>
      <c r="F42" s="6">
        <f t="shared" si="1"/>
        <v>-6.2878679999999996</v>
      </c>
      <c r="G42" s="44">
        <f t="shared" si="2"/>
        <v>-6.4048257</v>
      </c>
      <c r="H42" s="44">
        <f t="shared" si="3"/>
        <v>-7.4393463000000004</v>
      </c>
      <c r="I42" s="44">
        <f t="shared" si="4"/>
        <v>-6.5916385999999996</v>
      </c>
      <c r="J42" s="44">
        <f t="shared" si="5"/>
        <v>-6.9072775999999996</v>
      </c>
      <c r="K42" s="44">
        <f t="shared" si="6"/>
        <v>0</v>
      </c>
      <c r="M42">
        <v>17719985000</v>
      </c>
      <c r="N42">
        <v>-11.821230999999999</v>
      </c>
      <c r="O42" s="20"/>
      <c r="P42" s="6">
        <f t="shared" si="10"/>
        <v>18.898164999999999</v>
      </c>
      <c r="Q42" s="6">
        <f t="shared" si="11"/>
        <v>-9.6497992999999997</v>
      </c>
      <c r="R42" s="44">
        <f t="shared" si="12"/>
        <v>-9.6979103000000002</v>
      </c>
      <c r="S42" s="44">
        <f t="shared" si="7"/>
        <v>-10.206058000000001</v>
      </c>
      <c r="T42" s="44">
        <f t="shared" si="8"/>
        <v>-9.7913122000000001</v>
      </c>
      <c r="U42" s="44">
        <f t="shared" si="9"/>
        <v>-9.9666586000000006</v>
      </c>
      <c r="V42" s="44">
        <f t="shared" si="13"/>
        <v>0</v>
      </c>
      <c r="W42" s="20"/>
    </row>
    <row r="43" spans="2:23" x14ac:dyDescent="0.25">
      <c r="B43">
        <v>18014530000</v>
      </c>
      <c r="C43">
        <v>-6.7482977000000002</v>
      </c>
      <c r="D43" s="20"/>
      <c r="E43" s="6">
        <f t="shared" si="0"/>
        <v>19.192710000000002</v>
      </c>
      <c r="F43" s="6">
        <f t="shared" si="1"/>
        <v>-6.1889304999999997</v>
      </c>
      <c r="G43" s="44">
        <f t="shared" si="2"/>
        <v>-6.3001665999999998</v>
      </c>
      <c r="H43" s="44">
        <f t="shared" si="3"/>
        <v>-7.1700501000000001</v>
      </c>
      <c r="I43" s="44">
        <f t="shared" si="4"/>
        <v>-6.4672197999999996</v>
      </c>
      <c r="J43" s="44">
        <f t="shared" si="5"/>
        <v>-6.7426262000000001</v>
      </c>
      <c r="K43" s="44">
        <f t="shared" si="6"/>
        <v>0</v>
      </c>
      <c r="M43">
        <v>18014530000</v>
      </c>
      <c r="N43">
        <v>-11.224786999999999</v>
      </c>
      <c r="O43" s="20"/>
      <c r="P43" s="6">
        <f t="shared" si="10"/>
        <v>19.192710000000002</v>
      </c>
      <c r="Q43" s="6">
        <f t="shared" si="11"/>
        <v>-9.2036362</v>
      </c>
      <c r="R43" s="44">
        <f t="shared" si="12"/>
        <v>-9.2419376</v>
      </c>
      <c r="S43" s="44">
        <f t="shared" si="7"/>
        <v>-9.6031303000000001</v>
      </c>
      <c r="T43" s="44">
        <f t="shared" si="8"/>
        <v>-9.3205814</v>
      </c>
      <c r="U43" s="44">
        <f t="shared" si="9"/>
        <v>-9.4757137</v>
      </c>
      <c r="V43" s="44">
        <f t="shared" si="13"/>
        <v>0</v>
      </c>
      <c r="W43" s="20"/>
    </row>
    <row r="44" spans="2:23" x14ac:dyDescent="0.25">
      <c r="B44">
        <v>18309075000</v>
      </c>
      <c r="C44">
        <v>-6.5485673000000002</v>
      </c>
      <c r="D44" s="20"/>
      <c r="E44" s="6">
        <f t="shared" si="0"/>
        <v>19.487255000000001</v>
      </c>
      <c r="F44" s="6">
        <f t="shared" si="1"/>
        <v>-6.0714420999999996</v>
      </c>
      <c r="G44" s="44">
        <f t="shared" si="2"/>
        <v>-6.1747240999999997</v>
      </c>
      <c r="H44" s="44">
        <f t="shared" si="3"/>
        <v>-6.9126997000000001</v>
      </c>
      <c r="I44" s="44">
        <f t="shared" si="4"/>
        <v>-6.3279098999999999</v>
      </c>
      <c r="J44" s="44">
        <f t="shared" si="5"/>
        <v>-6.5705074999999997</v>
      </c>
      <c r="K44" s="44">
        <f t="shared" si="6"/>
        <v>0</v>
      </c>
      <c r="M44">
        <v>18309075000</v>
      </c>
      <c r="N44">
        <v>-10.656827</v>
      </c>
      <c r="O44" s="20"/>
      <c r="P44" s="6">
        <f t="shared" si="10"/>
        <v>19.487255000000001</v>
      </c>
      <c r="Q44" s="6">
        <f t="shared" si="11"/>
        <v>-8.7273587999999993</v>
      </c>
      <c r="R44" s="44">
        <f t="shared" si="12"/>
        <v>-8.7569885000000003</v>
      </c>
      <c r="S44" s="44">
        <f t="shared" si="7"/>
        <v>-9.0679283000000002</v>
      </c>
      <c r="T44" s="44">
        <f t="shared" si="8"/>
        <v>-8.8225345999999991</v>
      </c>
      <c r="U44" s="44">
        <f t="shared" si="9"/>
        <v>-8.9662246999999997</v>
      </c>
      <c r="V44" s="44">
        <f t="shared" si="13"/>
        <v>0</v>
      </c>
      <c r="W44" s="20"/>
    </row>
    <row r="45" spans="2:23" x14ac:dyDescent="0.25">
      <c r="B45">
        <v>18603620000</v>
      </c>
      <c r="C45">
        <v>-6.4104856999999997</v>
      </c>
      <c r="D45" s="20"/>
      <c r="E45" s="6">
        <f t="shared" si="0"/>
        <v>19.7818</v>
      </c>
      <c r="F45" s="6">
        <f t="shared" si="1"/>
        <v>-5.9836507000000001</v>
      </c>
      <c r="G45" s="44">
        <f t="shared" si="2"/>
        <v>-6.0811143000000003</v>
      </c>
      <c r="H45" s="44">
        <f t="shared" si="3"/>
        <v>-6.7147712999999998</v>
      </c>
      <c r="I45" s="44">
        <f t="shared" si="4"/>
        <v>-6.2231956000000004</v>
      </c>
      <c r="J45" s="44">
        <f t="shared" si="5"/>
        <v>-6.4382896000000001</v>
      </c>
      <c r="K45" s="44">
        <f t="shared" si="6"/>
        <v>0</v>
      </c>
      <c r="M45">
        <v>18603620000</v>
      </c>
      <c r="N45">
        <v>-10.141389</v>
      </c>
      <c r="O45" s="20"/>
      <c r="P45" s="6">
        <f t="shared" si="10"/>
        <v>19.7818</v>
      </c>
      <c r="Q45" s="6">
        <f t="shared" si="11"/>
        <v>-8.2950839999999992</v>
      </c>
      <c r="R45" s="44">
        <f t="shared" si="12"/>
        <v>-8.3209467000000004</v>
      </c>
      <c r="S45" s="44">
        <f t="shared" si="7"/>
        <v>-8.6413554999999995</v>
      </c>
      <c r="T45" s="44">
        <f t="shared" si="8"/>
        <v>-8.3788613999999999</v>
      </c>
      <c r="U45" s="44">
        <f t="shared" si="9"/>
        <v>-8.5104112999999995</v>
      </c>
      <c r="V45" s="44">
        <f t="shared" si="13"/>
        <v>0</v>
      </c>
      <c r="W45" s="20"/>
    </row>
    <row r="46" spans="2:23" x14ac:dyDescent="0.25">
      <c r="B46">
        <v>18898165000</v>
      </c>
      <c r="C46">
        <v>-6.2878679999999996</v>
      </c>
      <c r="D46" s="20"/>
      <c r="E46" s="6">
        <f t="shared" si="0"/>
        <v>20.076345</v>
      </c>
      <c r="F46" s="6">
        <f t="shared" si="1"/>
        <v>-5.9227528999999999</v>
      </c>
      <c r="G46" s="44">
        <f t="shared" si="2"/>
        <v>-6.0143909000000004</v>
      </c>
      <c r="H46" s="44">
        <f t="shared" si="3"/>
        <v>-6.5590634000000003</v>
      </c>
      <c r="I46" s="44">
        <f t="shared" si="4"/>
        <v>-6.1490511999999997</v>
      </c>
      <c r="J46" s="44">
        <f t="shared" si="5"/>
        <v>-6.3508738999999998</v>
      </c>
      <c r="K46" s="44">
        <f t="shared" si="6"/>
        <v>0</v>
      </c>
      <c r="M46">
        <v>18898165000</v>
      </c>
      <c r="N46">
        <v>-9.6497992999999997</v>
      </c>
      <c r="O46" s="20"/>
      <c r="P46" s="6">
        <f t="shared" si="10"/>
        <v>20.076345</v>
      </c>
      <c r="Q46" s="6">
        <f t="shared" si="11"/>
        <v>-7.9390707000000003</v>
      </c>
      <c r="R46" s="44">
        <f t="shared" si="12"/>
        <v>-7.9642811</v>
      </c>
      <c r="S46" s="44">
        <f t="shared" si="7"/>
        <v>-8.2159557000000003</v>
      </c>
      <c r="T46" s="44">
        <f t="shared" si="8"/>
        <v>-8.0179709999999993</v>
      </c>
      <c r="U46" s="44">
        <f t="shared" si="9"/>
        <v>-8.1461906000000006</v>
      </c>
      <c r="V46" s="44">
        <f t="shared" si="13"/>
        <v>0</v>
      </c>
      <c r="W46" s="20"/>
    </row>
    <row r="47" spans="2:23" x14ac:dyDescent="0.25">
      <c r="B47">
        <v>19192710000</v>
      </c>
      <c r="C47">
        <v>-6.1889304999999997</v>
      </c>
      <c r="D47" s="20"/>
      <c r="E47" s="6">
        <f t="shared" si="0"/>
        <v>20.370889999999999</v>
      </c>
      <c r="F47" s="6">
        <f t="shared" si="1"/>
        <v>-5.8808198000000003</v>
      </c>
      <c r="G47" s="44">
        <f t="shared" si="2"/>
        <v>-5.9691872999999998</v>
      </c>
      <c r="H47" s="44">
        <f t="shared" si="3"/>
        <v>-6.5530423999999998</v>
      </c>
      <c r="I47" s="44">
        <f t="shared" si="4"/>
        <v>-6.0995302000000002</v>
      </c>
      <c r="J47" s="44">
        <f t="shared" si="5"/>
        <v>-6.2884231000000002</v>
      </c>
      <c r="K47" s="44">
        <f t="shared" si="6"/>
        <v>0</v>
      </c>
      <c r="M47">
        <v>19192710000</v>
      </c>
      <c r="N47">
        <v>-9.2036362</v>
      </c>
      <c r="O47" s="20"/>
      <c r="P47" s="6">
        <f t="shared" si="10"/>
        <v>20.370889999999999</v>
      </c>
      <c r="Q47" s="6">
        <f t="shared" si="11"/>
        <v>-7.6522173999999996</v>
      </c>
      <c r="R47" s="44">
        <f t="shared" si="12"/>
        <v>-7.6788749999999997</v>
      </c>
      <c r="S47" s="44">
        <f t="shared" si="7"/>
        <v>-7.9118214</v>
      </c>
      <c r="T47" s="44">
        <f t="shared" si="8"/>
        <v>-7.7320298999999997</v>
      </c>
      <c r="U47" s="44">
        <f t="shared" si="9"/>
        <v>-7.8566159999999998</v>
      </c>
      <c r="V47" s="44">
        <f t="shared" si="13"/>
        <v>0</v>
      </c>
      <c r="W47" s="20"/>
    </row>
    <row r="48" spans="2:23" x14ac:dyDescent="0.25">
      <c r="B48">
        <v>19487255000</v>
      </c>
      <c r="C48">
        <v>-6.0714420999999996</v>
      </c>
      <c r="D48" s="20"/>
      <c r="E48" s="6">
        <f t="shared" si="0"/>
        <v>20.665434999999999</v>
      </c>
      <c r="F48" s="6">
        <f t="shared" si="1"/>
        <v>-5.8870597</v>
      </c>
      <c r="G48" s="44">
        <f t="shared" si="2"/>
        <v>-5.9722714000000003</v>
      </c>
      <c r="H48" s="44">
        <f t="shared" si="3"/>
        <v>-6.5372190000000003</v>
      </c>
      <c r="I48" s="44">
        <f t="shared" si="4"/>
        <v>-6.0995302000000002</v>
      </c>
      <c r="J48" s="44">
        <f t="shared" si="5"/>
        <v>-6.2782726000000002</v>
      </c>
      <c r="K48" s="44">
        <f t="shared" si="6"/>
        <v>0</v>
      </c>
      <c r="M48">
        <v>19487255000</v>
      </c>
      <c r="N48">
        <v>-8.7273587999999993</v>
      </c>
      <c r="O48" s="20"/>
      <c r="P48" s="6">
        <f t="shared" si="10"/>
        <v>20.665434999999999</v>
      </c>
      <c r="Q48" s="6">
        <f t="shared" si="11"/>
        <v>-7.4115485999999997</v>
      </c>
      <c r="R48" s="44">
        <f t="shared" si="12"/>
        <v>-7.4414859</v>
      </c>
      <c r="S48" s="44">
        <f t="shared" si="7"/>
        <v>-7.7056602999999999</v>
      </c>
      <c r="T48" s="44">
        <f t="shared" si="8"/>
        <v>-7.4996400000000003</v>
      </c>
      <c r="U48" s="44">
        <f t="shared" si="9"/>
        <v>-7.6216545</v>
      </c>
      <c r="V48" s="44">
        <f t="shared" si="13"/>
        <v>0</v>
      </c>
      <c r="W48" s="20"/>
    </row>
    <row r="49" spans="2:23" x14ac:dyDescent="0.25">
      <c r="B49">
        <v>19781800000</v>
      </c>
      <c r="C49">
        <v>-5.9836507000000001</v>
      </c>
      <c r="D49" s="20"/>
      <c r="E49" s="6">
        <f t="shared" si="0"/>
        <v>20.959980000000002</v>
      </c>
      <c r="F49" s="6">
        <f t="shared" si="1"/>
        <v>-5.9146228000000001</v>
      </c>
      <c r="G49" s="44">
        <f t="shared" si="2"/>
        <v>-5.9986305</v>
      </c>
      <c r="H49" s="44">
        <f t="shared" si="3"/>
        <v>-6.5355600999999997</v>
      </c>
      <c r="I49" s="44">
        <f t="shared" si="4"/>
        <v>-6.1224761000000001</v>
      </c>
      <c r="J49" s="44">
        <f t="shared" si="5"/>
        <v>-6.2880573000000002</v>
      </c>
      <c r="K49" s="44">
        <f t="shared" si="6"/>
        <v>0</v>
      </c>
      <c r="M49">
        <v>19781800000</v>
      </c>
      <c r="N49">
        <v>-8.2950839999999992</v>
      </c>
      <c r="O49" s="20"/>
      <c r="P49" s="6">
        <f t="shared" si="10"/>
        <v>20.959980000000002</v>
      </c>
      <c r="Q49" s="6">
        <f t="shared" si="11"/>
        <v>-7.2002087000000001</v>
      </c>
      <c r="R49" s="44">
        <f t="shared" si="12"/>
        <v>-7.2324991000000001</v>
      </c>
      <c r="S49" s="44">
        <f t="shared" si="7"/>
        <v>-7.5637913000000001</v>
      </c>
      <c r="T49" s="44">
        <f t="shared" si="8"/>
        <v>-7.2929845000000002</v>
      </c>
      <c r="U49" s="44">
        <f t="shared" si="9"/>
        <v>-7.4130735000000003</v>
      </c>
      <c r="V49" s="44">
        <f t="shared" si="13"/>
        <v>0</v>
      </c>
      <c r="W49" s="20"/>
    </row>
    <row r="50" spans="2:23" x14ac:dyDescent="0.25">
      <c r="B50">
        <v>20076345000</v>
      </c>
      <c r="C50">
        <v>-5.9227528999999999</v>
      </c>
      <c r="D50" s="20"/>
      <c r="E50" s="6">
        <f t="shared" si="0"/>
        <v>21.254525000000001</v>
      </c>
      <c r="F50" s="6">
        <f t="shared" si="1"/>
        <v>-5.9376787999999996</v>
      </c>
      <c r="G50" s="44">
        <f t="shared" si="2"/>
        <v>-6.0216041000000002</v>
      </c>
      <c r="H50" s="44">
        <f t="shared" si="3"/>
        <v>-6.5173129999999997</v>
      </c>
      <c r="I50" s="44">
        <f t="shared" si="4"/>
        <v>-6.1423468999999997</v>
      </c>
      <c r="J50" s="44">
        <f t="shared" si="5"/>
        <v>-6.3014321000000004</v>
      </c>
      <c r="K50" s="44">
        <f t="shared" si="6"/>
        <v>0</v>
      </c>
      <c r="M50">
        <v>20076345000</v>
      </c>
      <c r="N50">
        <v>-7.9390707000000003</v>
      </c>
      <c r="O50" s="20"/>
      <c r="P50" s="6">
        <f t="shared" si="10"/>
        <v>21.254525000000001</v>
      </c>
      <c r="Q50" s="6">
        <f t="shared" si="11"/>
        <v>-7.0237822999999997</v>
      </c>
      <c r="R50" s="44">
        <f t="shared" si="12"/>
        <v>-7.0617751999999996</v>
      </c>
      <c r="S50" s="44">
        <f t="shared" si="7"/>
        <v>-7.4103121999999999</v>
      </c>
      <c r="T50" s="44">
        <f t="shared" si="8"/>
        <v>-7.1261592</v>
      </c>
      <c r="U50" s="44">
        <f t="shared" si="9"/>
        <v>-7.2492571000000003</v>
      </c>
      <c r="V50" s="44">
        <f t="shared" si="13"/>
        <v>0</v>
      </c>
      <c r="W50" s="20"/>
    </row>
    <row r="51" spans="2:23" x14ac:dyDescent="0.25">
      <c r="B51">
        <v>20370890000</v>
      </c>
      <c r="C51">
        <v>-5.8808198000000003</v>
      </c>
      <c r="D51" s="20"/>
      <c r="E51" s="6">
        <f t="shared" si="0"/>
        <v>21.54907</v>
      </c>
      <c r="F51" s="6">
        <f t="shared" si="1"/>
        <v>-5.9512200000000002</v>
      </c>
      <c r="G51" s="44">
        <f t="shared" si="2"/>
        <v>-6.0316299999999998</v>
      </c>
      <c r="H51" s="44">
        <f t="shared" si="3"/>
        <v>-6.4969301000000002</v>
      </c>
      <c r="I51" s="44">
        <f t="shared" si="4"/>
        <v>-6.1435304000000004</v>
      </c>
      <c r="J51" s="44">
        <f t="shared" si="5"/>
        <v>-6.2921180999999997</v>
      </c>
      <c r="K51" s="44">
        <f t="shared" si="6"/>
        <v>0</v>
      </c>
      <c r="M51">
        <v>20370890000</v>
      </c>
      <c r="N51">
        <v>-7.6522173999999996</v>
      </c>
      <c r="O51" s="20"/>
      <c r="P51" s="6">
        <f t="shared" si="10"/>
        <v>21.54907</v>
      </c>
      <c r="Q51" s="6">
        <f t="shared" si="11"/>
        <v>-6.8723450000000001</v>
      </c>
      <c r="R51" s="44">
        <f t="shared" si="12"/>
        <v>-6.9102983</v>
      </c>
      <c r="S51" s="44">
        <f t="shared" si="7"/>
        <v>-7.2085948000000002</v>
      </c>
      <c r="T51" s="44">
        <f t="shared" si="8"/>
        <v>-6.9765372000000001</v>
      </c>
      <c r="U51" s="44">
        <f t="shared" si="9"/>
        <v>-7.0985689000000001</v>
      </c>
      <c r="V51" s="44">
        <f t="shared" si="13"/>
        <v>0</v>
      </c>
      <c r="W51" s="20"/>
    </row>
    <row r="52" spans="2:23" x14ac:dyDescent="0.25">
      <c r="B52">
        <v>20665435000</v>
      </c>
      <c r="C52">
        <v>-5.8870597</v>
      </c>
      <c r="D52" s="20"/>
      <c r="E52" s="6">
        <f t="shared" si="0"/>
        <v>21.843615</v>
      </c>
      <c r="F52" s="6">
        <f t="shared" si="1"/>
        <v>-5.9588140999999997</v>
      </c>
      <c r="G52" s="44">
        <f t="shared" si="2"/>
        <v>-6.0376811000000004</v>
      </c>
      <c r="H52" s="44">
        <f t="shared" si="3"/>
        <v>-6.4966153999999996</v>
      </c>
      <c r="I52" s="44">
        <f t="shared" si="4"/>
        <v>-6.1419252999999996</v>
      </c>
      <c r="J52" s="44">
        <f t="shared" si="5"/>
        <v>-6.2808317999999996</v>
      </c>
      <c r="K52" s="44">
        <f t="shared" si="6"/>
        <v>0</v>
      </c>
      <c r="M52">
        <v>20665435000</v>
      </c>
      <c r="N52">
        <v>-7.4115485999999997</v>
      </c>
      <c r="O52" s="20"/>
      <c r="P52" s="6">
        <f t="shared" si="10"/>
        <v>21.843615</v>
      </c>
      <c r="Q52" s="6">
        <f t="shared" si="11"/>
        <v>-6.7033123999999997</v>
      </c>
      <c r="R52" s="44">
        <f t="shared" si="12"/>
        <v>-6.7405685999999996</v>
      </c>
      <c r="S52" s="44">
        <f t="shared" si="7"/>
        <v>-7.0449742999999998</v>
      </c>
      <c r="T52" s="44">
        <f t="shared" si="8"/>
        <v>-6.8072204999999997</v>
      </c>
      <c r="U52" s="44">
        <f t="shared" si="9"/>
        <v>-6.9296417000000003</v>
      </c>
      <c r="V52" s="44">
        <f t="shared" si="13"/>
        <v>0</v>
      </c>
      <c r="W52" s="20"/>
    </row>
    <row r="53" spans="2:23" x14ac:dyDescent="0.25">
      <c r="B53">
        <v>20959980000</v>
      </c>
      <c r="C53">
        <v>-5.9146228000000001</v>
      </c>
      <c r="D53" s="20"/>
      <c r="E53" s="6">
        <f t="shared" si="0"/>
        <v>22.138159999999999</v>
      </c>
      <c r="F53" s="6">
        <f t="shared" si="1"/>
        <v>-5.9751862999999998</v>
      </c>
      <c r="G53" s="44">
        <f t="shared" si="2"/>
        <v>-6.0512766999999998</v>
      </c>
      <c r="H53" s="44">
        <f t="shared" si="3"/>
        <v>-6.4534292000000004</v>
      </c>
      <c r="I53" s="44">
        <f t="shared" si="4"/>
        <v>-6.1566010000000002</v>
      </c>
      <c r="J53" s="44">
        <f t="shared" si="5"/>
        <v>-6.2904935000000002</v>
      </c>
      <c r="K53" s="44">
        <f t="shared" si="6"/>
        <v>0</v>
      </c>
      <c r="M53">
        <v>20959980000</v>
      </c>
      <c r="N53">
        <v>-7.2002087000000001</v>
      </c>
      <c r="O53" s="20"/>
      <c r="P53" s="6">
        <f t="shared" si="10"/>
        <v>22.138159999999999</v>
      </c>
      <c r="Q53" s="6">
        <f t="shared" si="11"/>
        <v>-6.5789188999999997</v>
      </c>
      <c r="R53" s="44">
        <f t="shared" si="12"/>
        <v>-6.6164221999999997</v>
      </c>
      <c r="S53" s="44">
        <f t="shared" si="7"/>
        <v>-6.9017290999999998</v>
      </c>
      <c r="T53" s="44">
        <f t="shared" si="8"/>
        <v>-6.6816057999999998</v>
      </c>
      <c r="U53" s="44">
        <f t="shared" si="9"/>
        <v>-6.8049530999999996</v>
      </c>
      <c r="V53" s="44">
        <f t="shared" si="13"/>
        <v>0</v>
      </c>
      <c r="W53" s="20"/>
    </row>
    <row r="54" spans="2:23" x14ac:dyDescent="0.25">
      <c r="B54">
        <v>21254525000</v>
      </c>
      <c r="C54">
        <v>-5.9376787999999996</v>
      </c>
      <c r="D54" s="20"/>
      <c r="E54" s="6">
        <f t="shared" si="0"/>
        <v>22.432704999999999</v>
      </c>
      <c r="F54" s="6">
        <f t="shared" si="1"/>
        <v>-5.9847368999999997</v>
      </c>
      <c r="G54" s="44">
        <f t="shared" si="2"/>
        <v>-6.0612221000000002</v>
      </c>
      <c r="H54" s="44">
        <f t="shared" si="3"/>
        <v>-6.4605864999999998</v>
      </c>
      <c r="I54" s="44">
        <f t="shared" si="4"/>
        <v>-6.1630343999999999</v>
      </c>
      <c r="J54" s="44">
        <f t="shared" si="5"/>
        <v>-6.2978643999999999</v>
      </c>
      <c r="K54" s="44">
        <f t="shared" si="6"/>
        <v>0</v>
      </c>
      <c r="M54">
        <v>21254525000</v>
      </c>
      <c r="N54">
        <v>-7.0237822999999997</v>
      </c>
      <c r="O54" s="20"/>
      <c r="P54" s="6">
        <f t="shared" si="10"/>
        <v>22.432704999999999</v>
      </c>
      <c r="Q54" s="6">
        <f t="shared" si="11"/>
        <v>-6.4736608999999996</v>
      </c>
      <c r="R54" s="44">
        <f t="shared" si="12"/>
        <v>-6.5103888999999997</v>
      </c>
      <c r="S54" s="44">
        <f t="shared" si="7"/>
        <v>-6.8110733000000003</v>
      </c>
      <c r="T54" s="44">
        <f t="shared" si="8"/>
        <v>-6.5781368999999996</v>
      </c>
      <c r="U54" s="44">
        <f t="shared" si="9"/>
        <v>-6.7034725999999996</v>
      </c>
      <c r="V54" s="44">
        <f t="shared" si="13"/>
        <v>0</v>
      </c>
      <c r="W54" s="20"/>
    </row>
    <row r="55" spans="2:23" x14ac:dyDescent="0.25">
      <c r="B55">
        <v>21549070000</v>
      </c>
      <c r="C55">
        <v>-5.9512200000000002</v>
      </c>
      <c r="D55" s="20"/>
      <c r="E55" s="6">
        <f t="shared" si="0"/>
        <v>22.727250000000002</v>
      </c>
      <c r="F55" s="6">
        <f t="shared" si="1"/>
        <v>-6.0467348000000003</v>
      </c>
      <c r="G55" s="44">
        <f t="shared" si="2"/>
        <v>-6.1196938000000003</v>
      </c>
      <c r="H55" s="44">
        <f t="shared" si="3"/>
        <v>-6.4817128000000004</v>
      </c>
      <c r="I55" s="44">
        <f t="shared" si="4"/>
        <v>-6.2187219000000002</v>
      </c>
      <c r="J55" s="44">
        <f t="shared" si="5"/>
        <v>-6.3501500999999996</v>
      </c>
      <c r="K55" s="44">
        <f t="shared" si="6"/>
        <v>0</v>
      </c>
      <c r="M55">
        <v>21549070000</v>
      </c>
      <c r="N55">
        <v>-6.8723450000000001</v>
      </c>
      <c r="O55" s="20"/>
      <c r="P55" s="6">
        <f t="shared" si="10"/>
        <v>22.727250000000002</v>
      </c>
      <c r="Q55" s="6">
        <f t="shared" si="11"/>
        <v>-6.4308018999999996</v>
      </c>
      <c r="R55" s="44">
        <f t="shared" si="12"/>
        <v>-6.4666332999999998</v>
      </c>
      <c r="S55" s="44">
        <f t="shared" si="7"/>
        <v>-6.7441087</v>
      </c>
      <c r="T55" s="44">
        <f t="shared" si="8"/>
        <v>-6.5335326</v>
      </c>
      <c r="U55" s="44">
        <f t="shared" si="9"/>
        <v>-6.6597575999999998</v>
      </c>
      <c r="V55" s="44">
        <f t="shared" si="13"/>
        <v>0</v>
      </c>
      <c r="W55" s="20"/>
    </row>
    <row r="56" spans="2:23" x14ac:dyDescent="0.25">
      <c r="B56">
        <v>21843615000</v>
      </c>
      <c r="C56">
        <v>-5.9588140999999997</v>
      </c>
      <c r="E56" s="6">
        <f t="shared" si="0"/>
        <v>23.021795000000001</v>
      </c>
      <c r="F56" s="6">
        <f t="shared" si="1"/>
        <v>-6.1265086999999996</v>
      </c>
      <c r="G56" s="44">
        <f t="shared" si="2"/>
        <v>-6.1956549000000001</v>
      </c>
      <c r="H56" s="44">
        <f t="shared" si="3"/>
        <v>-6.5893664000000003</v>
      </c>
      <c r="I56" s="44">
        <f t="shared" si="4"/>
        <v>-6.2916135999999998</v>
      </c>
      <c r="J56" s="44">
        <f t="shared" si="5"/>
        <v>-6.4203691000000003</v>
      </c>
      <c r="K56" s="44">
        <f t="shared" si="6"/>
        <v>0</v>
      </c>
      <c r="M56">
        <v>21843615000</v>
      </c>
      <c r="N56">
        <v>-6.7033123999999997</v>
      </c>
      <c r="P56" s="6">
        <f t="shared" si="10"/>
        <v>23.021795000000001</v>
      </c>
      <c r="Q56" s="6">
        <f t="shared" si="11"/>
        <v>-6.4360141999999998</v>
      </c>
      <c r="R56" s="44">
        <f t="shared" si="12"/>
        <v>-6.4736991000000002</v>
      </c>
      <c r="S56" s="44">
        <f t="shared" si="7"/>
        <v>-6.7515044</v>
      </c>
      <c r="T56" s="44">
        <f t="shared" si="8"/>
        <v>-6.5432034000000003</v>
      </c>
      <c r="U56" s="44">
        <f t="shared" si="9"/>
        <v>-6.6682161999999998</v>
      </c>
      <c r="V56" s="44">
        <f t="shared" si="13"/>
        <v>0</v>
      </c>
    </row>
    <row r="57" spans="2:23" x14ac:dyDescent="0.25">
      <c r="B57">
        <v>22138160000</v>
      </c>
      <c r="C57">
        <v>-5.9751862999999998</v>
      </c>
      <c r="E57" s="6">
        <f t="shared" si="0"/>
        <v>23.31634</v>
      </c>
      <c r="F57" s="6">
        <f t="shared" si="1"/>
        <v>-6.1831012000000003</v>
      </c>
      <c r="G57" s="44">
        <f t="shared" si="2"/>
        <v>-6.2449965000000001</v>
      </c>
      <c r="H57" s="44">
        <f t="shared" si="3"/>
        <v>-6.6932783000000002</v>
      </c>
      <c r="I57" s="44">
        <f t="shared" si="4"/>
        <v>-6.3346963000000001</v>
      </c>
      <c r="J57" s="44">
        <f t="shared" si="5"/>
        <v>-6.4584311999999997</v>
      </c>
      <c r="K57" s="44">
        <f t="shared" si="6"/>
        <v>0</v>
      </c>
      <c r="M57">
        <v>22138160000</v>
      </c>
      <c r="N57">
        <v>-6.5789188999999997</v>
      </c>
      <c r="P57" s="6">
        <f t="shared" si="10"/>
        <v>23.31634</v>
      </c>
      <c r="Q57" s="6">
        <f t="shared" si="11"/>
        <v>-6.4355912000000002</v>
      </c>
      <c r="R57" s="44">
        <f t="shared" si="12"/>
        <v>-6.4709053000000001</v>
      </c>
      <c r="S57" s="44">
        <f t="shared" si="7"/>
        <v>-6.8236771000000003</v>
      </c>
      <c r="T57" s="44">
        <f t="shared" si="8"/>
        <v>-6.5389986000000002</v>
      </c>
      <c r="U57" s="44">
        <f t="shared" si="9"/>
        <v>-6.6601210000000002</v>
      </c>
      <c r="V57" s="44">
        <f t="shared" si="13"/>
        <v>0</v>
      </c>
    </row>
    <row r="58" spans="2:23" x14ac:dyDescent="0.25">
      <c r="B58">
        <v>22432705000</v>
      </c>
      <c r="C58">
        <v>-5.9847368999999997</v>
      </c>
      <c r="E58" s="6">
        <f t="shared" si="0"/>
        <v>23.610885</v>
      </c>
      <c r="F58" s="6">
        <f t="shared" si="1"/>
        <v>-6.2338342999999998</v>
      </c>
      <c r="G58" s="44">
        <f t="shared" si="2"/>
        <v>-6.2909069000000004</v>
      </c>
      <c r="H58" s="44">
        <f t="shared" si="3"/>
        <v>-6.701333</v>
      </c>
      <c r="I58" s="44">
        <f t="shared" si="4"/>
        <v>-6.3705620999999999</v>
      </c>
      <c r="J58" s="44">
        <f t="shared" si="5"/>
        <v>-6.4862403999999998</v>
      </c>
      <c r="K58" s="44">
        <f t="shared" si="6"/>
        <v>0</v>
      </c>
      <c r="M58">
        <v>22432705000</v>
      </c>
      <c r="N58">
        <v>-6.4736608999999996</v>
      </c>
      <c r="P58" s="6">
        <f t="shared" si="10"/>
        <v>23.610885</v>
      </c>
      <c r="Q58" s="6">
        <f t="shared" si="11"/>
        <v>-6.4257983999999997</v>
      </c>
      <c r="R58" s="44">
        <f t="shared" si="12"/>
        <v>-6.4575667000000001</v>
      </c>
      <c r="S58" s="44">
        <f t="shared" si="7"/>
        <v>-6.8333240000000002</v>
      </c>
      <c r="T58" s="44">
        <f t="shared" si="8"/>
        <v>-6.5200452999999996</v>
      </c>
      <c r="U58" s="44">
        <f t="shared" si="9"/>
        <v>-6.6365217999999997</v>
      </c>
      <c r="V58" s="44">
        <f t="shared" si="13"/>
        <v>0</v>
      </c>
    </row>
    <row r="59" spans="2:23" x14ac:dyDescent="0.25">
      <c r="B59">
        <v>22727250000</v>
      </c>
      <c r="C59">
        <v>-6.0467348000000003</v>
      </c>
      <c r="E59" s="6">
        <f t="shared" si="0"/>
        <v>23.905429999999999</v>
      </c>
      <c r="F59" s="6">
        <f t="shared" si="1"/>
        <v>-6.2708950000000003</v>
      </c>
      <c r="G59" s="44">
        <f t="shared" si="2"/>
        <v>-6.3167337999999997</v>
      </c>
      <c r="H59" s="44">
        <f t="shared" si="3"/>
        <v>-6.6547159999999996</v>
      </c>
      <c r="I59" s="44">
        <f t="shared" si="4"/>
        <v>-6.3859854</v>
      </c>
      <c r="J59" s="44">
        <f t="shared" si="5"/>
        <v>-6.4905539000000001</v>
      </c>
      <c r="K59" s="44">
        <f t="shared" si="6"/>
        <v>0</v>
      </c>
      <c r="M59">
        <v>22727250000</v>
      </c>
      <c r="N59">
        <v>-6.4308018999999996</v>
      </c>
      <c r="P59" s="6">
        <f t="shared" si="10"/>
        <v>23.905429999999999</v>
      </c>
      <c r="Q59" s="6">
        <f t="shared" si="11"/>
        <v>-6.4321479999999998</v>
      </c>
      <c r="R59" s="44">
        <f t="shared" si="12"/>
        <v>-6.4610542999999998</v>
      </c>
      <c r="S59" s="44">
        <f t="shared" si="7"/>
        <v>-6.7767061999999996</v>
      </c>
      <c r="T59" s="44">
        <f t="shared" si="8"/>
        <v>-6.5138940999999999</v>
      </c>
      <c r="U59" s="44">
        <f t="shared" si="9"/>
        <v>-6.6209778999999997</v>
      </c>
      <c r="V59" s="44">
        <f t="shared" si="13"/>
        <v>0</v>
      </c>
    </row>
    <row r="60" spans="2:23" x14ac:dyDescent="0.25">
      <c r="B60">
        <v>23021795000</v>
      </c>
      <c r="C60">
        <v>-6.1265086999999996</v>
      </c>
      <c r="E60" s="6">
        <f t="shared" si="0"/>
        <v>24.199974999999998</v>
      </c>
      <c r="F60" s="6">
        <f t="shared" si="1"/>
        <v>-6.2567114999999998</v>
      </c>
      <c r="G60" s="44">
        <f t="shared" si="2"/>
        <v>-6.2912865</v>
      </c>
      <c r="H60" s="44">
        <f t="shared" si="3"/>
        <v>-6.5548329000000001</v>
      </c>
      <c r="I60" s="44">
        <f t="shared" si="4"/>
        <v>-6.3494358000000002</v>
      </c>
      <c r="J60" s="44">
        <f t="shared" si="5"/>
        <v>-6.4438909999999998</v>
      </c>
      <c r="K60" s="44">
        <f t="shared" si="6"/>
        <v>0</v>
      </c>
      <c r="M60">
        <v>23021795000</v>
      </c>
      <c r="N60">
        <v>-6.4360141999999998</v>
      </c>
      <c r="P60" s="6">
        <f t="shared" si="10"/>
        <v>24.199974999999998</v>
      </c>
      <c r="Q60" s="6">
        <f t="shared" si="11"/>
        <v>-6.4284052999999997</v>
      </c>
      <c r="R60" s="44">
        <f t="shared" si="12"/>
        <v>-6.4477815999999999</v>
      </c>
      <c r="S60" s="44">
        <f t="shared" si="7"/>
        <v>-6.6429229000000003</v>
      </c>
      <c r="T60" s="44">
        <f t="shared" si="8"/>
        <v>-6.4915985999999997</v>
      </c>
      <c r="U60" s="44">
        <f t="shared" si="9"/>
        <v>-6.5864973000000004</v>
      </c>
      <c r="V60" s="44">
        <f t="shared" si="13"/>
        <v>0</v>
      </c>
    </row>
    <row r="61" spans="2:23" x14ac:dyDescent="0.25">
      <c r="B61">
        <v>23316340000</v>
      </c>
      <c r="C61">
        <v>-6.1831012000000003</v>
      </c>
      <c r="E61" s="6">
        <f t="shared" si="0"/>
        <v>24.494520000000001</v>
      </c>
      <c r="F61" s="6">
        <f t="shared" si="1"/>
        <v>-6.2571135</v>
      </c>
      <c r="G61" s="44">
        <f t="shared" si="2"/>
        <v>-6.2825293999999996</v>
      </c>
      <c r="H61" s="44">
        <f t="shared" si="3"/>
        <v>-6.5154696000000003</v>
      </c>
      <c r="I61" s="44">
        <f t="shared" si="4"/>
        <v>-6.3326716000000003</v>
      </c>
      <c r="J61" s="44">
        <f t="shared" si="5"/>
        <v>-6.4163880000000004</v>
      </c>
      <c r="K61" s="44">
        <f t="shared" si="6"/>
        <v>0</v>
      </c>
      <c r="M61">
        <v>23316340000</v>
      </c>
      <c r="N61">
        <v>-6.4355912000000002</v>
      </c>
      <c r="P61" s="6">
        <f t="shared" si="10"/>
        <v>24.494520000000001</v>
      </c>
      <c r="Q61" s="6">
        <f t="shared" si="11"/>
        <v>-6.4403110000000003</v>
      </c>
      <c r="R61" s="44">
        <f t="shared" si="12"/>
        <v>-6.4486369999999997</v>
      </c>
      <c r="S61" s="44">
        <f t="shared" si="7"/>
        <v>-6.5864934999999996</v>
      </c>
      <c r="T61" s="44">
        <f t="shared" si="8"/>
        <v>-6.4802546999999997</v>
      </c>
      <c r="U61" s="44">
        <f t="shared" si="9"/>
        <v>-6.5627636999999996</v>
      </c>
      <c r="V61" s="44">
        <f t="shared" si="13"/>
        <v>0</v>
      </c>
    </row>
    <row r="62" spans="2:23" x14ac:dyDescent="0.25">
      <c r="B62">
        <v>23610885000</v>
      </c>
      <c r="C62">
        <v>-6.2338342999999998</v>
      </c>
      <c r="E62" s="6">
        <f t="shared" si="0"/>
        <v>24.789065000000001</v>
      </c>
      <c r="F62" s="6">
        <f t="shared" si="1"/>
        <v>-6.3014140000000003</v>
      </c>
      <c r="G62" s="44">
        <f t="shared" si="2"/>
        <v>-6.3201822999999999</v>
      </c>
      <c r="H62" s="44">
        <f t="shared" si="3"/>
        <v>-6.5276383999999998</v>
      </c>
      <c r="I62" s="44">
        <f t="shared" si="4"/>
        <v>-6.3594660999999997</v>
      </c>
      <c r="J62" s="44">
        <f t="shared" si="5"/>
        <v>-6.4357505000000002</v>
      </c>
      <c r="K62" s="44">
        <f t="shared" si="6"/>
        <v>0</v>
      </c>
      <c r="M62">
        <v>23610885000</v>
      </c>
      <c r="N62">
        <v>-6.4257983999999997</v>
      </c>
      <c r="P62" s="6">
        <f t="shared" si="10"/>
        <v>24.789065000000001</v>
      </c>
      <c r="Q62" s="6">
        <f t="shared" si="11"/>
        <v>-6.5113877999999996</v>
      </c>
      <c r="R62" s="44">
        <f t="shared" si="12"/>
        <v>-6.5102105000000003</v>
      </c>
      <c r="S62" s="44">
        <f t="shared" si="7"/>
        <v>-6.6368536999999996</v>
      </c>
      <c r="T62" s="44">
        <f t="shared" si="8"/>
        <v>-6.5305213999999996</v>
      </c>
      <c r="U62" s="44">
        <f t="shared" si="9"/>
        <v>-6.5967140000000004</v>
      </c>
      <c r="V62" s="44">
        <f t="shared" si="13"/>
        <v>0</v>
      </c>
    </row>
    <row r="63" spans="2:23" x14ac:dyDescent="0.25">
      <c r="B63">
        <v>23905430000</v>
      </c>
      <c r="C63">
        <v>-6.2708950000000003</v>
      </c>
      <c r="E63" s="6">
        <f t="shared" si="0"/>
        <v>25.08361</v>
      </c>
      <c r="F63" s="6">
        <f t="shared" si="1"/>
        <v>-6.3717008000000002</v>
      </c>
      <c r="G63" s="44">
        <f t="shared" si="2"/>
        <v>-6.3834805000000001</v>
      </c>
      <c r="H63" s="44">
        <f t="shared" si="3"/>
        <v>-6.5711063999999997</v>
      </c>
      <c r="I63" s="44">
        <f t="shared" si="4"/>
        <v>-6.4160909999999998</v>
      </c>
      <c r="J63" s="44">
        <f t="shared" si="5"/>
        <v>-6.4909821000000001</v>
      </c>
      <c r="K63" s="44">
        <f t="shared" si="6"/>
        <v>0</v>
      </c>
      <c r="M63">
        <v>23905430000</v>
      </c>
      <c r="N63">
        <v>-6.4321479999999998</v>
      </c>
      <c r="P63" s="6">
        <f t="shared" si="10"/>
        <v>25.08361</v>
      </c>
      <c r="Q63" s="6">
        <f t="shared" si="11"/>
        <v>-6.6060762000000004</v>
      </c>
      <c r="R63" s="44">
        <f t="shared" si="12"/>
        <v>-6.5955329000000003</v>
      </c>
      <c r="S63" s="44">
        <f t="shared" si="7"/>
        <v>-6.7284459999999999</v>
      </c>
      <c r="T63" s="44">
        <f t="shared" si="8"/>
        <v>-6.6083521999999997</v>
      </c>
      <c r="U63" s="44">
        <f t="shared" si="9"/>
        <v>-6.6665796999999998</v>
      </c>
      <c r="V63" s="44">
        <f t="shared" si="13"/>
        <v>0</v>
      </c>
    </row>
    <row r="64" spans="2:23" x14ac:dyDescent="0.25">
      <c r="B64">
        <v>24199975000</v>
      </c>
      <c r="C64">
        <v>-6.2567114999999998</v>
      </c>
      <c r="E64" s="6">
        <f t="shared" si="0"/>
        <v>25.378155</v>
      </c>
      <c r="F64" s="6">
        <f t="shared" si="1"/>
        <v>-6.4294156999999998</v>
      </c>
      <c r="G64" s="44">
        <f t="shared" si="2"/>
        <v>-6.4383941</v>
      </c>
      <c r="H64" s="44">
        <f t="shared" si="3"/>
        <v>-6.7020229999999996</v>
      </c>
      <c r="I64" s="44">
        <f t="shared" si="4"/>
        <v>-6.4677052000000002</v>
      </c>
      <c r="J64" s="44">
        <f t="shared" si="5"/>
        <v>-6.5385055999999997</v>
      </c>
      <c r="K64" s="44">
        <f t="shared" si="6"/>
        <v>0</v>
      </c>
      <c r="M64">
        <v>24199975000</v>
      </c>
      <c r="N64">
        <v>-6.4284052999999997</v>
      </c>
      <c r="P64" s="6">
        <f t="shared" si="10"/>
        <v>25.378155</v>
      </c>
      <c r="Q64" s="6">
        <f t="shared" si="11"/>
        <v>-6.6703877</v>
      </c>
      <c r="R64" s="44">
        <f t="shared" si="12"/>
        <v>-6.6516108999999997</v>
      </c>
      <c r="S64" s="44">
        <f t="shared" si="7"/>
        <v>-6.8563995000000002</v>
      </c>
      <c r="T64" s="44">
        <f t="shared" si="8"/>
        <v>-6.6593045999999996</v>
      </c>
      <c r="U64" s="44">
        <f t="shared" si="9"/>
        <v>-6.7155146999999999</v>
      </c>
      <c r="V64" s="44">
        <f t="shared" si="13"/>
        <v>0</v>
      </c>
    </row>
    <row r="65" spans="2:22" x14ac:dyDescent="0.25">
      <c r="B65">
        <v>24494520000</v>
      </c>
      <c r="C65">
        <v>-6.2571135</v>
      </c>
      <c r="E65" s="6">
        <f t="shared" si="0"/>
        <v>25.672699999999999</v>
      </c>
      <c r="F65" s="6">
        <f t="shared" si="1"/>
        <v>-6.4826278999999998</v>
      </c>
      <c r="G65" s="44">
        <f t="shared" si="2"/>
        <v>-6.4905065999999998</v>
      </c>
      <c r="H65" s="44">
        <f t="shared" si="3"/>
        <v>-6.7428965999999999</v>
      </c>
      <c r="I65" s="44">
        <f t="shared" si="4"/>
        <v>-6.5173674000000004</v>
      </c>
      <c r="J65" s="44">
        <f t="shared" si="5"/>
        <v>-6.5851335999999998</v>
      </c>
      <c r="K65" s="44">
        <f t="shared" si="6"/>
        <v>0</v>
      </c>
      <c r="M65">
        <v>24494520000</v>
      </c>
      <c r="N65">
        <v>-6.4403110000000003</v>
      </c>
      <c r="P65" s="6">
        <f t="shared" si="10"/>
        <v>25.672699999999999</v>
      </c>
      <c r="Q65" s="6">
        <f t="shared" si="11"/>
        <v>-6.7127995</v>
      </c>
      <c r="R65" s="44">
        <f t="shared" si="12"/>
        <v>-6.6862822</v>
      </c>
      <c r="S65" s="44">
        <f t="shared" si="7"/>
        <v>-6.8694176999999996</v>
      </c>
      <c r="T65" s="44">
        <f t="shared" si="8"/>
        <v>-6.6945815</v>
      </c>
      <c r="U65" s="44">
        <f t="shared" si="9"/>
        <v>-6.7463803000000002</v>
      </c>
      <c r="V65" s="44">
        <f t="shared" si="13"/>
        <v>0</v>
      </c>
    </row>
    <row r="66" spans="2:22" x14ac:dyDescent="0.25">
      <c r="B66">
        <v>24789065000</v>
      </c>
      <c r="C66">
        <v>-6.3014140000000003</v>
      </c>
      <c r="E66" s="6">
        <f t="shared" si="0"/>
        <v>25.967244999999998</v>
      </c>
      <c r="F66" s="6">
        <f t="shared" si="1"/>
        <v>-6.5302467000000002</v>
      </c>
      <c r="G66" s="44">
        <f t="shared" si="2"/>
        <v>-6.5374026000000001</v>
      </c>
      <c r="H66" s="44">
        <f t="shared" si="3"/>
        <v>-6.7510443000000002</v>
      </c>
      <c r="I66" s="44">
        <f t="shared" si="4"/>
        <v>-6.5590834999999998</v>
      </c>
      <c r="J66" s="44">
        <f t="shared" si="5"/>
        <v>-6.6258955000000004</v>
      </c>
      <c r="K66" s="44">
        <f t="shared" si="6"/>
        <v>0</v>
      </c>
      <c r="M66">
        <v>24789065000</v>
      </c>
      <c r="N66">
        <v>-6.5113877999999996</v>
      </c>
      <c r="P66" s="6">
        <f t="shared" si="10"/>
        <v>25.967244999999998</v>
      </c>
      <c r="Q66" s="6">
        <f t="shared" si="11"/>
        <v>-6.7264404000000004</v>
      </c>
      <c r="R66" s="44">
        <f t="shared" si="12"/>
        <v>-6.6953402000000004</v>
      </c>
      <c r="S66" s="44">
        <f t="shared" si="7"/>
        <v>-6.8346008999999999</v>
      </c>
      <c r="T66" s="44">
        <f t="shared" si="8"/>
        <v>-6.7023573000000001</v>
      </c>
      <c r="U66" s="44">
        <f t="shared" si="9"/>
        <v>-6.7580976000000001</v>
      </c>
      <c r="V66" s="44">
        <f t="shared" si="13"/>
        <v>0</v>
      </c>
    </row>
    <row r="67" spans="2:22" x14ac:dyDescent="0.25">
      <c r="B67">
        <v>25083610000</v>
      </c>
      <c r="C67">
        <v>-6.3717008000000002</v>
      </c>
      <c r="E67" s="6">
        <f t="shared" si="0"/>
        <v>26.261790000000001</v>
      </c>
      <c r="F67" s="6">
        <f t="shared" si="1"/>
        <v>-6.6040596999999996</v>
      </c>
      <c r="G67" s="44">
        <f t="shared" si="2"/>
        <v>-6.6095290000000002</v>
      </c>
      <c r="H67" s="44">
        <f t="shared" si="3"/>
        <v>-6.7437515000000001</v>
      </c>
      <c r="I67" s="44">
        <f t="shared" si="4"/>
        <v>-6.6339226</v>
      </c>
      <c r="J67" s="44">
        <f t="shared" si="5"/>
        <v>-6.7014556000000001</v>
      </c>
      <c r="K67" s="44">
        <f t="shared" si="6"/>
        <v>0</v>
      </c>
      <c r="M67">
        <v>25083610000</v>
      </c>
      <c r="N67">
        <v>-6.6060762000000004</v>
      </c>
      <c r="P67" s="6">
        <f t="shared" si="10"/>
        <v>26.261790000000001</v>
      </c>
      <c r="Q67" s="6">
        <f t="shared" si="11"/>
        <v>-6.7633834000000004</v>
      </c>
      <c r="R67" s="44">
        <f t="shared" si="12"/>
        <v>-6.7287492999999996</v>
      </c>
      <c r="S67" s="44">
        <f t="shared" si="7"/>
        <v>-6.8080458999999998</v>
      </c>
      <c r="T67" s="44">
        <f t="shared" si="8"/>
        <v>-6.7351003</v>
      </c>
      <c r="U67" s="44">
        <f t="shared" si="9"/>
        <v>-6.7983775</v>
      </c>
      <c r="V67" s="44">
        <f t="shared" si="13"/>
        <v>0</v>
      </c>
    </row>
    <row r="68" spans="2:22" x14ac:dyDescent="0.25">
      <c r="B68">
        <v>25378155000</v>
      </c>
      <c r="C68">
        <v>-6.4294156999999998</v>
      </c>
      <c r="E68" s="6">
        <f t="shared" si="0"/>
        <v>26.556335000000001</v>
      </c>
      <c r="F68" s="6">
        <f t="shared" si="1"/>
        <v>-6.6884870999999997</v>
      </c>
      <c r="G68" s="44">
        <f t="shared" si="2"/>
        <v>-6.6923665999999997</v>
      </c>
      <c r="H68" s="44">
        <f t="shared" si="3"/>
        <v>-6.8311428999999997</v>
      </c>
      <c r="I68" s="44">
        <f t="shared" si="4"/>
        <v>-6.7123379999999999</v>
      </c>
      <c r="J68" s="44">
        <f t="shared" si="5"/>
        <v>-6.7758975000000001</v>
      </c>
      <c r="K68" s="44">
        <f t="shared" si="6"/>
        <v>0</v>
      </c>
      <c r="M68">
        <v>25378155000</v>
      </c>
      <c r="N68">
        <v>-6.6703877</v>
      </c>
      <c r="P68" s="6">
        <f t="shared" si="10"/>
        <v>26.556335000000001</v>
      </c>
      <c r="Q68" s="6">
        <f t="shared" si="11"/>
        <v>-6.8306092999999999</v>
      </c>
      <c r="R68" s="44">
        <f t="shared" si="12"/>
        <v>-6.7961884000000001</v>
      </c>
      <c r="S68" s="44">
        <f t="shared" si="7"/>
        <v>-6.8969487999999997</v>
      </c>
      <c r="T68" s="44">
        <f t="shared" si="8"/>
        <v>-6.7990294000000002</v>
      </c>
      <c r="U68" s="44">
        <f t="shared" si="9"/>
        <v>-6.8634300000000001</v>
      </c>
      <c r="V68" s="44">
        <f t="shared" si="13"/>
        <v>0</v>
      </c>
    </row>
    <row r="69" spans="2:22" x14ac:dyDescent="0.25">
      <c r="B69">
        <v>25672700000</v>
      </c>
      <c r="C69">
        <v>-6.4826278999999998</v>
      </c>
      <c r="E69" s="6">
        <f t="shared" ref="E69:E132" si="14">B73/1000000000</f>
        <v>26.85088</v>
      </c>
      <c r="F69" s="6">
        <f t="shared" ref="F69:F132" si="15">C73</f>
        <v>-6.7563858000000003</v>
      </c>
      <c r="G69" s="44">
        <f t="shared" ref="G69:G132" si="16">C279</f>
        <v>-6.7541060000000002</v>
      </c>
      <c r="H69" s="44">
        <f t="shared" ref="H69:H132" si="17">C897</f>
        <v>-7.0149393</v>
      </c>
      <c r="I69" s="44">
        <f t="shared" ref="I69:I132" si="18">C485</f>
        <v>-6.7735186000000001</v>
      </c>
      <c r="J69" s="44">
        <f t="shared" ref="J69:J132" si="19">C691</f>
        <v>-6.8340268000000002</v>
      </c>
      <c r="K69" s="44">
        <f t="shared" ref="K69:K132" si="20">C1103</f>
        <v>0</v>
      </c>
      <c r="M69">
        <v>25672700000</v>
      </c>
      <c r="N69">
        <v>-6.7127995</v>
      </c>
      <c r="P69" s="6">
        <f t="shared" si="10"/>
        <v>26.85088</v>
      </c>
      <c r="Q69" s="6">
        <f t="shared" si="11"/>
        <v>-6.8814278</v>
      </c>
      <c r="R69" s="44">
        <f t="shared" si="12"/>
        <v>-6.8476267000000002</v>
      </c>
      <c r="S69" s="44">
        <f t="shared" ref="S69:S132" si="21">N897</f>
        <v>-7.0736512999999999</v>
      </c>
      <c r="T69" s="44">
        <f t="shared" ref="T69:T132" si="22">N485</f>
        <v>-6.8541287999999998</v>
      </c>
      <c r="U69" s="44">
        <f t="shared" ref="U69:U132" si="23">N691</f>
        <v>-6.9189153000000001</v>
      </c>
      <c r="V69" s="44">
        <f t="shared" si="13"/>
        <v>0</v>
      </c>
    </row>
    <row r="70" spans="2:22" x14ac:dyDescent="0.25">
      <c r="B70">
        <v>25967245000</v>
      </c>
      <c r="C70">
        <v>-6.5302467000000002</v>
      </c>
      <c r="E70" s="6">
        <f t="shared" si="14"/>
        <v>27.145424999999999</v>
      </c>
      <c r="F70" s="6">
        <f t="shared" si="15"/>
        <v>-6.880096</v>
      </c>
      <c r="G70" s="44">
        <f t="shared" si="16"/>
        <v>-6.8756275000000002</v>
      </c>
      <c r="H70" s="44">
        <f t="shared" si="17"/>
        <v>-7.0850667999999999</v>
      </c>
      <c r="I70" s="44">
        <f t="shared" si="18"/>
        <v>-6.8935861999999997</v>
      </c>
      <c r="J70" s="44">
        <f t="shared" si="19"/>
        <v>-6.9551463</v>
      </c>
      <c r="K70" s="44">
        <f t="shared" si="20"/>
        <v>0</v>
      </c>
      <c r="M70">
        <v>25967245000</v>
      </c>
      <c r="N70">
        <v>-6.7264404000000004</v>
      </c>
      <c r="P70" s="6">
        <f t="shared" ref="P70:P133" si="24">M74/1000000000</f>
        <v>27.145424999999999</v>
      </c>
      <c r="Q70" s="6">
        <f t="shared" ref="Q70:Q133" si="25">N74</f>
        <v>-6.9754272000000004</v>
      </c>
      <c r="R70" s="44">
        <f t="shared" ref="R70:R133" si="26">N280</f>
        <v>-6.9444504</v>
      </c>
      <c r="S70" s="44">
        <f t="shared" si="21"/>
        <v>-7.1593966</v>
      </c>
      <c r="T70" s="44">
        <f t="shared" si="22"/>
        <v>-6.9515386000000001</v>
      </c>
      <c r="U70" s="44">
        <f t="shared" si="23"/>
        <v>-7.0232143000000002</v>
      </c>
      <c r="V70" s="44">
        <f t="shared" ref="V70:V133" si="27">N1104</f>
        <v>0</v>
      </c>
    </row>
    <row r="71" spans="2:22" x14ac:dyDescent="0.25">
      <c r="B71">
        <v>26261790000</v>
      </c>
      <c r="C71">
        <v>-6.6040596999999996</v>
      </c>
      <c r="E71" s="6">
        <f t="shared" si="14"/>
        <v>27.439969999999999</v>
      </c>
      <c r="F71" s="6">
        <f t="shared" si="15"/>
        <v>-7.0039886999999998</v>
      </c>
      <c r="G71" s="44">
        <f t="shared" si="16"/>
        <v>-6.9967598999999998</v>
      </c>
      <c r="H71" s="44">
        <f t="shared" si="17"/>
        <v>-7.1699261999999999</v>
      </c>
      <c r="I71" s="44">
        <f t="shared" si="18"/>
        <v>-7.0151485999999998</v>
      </c>
      <c r="J71" s="44">
        <f t="shared" si="19"/>
        <v>-7.0715747000000002</v>
      </c>
      <c r="K71" s="44">
        <f t="shared" si="20"/>
        <v>0</v>
      </c>
      <c r="M71">
        <v>26261790000</v>
      </c>
      <c r="N71">
        <v>-6.7633834000000004</v>
      </c>
      <c r="P71" s="6">
        <f t="shared" si="24"/>
        <v>27.439969999999999</v>
      </c>
      <c r="Q71" s="6">
        <f t="shared" si="25"/>
        <v>-7.0761437000000003</v>
      </c>
      <c r="R71" s="44">
        <f t="shared" si="26"/>
        <v>-7.0468726000000004</v>
      </c>
      <c r="S71" s="44">
        <f t="shared" si="21"/>
        <v>-7.2260418</v>
      </c>
      <c r="T71" s="44">
        <f t="shared" si="22"/>
        <v>-7.0571035999999996</v>
      </c>
      <c r="U71" s="44">
        <f t="shared" si="23"/>
        <v>-7.1312965999999998</v>
      </c>
      <c r="V71" s="44">
        <f t="shared" si="27"/>
        <v>0</v>
      </c>
    </row>
    <row r="72" spans="2:22" x14ac:dyDescent="0.25">
      <c r="B72">
        <v>26556335000</v>
      </c>
      <c r="C72">
        <v>-6.6884870999999997</v>
      </c>
      <c r="E72" s="6">
        <f t="shared" si="14"/>
        <v>27.734514999999998</v>
      </c>
      <c r="F72" s="6">
        <f t="shared" si="15"/>
        <v>-7.1366171999999999</v>
      </c>
      <c r="G72" s="44">
        <f t="shared" si="16"/>
        <v>-7.1292790999999998</v>
      </c>
      <c r="H72" s="44">
        <f t="shared" si="17"/>
        <v>-7.2355527999999998</v>
      </c>
      <c r="I72" s="44">
        <f t="shared" si="18"/>
        <v>-7.1452416999999997</v>
      </c>
      <c r="J72" s="44">
        <f t="shared" si="19"/>
        <v>-7.2032704000000001</v>
      </c>
      <c r="K72" s="44">
        <f t="shared" si="20"/>
        <v>0</v>
      </c>
      <c r="M72">
        <v>26556335000</v>
      </c>
      <c r="N72">
        <v>-6.8306092999999999</v>
      </c>
      <c r="P72" s="6">
        <f t="shared" si="24"/>
        <v>27.734514999999998</v>
      </c>
      <c r="Q72" s="6">
        <f t="shared" si="25"/>
        <v>-7.1634273999999998</v>
      </c>
      <c r="R72" s="44">
        <f t="shared" si="26"/>
        <v>-7.1431537000000001</v>
      </c>
      <c r="S72" s="44">
        <f t="shared" si="21"/>
        <v>-7.2791123000000004</v>
      </c>
      <c r="T72" s="44">
        <f t="shared" si="22"/>
        <v>-7.1603165000000004</v>
      </c>
      <c r="U72" s="44">
        <f t="shared" si="23"/>
        <v>-7.2420311000000002</v>
      </c>
      <c r="V72" s="44">
        <f t="shared" si="27"/>
        <v>0</v>
      </c>
    </row>
    <row r="73" spans="2:22" x14ac:dyDescent="0.25">
      <c r="B73">
        <v>26850880000</v>
      </c>
      <c r="C73">
        <v>-6.7563858000000003</v>
      </c>
      <c r="E73" s="6">
        <f t="shared" si="14"/>
        <v>28.029060000000001</v>
      </c>
      <c r="F73" s="6">
        <f t="shared" si="15"/>
        <v>-7.1879745000000002</v>
      </c>
      <c r="G73" s="44">
        <f t="shared" si="16"/>
        <v>-7.1788182000000003</v>
      </c>
      <c r="H73" s="44">
        <f t="shared" si="17"/>
        <v>-7.4571633000000004</v>
      </c>
      <c r="I73" s="44">
        <f t="shared" si="18"/>
        <v>-7.1986822999999998</v>
      </c>
      <c r="J73" s="44">
        <f t="shared" si="19"/>
        <v>-7.2589731000000004</v>
      </c>
      <c r="K73" s="44">
        <f t="shared" si="20"/>
        <v>0</v>
      </c>
      <c r="M73">
        <v>26850880000</v>
      </c>
      <c r="N73">
        <v>-6.8814278</v>
      </c>
      <c r="P73" s="6">
        <f t="shared" si="24"/>
        <v>28.029060000000001</v>
      </c>
      <c r="Q73" s="6">
        <f t="shared" si="25"/>
        <v>-7.1601925</v>
      </c>
      <c r="R73" s="44">
        <f t="shared" si="26"/>
        <v>-7.1458358999999998</v>
      </c>
      <c r="S73" s="44">
        <f t="shared" si="21"/>
        <v>-7.4671687999999996</v>
      </c>
      <c r="T73" s="44">
        <f t="shared" si="22"/>
        <v>-7.1745396000000001</v>
      </c>
      <c r="U73" s="44">
        <f t="shared" si="23"/>
        <v>-7.2700801000000004</v>
      </c>
      <c r="V73" s="44">
        <f t="shared" si="27"/>
        <v>0</v>
      </c>
    </row>
    <row r="74" spans="2:22" x14ac:dyDescent="0.25">
      <c r="B74">
        <v>27145425000</v>
      </c>
      <c r="C74">
        <v>-6.880096</v>
      </c>
      <c r="E74" s="6">
        <f t="shared" si="14"/>
        <v>28.323605000000001</v>
      </c>
      <c r="F74" s="6">
        <f t="shared" si="15"/>
        <v>-7.2473191999999997</v>
      </c>
      <c r="G74" s="44">
        <f t="shared" si="16"/>
        <v>-7.2354569</v>
      </c>
      <c r="H74" s="44">
        <f t="shared" si="17"/>
        <v>-7.5403256000000001</v>
      </c>
      <c r="I74" s="44">
        <f t="shared" si="18"/>
        <v>-7.2510637999999998</v>
      </c>
      <c r="J74" s="44">
        <f t="shared" si="19"/>
        <v>-7.3138990000000002</v>
      </c>
      <c r="K74" s="44">
        <f t="shared" si="20"/>
        <v>0</v>
      </c>
      <c r="M74">
        <v>27145425000</v>
      </c>
      <c r="N74">
        <v>-6.9754272000000004</v>
      </c>
      <c r="P74" s="6">
        <f t="shared" si="24"/>
        <v>28.323605000000001</v>
      </c>
      <c r="Q74" s="6">
        <f t="shared" si="25"/>
        <v>-7.1757816999999999</v>
      </c>
      <c r="R74" s="44">
        <f t="shared" si="26"/>
        <v>-7.1670360999999998</v>
      </c>
      <c r="S74" s="44">
        <f t="shared" si="21"/>
        <v>-7.5480904999999998</v>
      </c>
      <c r="T74" s="44">
        <f t="shared" si="22"/>
        <v>-7.1993885000000004</v>
      </c>
      <c r="U74" s="44">
        <f t="shared" si="23"/>
        <v>-7.3044738999999996</v>
      </c>
      <c r="V74" s="44">
        <f t="shared" si="27"/>
        <v>0</v>
      </c>
    </row>
    <row r="75" spans="2:22" x14ac:dyDescent="0.25">
      <c r="B75">
        <v>27439970000</v>
      </c>
      <c r="C75">
        <v>-7.0039886999999998</v>
      </c>
      <c r="E75" s="6">
        <f t="shared" si="14"/>
        <v>28.61815</v>
      </c>
      <c r="F75" s="6">
        <f t="shared" si="15"/>
        <v>-7.3254051000000002</v>
      </c>
      <c r="G75" s="44">
        <f t="shared" si="16"/>
        <v>-7.3016681999999999</v>
      </c>
      <c r="H75" s="44">
        <f t="shared" si="17"/>
        <v>-7.5089196999999999</v>
      </c>
      <c r="I75" s="44">
        <f t="shared" si="18"/>
        <v>-7.3125434</v>
      </c>
      <c r="J75" s="44">
        <f t="shared" si="19"/>
        <v>-7.3729924999999996</v>
      </c>
      <c r="K75" s="44">
        <f t="shared" si="20"/>
        <v>0</v>
      </c>
      <c r="M75">
        <v>27439970000</v>
      </c>
      <c r="N75">
        <v>-7.0761437000000003</v>
      </c>
      <c r="P75" s="6">
        <f t="shared" si="24"/>
        <v>28.61815</v>
      </c>
      <c r="Q75" s="6">
        <f t="shared" si="25"/>
        <v>-7.2336717000000004</v>
      </c>
      <c r="R75" s="44">
        <f t="shared" si="26"/>
        <v>-7.2244329</v>
      </c>
      <c r="S75" s="44">
        <f t="shared" si="21"/>
        <v>-7.5240479000000002</v>
      </c>
      <c r="T75" s="44">
        <f t="shared" si="22"/>
        <v>-7.2552557000000002</v>
      </c>
      <c r="U75" s="44">
        <f t="shared" si="23"/>
        <v>-7.3651223000000003</v>
      </c>
      <c r="V75" s="44">
        <f t="shared" si="27"/>
        <v>0</v>
      </c>
    </row>
    <row r="76" spans="2:22" x14ac:dyDescent="0.25">
      <c r="B76">
        <v>27734515000</v>
      </c>
      <c r="C76">
        <v>-7.1366171999999999</v>
      </c>
      <c r="E76" s="6">
        <f t="shared" si="14"/>
        <v>28.912694999999999</v>
      </c>
      <c r="F76" s="6">
        <f t="shared" si="15"/>
        <v>-7.3441042999999997</v>
      </c>
      <c r="G76" s="44">
        <f t="shared" si="16"/>
        <v>-7.3132057000000001</v>
      </c>
      <c r="H76" s="44">
        <f t="shared" si="17"/>
        <v>-7.4706296999999999</v>
      </c>
      <c r="I76" s="44">
        <f t="shared" si="18"/>
        <v>-7.3219981000000001</v>
      </c>
      <c r="J76" s="44">
        <f t="shared" si="19"/>
        <v>-7.3840985000000003</v>
      </c>
      <c r="K76" s="44">
        <f t="shared" si="20"/>
        <v>0</v>
      </c>
      <c r="M76">
        <v>27734515000</v>
      </c>
      <c r="N76">
        <v>-7.1634273999999998</v>
      </c>
      <c r="P76" s="6">
        <f t="shared" si="24"/>
        <v>28.912694999999999</v>
      </c>
      <c r="Q76" s="6">
        <f t="shared" si="25"/>
        <v>-7.2573857000000004</v>
      </c>
      <c r="R76" s="44">
        <f t="shared" si="26"/>
        <v>-7.2476950000000002</v>
      </c>
      <c r="S76" s="44">
        <f t="shared" si="21"/>
        <v>-7.5034508999999998</v>
      </c>
      <c r="T76" s="44">
        <f t="shared" si="22"/>
        <v>-7.2772942</v>
      </c>
      <c r="U76" s="44">
        <f t="shared" si="23"/>
        <v>-7.3900256000000004</v>
      </c>
      <c r="V76" s="44">
        <f t="shared" si="27"/>
        <v>0</v>
      </c>
    </row>
    <row r="77" spans="2:22" x14ac:dyDescent="0.25">
      <c r="B77">
        <v>28029060000</v>
      </c>
      <c r="C77">
        <v>-7.1879745000000002</v>
      </c>
      <c r="E77" s="6">
        <f t="shared" si="14"/>
        <v>29.207239999999999</v>
      </c>
      <c r="F77" s="6">
        <f t="shared" si="15"/>
        <v>-7.3443436999999996</v>
      </c>
      <c r="G77" s="44">
        <f t="shared" si="16"/>
        <v>-7.3055757999999997</v>
      </c>
      <c r="H77" s="44">
        <f t="shared" si="17"/>
        <v>-7.4600214999999999</v>
      </c>
      <c r="I77" s="44">
        <f t="shared" si="18"/>
        <v>-7.3167476999999996</v>
      </c>
      <c r="J77" s="44">
        <f t="shared" si="19"/>
        <v>-7.3776473999999999</v>
      </c>
      <c r="K77" s="44">
        <f t="shared" si="20"/>
        <v>0</v>
      </c>
      <c r="M77">
        <v>28029060000</v>
      </c>
      <c r="N77">
        <v>-7.1601925</v>
      </c>
      <c r="P77" s="6">
        <f t="shared" si="24"/>
        <v>29.207239999999999</v>
      </c>
      <c r="Q77" s="6">
        <f t="shared" si="25"/>
        <v>-7.2880979000000004</v>
      </c>
      <c r="R77" s="44">
        <f t="shared" si="26"/>
        <v>-7.2690282000000002</v>
      </c>
      <c r="S77" s="44">
        <f t="shared" si="21"/>
        <v>-7.5287223000000001</v>
      </c>
      <c r="T77" s="44">
        <f t="shared" si="22"/>
        <v>-7.2938732999999996</v>
      </c>
      <c r="U77" s="44">
        <f t="shared" si="23"/>
        <v>-7.4076252</v>
      </c>
      <c r="V77" s="44">
        <f t="shared" si="27"/>
        <v>0</v>
      </c>
    </row>
    <row r="78" spans="2:22" x14ac:dyDescent="0.25">
      <c r="B78">
        <v>28323605000</v>
      </c>
      <c r="C78">
        <v>-7.2473191999999997</v>
      </c>
      <c r="E78" s="6">
        <f t="shared" si="14"/>
        <v>29.501785000000002</v>
      </c>
      <c r="F78" s="6">
        <f t="shared" si="15"/>
        <v>-7.3532658</v>
      </c>
      <c r="G78" s="44">
        <f t="shared" si="16"/>
        <v>-7.3129372999999998</v>
      </c>
      <c r="H78" s="44">
        <f t="shared" si="17"/>
        <v>-7.5853691000000003</v>
      </c>
      <c r="I78" s="44">
        <f t="shared" si="18"/>
        <v>-7.3213897000000001</v>
      </c>
      <c r="J78" s="44">
        <f t="shared" si="19"/>
        <v>-7.3855766999999997</v>
      </c>
      <c r="K78" s="44">
        <f t="shared" si="20"/>
        <v>0</v>
      </c>
      <c r="M78">
        <v>28323605000</v>
      </c>
      <c r="N78">
        <v>-7.1757816999999999</v>
      </c>
      <c r="P78" s="6">
        <f t="shared" si="24"/>
        <v>29.501785000000002</v>
      </c>
      <c r="Q78" s="6">
        <f t="shared" si="25"/>
        <v>-7.3609122999999999</v>
      </c>
      <c r="R78" s="44">
        <f t="shared" si="26"/>
        <v>-7.3331780000000002</v>
      </c>
      <c r="S78" s="44">
        <f t="shared" si="21"/>
        <v>-7.6715970000000002</v>
      </c>
      <c r="T78" s="44">
        <f t="shared" si="22"/>
        <v>-7.3562722000000003</v>
      </c>
      <c r="U78" s="44">
        <f t="shared" si="23"/>
        <v>-7.4650803000000003</v>
      </c>
      <c r="V78" s="44">
        <f t="shared" si="27"/>
        <v>0</v>
      </c>
    </row>
    <row r="79" spans="2:22" x14ac:dyDescent="0.25">
      <c r="B79">
        <v>28618150000</v>
      </c>
      <c r="C79">
        <v>-7.3254051000000002</v>
      </c>
      <c r="E79" s="6">
        <f t="shared" si="14"/>
        <v>29.796330000000001</v>
      </c>
      <c r="F79" s="6">
        <f t="shared" si="15"/>
        <v>-7.4088798000000002</v>
      </c>
      <c r="G79" s="44">
        <f t="shared" si="16"/>
        <v>-7.3619180000000002</v>
      </c>
      <c r="H79" s="44">
        <f t="shared" si="17"/>
        <v>-7.5872488000000002</v>
      </c>
      <c r="I79" s="44">
        <f t="shared" si="18"/>
        <v>-7.3655090000000003</v>
      </c>
      <c r="J79" s="44">
        <f t="shared" si="19"/>
        <v>-7.4301095000000004</v>
      </c>
      <c r="K79" s="44">
        <f t="shared" si="20"/>
        <v>0</v>
      </c>
      <c r="M79">
        <v>28618150000</v>
      </c>
      <c r="N79">
        <v>-7.2336717000000004</v>
      </c>
      <c r="P79" s="6">
        <f t="shared" si="24"/>
        <v>29.796330000000001</v>
      </c>
      <c r="Q79" s="6">
        <f t="shared" si="25"/>
        <v>-7.4675745999999998</v>
      </c>
      <c r="R79" s="44">
        <f t="shared" si="26"/>
        <v>-7.4289689000000001</v>
      </c>
      <c r="S79" s="44">
        <f t="shared" si="21"/>
        <v>-7.7302708999999998</v>
      </c>
      <c r="T79" s="44">
        <f t="shared" si="22"/>
        <v>-7.4428796999999998</v>
      </c>
      <c r="U79" s="44">
        <f t="shared" si="23"/>
        <v>-7.5470381</v>
      </c>
      <c r="V79" s="44">
        <f t="shared" si="27"/>
        <v>0</v>
      </c>
    </row>
    <row r="80" spans="2:22" x14ac:dyDescent="0.25">
      <c r="B80">
        <v>28912695000</v>
      </c>
      <c r="C80">
        <v>-7.3441042999999997</v>
      </c>
      <c r="E80" s="6">
        <f t="shared" si="14"/>
        <v>30.090875</v>
      </c>
      <c r="F80" s="6">
        <f t="shared" si="15"/>
        <v>-7.4198632</v>
      </c>
      <c r="G80" s="44">
        <f t="shared" si="16"/>
        <v>-7.3722811000000004</v>
      </c>
      <c r="H80" s="44">
        <f t="shared" si="17"/>
        <v>-7.6138538999999996</v>
      </c>
      <c r="I80" s="44">
        <f t="shared" si="18"/>
        <v>-7.3745956000000001</v>
      </c>
      <c r="J80" s="44">
        <f t="shared" si="19"/>
        <v>-7.4374962</v>
      </c>
      <c r="K80" s="44">
        <f t="shared" si="20"/>
        <v>0</v>
      </c>
      <c r="M80">
        <v>28912695000</v>
      </c>
      <c r="N80">
        <v>-7.2573857000000004</v>
      </c>
      <c r="P80" s="6">
        <f t="shared" si="24"/>
        <v>30.090875</v>
      </c>
      <c r="Q80" s="6">
        <f t="shared" si="25"/>
        <v>-7.5014791000000001</v>
      </c>
      <c r="R80" s="44">
        <f t="shared" si="26"/>
        <v>-7.4562739999999996</v>
      </c>
      <c r="S80" s="44">
        <f t="shared" si="21"/>
        <v>-7.7929344</v>
      </c>
      <c r="T80" s="44">
        <f t="shared" si="22"/>
        <v>-7.4659247000000004</v>
      </c>
      <c r="U80" s="44">
        <f t="shared" si="23"/>
        <v>-7.5672946000000003</v>
      </c>
      <c r="V80" s="44">
        <f t="shared" si="27"/>
        <v>0</v>
      </c>
    </row>
    <row r="81" spans="2:22" x14ac:dyDescent="0.25">
      <c r="B81">
        <v>29207240000</v>
      </c>
      <c r="C81">
        <v>-7.3443436999999996</v>
      </c>
      <c r="E81" s="6">
        <f t="shared" si="14"/>
        <v>30.38542</v>
      </c>
      <c r="F81" s="6">
        <f t="shared" si="15"/>
        <v>-7.4438681999999998</v>
      </c>
      <c r="G81" s="44">
        <f t="shared" si="16"/>
        <v>-7.3918122999999998</v>
      </c>
      <c r="H81" s="44">
        <f t="shared" si="17"/>
        <v>-7.5981965000000002</v>
      </c>
      <c r="I81" s="44">
        <f t="shared" si="18"/>
        <v>-7.3895435000000003</v>
      </c>
      <c r="J81" s="44">
        <f t="shared" si="19"/>
        <v>-7.4541234999999997</v>
      </c>
      <c r="K81" s="44">
        <f t="shared" si="20"/>
        <v>0</v>
      </c>
      <c r="M81">
        <v>29207240000</v>
      </c>
      <c r="N81">
        <v>-7.2880979000000004</v>
      </c>
      <c r="P81" s="6">
        <f t="shared" si="24"/>
        <v>30.38542</v>
      </c>
      <c r="Q81" s="6">
        <f t="shared" si="25"/>
        <v>-7.4983339000000004</v>
      </c>
      <c r="R81" s="44">
        <f t="shared" si="26"/>
        <v>-7.4511237000000001</v>
      </c>
      <c r="S81" s="44">
        <f t="shared" si="21"/>
        <v>-7.7877368999999996</v>
      </c>
      <c r="T81" s="44">
        <f t="shared" si="22"/>
        <v>-7.4649958999999999</v>
      </c>
      <c r="U81" s="44">
        <f t="shared" si="23"/>
        <v>-7.5734672999999999</v>
      </c>
      <c r="V81" s="44">
        <f t="shared" si="27"/>
        <v>0</v>
      </c>
    </row>
    <row r="82" spans="2:22" x14ac:dyDescent="0.25">
      <c r="B82">
        <v>29501785000</v>
      </c>
      <c r="C82">
        <v>-7.3532658</v>
      </c>
      <c r="E82" s="6">
        <f t="shared" si="14"/>
        <v>30.679964999999999</v>
      </c>
      <c r="F82" s="6">
        <f t="shared" si="15"/>
        <v>-7.4765772999999998</v>
      </c>
      <c r="G82" s="44">
        <f t="shared" si="16"/>
        <v>-7.4151553999999997</v>
      </c>
      <c r="H82" s="44">
        <f t="shared" si="17"/>
        <v>-7.6056661999999999</v>
      </c>
      <c r="I82" s="44">
        <f t="shared" si="18"/>
        <v>-7.4028863999999999</v>
      </c>
      <c r="J82" s="44">
        <f t="shared" si="19"/>
        <v>-7.4664111000000002</v>
      </c>
      <c r="K82" s="44">
        <f t="shared" si="20"/>
        <v>0</v>
      </c>
      <c r="M82">
        <v>29501785000</v>
      </c>
      <c r="N82">
        <v>-7.3609122999999999</v>
      </c>
      <c r="P82" s="6">
        <f t="shared" si="24"/>
        <v>30.679964999999999</v>
      </c>
      <c r="Q82" s="6">
        <f t="shared" si="25"/>
        <v>-7.4941883000000002</v>
      </c>
      <c r="R82" s="44">
        <f t="shared" si="26"/>
        <v>-7.4475613000000003</v>
      </c>
      <c r="S82" s="44">
        <f t="shared" si="21"/>
        <v>-7.7577857999999997</v>
      </c>
      <c r="T82" s="44">
        <f t="shared" si="22"/>
        <v>-7.4650325999999998</v>
      </c>
      <c r="U82" s="44">
        <f t="shared" si="23"/>
        <v>-7.5843930000000004</v>
      </c>
      <c r="V82" s="44">
        <f t="shared" si="27"/>
        <v>0</v>
      </c>
    </row>
    <row r="83" spans="2:22" x14ac:dyDescent="0.25">
      <c r="B83">
        <v>29796330000</v>
      </c>
      <c r="C83">
        <v>-7.4088798000000002</v>
      </c>
      <c r="E83" s="6">
        <f t="shared" si="14"/>
        <v>30.974509999999999</v>
      </c>
      <c r="F83" s="6">
        <f t="shared" si="15"/>
        <v>-7.5207005000000002</v>
      </c>
      <c r="G83" s="44">
        <f t="shared" si="16"/>
        <v>-7.4525551999999999</v>
      </c>
      <c r="H83" s="44">
        <f t="shared" si="17"/>
        <v>-7.6727524000000003</v>
      </c>
      <c r="I83" s="44">
        <f t="shared" si="18"/>
        <v>-7.4361547999999997</v>
      </c>
      <c r="J83" s="44">
        <f t="shared" si="19"/>
        <v>-7.5002259999999996</v>
      </c>
      <c r="K83" s="44">
        <f t="shared" si="20"/>
        <v>0</v>
      </c>
      <c r="M83">
        <v>29796330000</v>
      </c>
      <c r="N83">
        <v>-7.4675745999999998</v>
      </c>
      <c r="P83" s="6">
        <f t="shared" si="24"/>
        <v>30.974509999999999</v>
      </c>
      <c r="Q83" s="6">
        <f t="shared" si="25"/>
        <v>-7.4812427000000001</v>
      </c>
      <c r="R83" s="44">
        <f t="shared" si="26"/>
        <v>-7.4370893999999996</v>
      </c>
      <c r="S83" s="44">
        <f t="shared" si="21"/>
        <v>-7.8150810999999996</v>
      </c>
      <c r="T83" s="44">
        <f t="shared" si="22"/>
        <v>-7.4620427999999999</v>
      </c>
      <c r="U83" s="44">
        <f t="shared" si="23"/>
        <v>-7.5946736000000001</v>
      </c>
      <c r="V83" s="44">
        <f t="shared" si="27"/>
        <v>0</v>
      </c>
    </row>
    <row r="84" spans="2:22" x14ac:dyDescent="0.25">
      <c r="B84">
        <v>30090875000</v>
      </c>
      <c r="C84">
        <v>-7.4198632</v>
      </c>
      <c r="E84" s="6">
        <f t="shared" si="14"/>
        <v>31.269055000000002</v>
      </c>
      <c r="F84" s="6">
        <f t="shared" si="15"/>
        <v>-7.5597776999999997</v>
      </c>
      <c r="G84" s="44">
        <f t="shared" si="16"/>
        <v>-7.4958777000000003</v>
      </c>
      <c r="H84" s="44">
        <f t="shared" si="17"/>
        <v>-7.7197785000000003</v>
      </c>
      <c r="I84" s="44">
        <f t="shared" si="18"/>
        <v>-7.4865551000000004</v>
      </c>
      <c r="J84" s="44">
        <f t="shared" si="19"/>
        <v>-7.5534777999999996</v>
      </c>
      <c r="K84" s="44">
        <f t="shared" si="20"/>
        <v>0</v>
      </c>
      <c r="M84">
        <v>30090875000</v>
      </c>
      <c r="N84">
        <v>-7.5014791000000001</v>
      </c>
      <c r="P84" s="6">
        <f t="shared" si="24"/>
        <v>31.269055000000002</v>
      </c>
      <c r="Q84" s="6">
        <f t="shared" si="25"/>
        <v>-7.4897790000000004</v>
      </c>
      <c r="R84" s="44">
        <f t="shared" si="26"/>
        <v>-7.4499396999999998</v>
      </c>
      <c r="S84" s="44">
        <f t="shared" si="21"/>
        <v>-7.8814783000000004</v>
      </c>
      <c r="T84" s="44">
        <f t="shared" si="22"/>
        <v>-7.4842377000000004</v>
      </c>
      <c r="U84" s="44">
        <f t="shared" si="23"/>
        <v>-7.6316632999999996</v>
      </c>
      <c r="V84" s="44">
        <f t="shared" si="27"/>
        <v>0</v>
      </c>
    </row>
    <row r="85" spans="2:22" x14ac:dyDescent="0.25">
      <c r="B85">
        <v>30385420000</v>
      </c>
      <c r="C85">
        <v>-7.4438681999999998</v>
      </c>
      <c r="E85" s="6">
        <f t="shared" si="14"/>
        <v>31.563600000000001</v>
      </c>
      <c r="F85" s="6">
        <f t="shared" si="15"/>
        <v>-7.5719627999999997</v>
      </c>
      <c r="G85" s="44">
        <f t="shared" si="16"/>
        <v>-7.5177769999999997</v>
      </c>
      <c r="H85" s="44">
        <f t="shared" si="17"/>
        <v>-7.8016595999999998</v>
      </c>
      <c r="I85" s="44">
        <f t="shared" si="18"/>
        <v>-7.5133146999999996</v>
      </c>
      <c r="J85" s="44">
        <f t="shared" si="19"/>
        <v>-7.5935087000000001</v>
      </c>
      <c r="K85" s="44">
        <f t="shared" si="20"/>
        <v>0</v>
      </c>
      <c r="M85">
        <v>30385420000</v>
      </c>
      <c r="N85">
        <v>-7.4983339000000004</v>
      </c>
      <c r="P85" s="6">
        <f t="shared" si="24"/>
        <v>31.563600000000001</v>
      </c>
      <c r="Q85" s="6">
        <f t="shared" si="25"/>
        <v>-7.5052075</v>
      </c>
      <c r="R85" s="44">
        <f t="shared" si="26"/>
        <v>-7.4717001999999999</v>
      </c>
      <c r="S85" s="44">
        <f t="shared" si="21"/>
        <v>-7.9846314999999999</v>
      </c>
      <c r="T85" s="44">
        <f t="shared" si="22"/>
        <v>-7.5143827999999999</v>
      </c>
      <c r="U85" s="44">
        <f t="shared" si="23"/>
        <v>-7.6722808000000002</v>
      </c>
      <c r="V85" s="44">
        <f t="shared" si="27"/>
        <v>0</v>
      </c>
    </row>
    <row r="86" spans="2:22" x14ac:dyDescent="0.25">
      <c r="B86">
        <v>30679965000</v>
      </c>
      <c r="C86">
        <v>-7.4765772999999998</v>
      </c>
      <c r="E86" s="6">
        <f t="shared" si="14"/>
        <v>31.858145</v>
      </c>
      <c r="F86" s="6">
        <f t="shared" si="15"/>
        <v>-7.6073364999999997</v>
      </c>
      <c r="G86" s="44">
        <f t="shared" si="16"/>
        <v>-7.5665320999999999</v>
      </c>
      <c r="H86" s="44">
        <f t="shared" si="17"/>
        <v>-7.8407416000000003</v>
      </c>
      <c r="I86" s="44">
        <f t="shared" si="18"/>
        <v>-7.5756234999999998</v>
      </c>
      <c r="J86" s="44">
        <f t="shared" si="19"/>
        <v>-7.6644711000000001</v>
      </c>
      <c r="K86" s="44">
        <f t="shared" si="20"/>
        <v>0</v>
      </c>
      <c r="M86">
        <v>30679965000</v>
      </c>
      <c r="N86">
        <v>-7.4941883000000002</v>
      </c>
      <c r="P86" s="6">
        <f t="shared" si="24"/>
        <v>31.858145</v>
      </c>
      <c r="Q86" s="6">
        <f t="shared" si="25"/>
        <v>-7.5925893999999996</v>
      </c>
      <c r="R86" s="44">
        <f t="shared" si="26"/>
        <v>-7.5561109000000002</v>
      </c>
      <c r="S86" s="44">
        <f t="shared" si="21"/>
        <v>-8.0123567999999992</v>
      </c>
      <c r="T86" s="44">
        <f t="shared" si="22"/>
        <v>-7.5922784999999999</v>
      </c>
      <c r="U86" s="44">
        <f t="shared" si="23"/>
        <v>-7.7532715999999997</v>
      </c>
      <c r="V86" s="44">
        <f t="shared" si="27"/>
        <v>0</v>
      </c>
    </row>
    <row r="87" spans="2:22" x14ac:dyDescent="0.25">
      <c r="B87">
        <v>30974510000</v>
      </c>
      <c r="C87">
        <v>-7.5207005000000002</v>
      </c>
      <c r="E87" s="6">
        <f t="shared" si="14"/>
        <v>32.15269</v>
      </c>
      <c r="F87" s="6">
        <f t="shared" si="15"/>
        <v>-7.5977015000000003</v>
      </c>
      <c r="G87" s="44">
        <f t="shared" si="16"/>
        <v>-7.5836167000000003</v>
      </c>
      <c r="H87" s="44">
        <f t="shared" si="17"/>
        <v>-7.9204717000000002</v>
      </c>
      <c r="I87" s="44">
        <f t="shared" si="18"/>
        <v>-7.6107893000000004</v>
      </c>
      <c r="J87" s="44">
        <f t="shared" si="19"/>
        <v>-7.7146872999999996</v>
      </c>
      <c r="K87" s="44">
        <f t="shared" si="20"/>
        <v>0</v>
      </c>
      <c r="M87">
        <v>30974510000</v>
      </c>
      <c r="N87">
        <v>-7.4812427000000001</v>
      </c>
      <c r="P87" s="6">
        <f t="shared" si="24"/>
        <v>32.15269</v>
      </c>
      <c r="Q87" s="6">
        <f t="shared" si="25"/>
        <v>-7.665184</v>
      </c>
      <c r="R87" s="44">
        <f t="shared" si="26"/>
        <v>-7.6232495</v>
      </c>
      <c r="S87" s="44">
        <f t="shared" si="21"/>
        <v>-8.0665645999999995</v>
      </c>
      <c r="T87" s="44">
        <f t="shared" si="22"/>
        <v>-7.6524996999999999</v>
      </c>
      <c r="U87" s="44">
        <f t="shared" si="23"/>
        <v>-7.8019176000000003</v>
      </c>
      <c r="V87" s="44">
        <f t="shared" si="27"/>
        <v>0</v>
      </c>
    </row>
    <row r="88" spans="2:22" x14ac:dyDescent="0.25">
      <c r="B88">
        <v>31269055000</v>
      </c>
      <c r="C88">
        <v>-7.5597776999999997</v>
      </c>
      <c r="E88" s="6">
        <f t="shared" si="14"/>
        <v>32.447234999999999</v>
      </c>
      <c r="F88" s="6">
        <f t="shared" si="15"/>
        <v>-7.6119037000000001</v>
      </c>
      <c r="G88" s="44">
        <f t="shared" si="16"/>
        <v>-7.6217322000000003</v>
      </c>
      <c r="H88" s="44">
        <f t="shared" si="17"/>
        <v>-7.9916729999999996</v>
      </c>
      <c r="I88" s="44">
        <f t="shared" si="18"/>
        <v>-7.6698117000000003</v>
      </c>
      <c r="J88" s="44">
        <f t="shared" si="19"/>
        <v>-7.7997189000000002</v>
      </c>
      <c r="K88" s="44">
        <f t="shared" si="20"/>
        <v>0</v>
      </c>
      <c r="M88">
        <v>31269055000</v>
      </c>
      <c r="N88">
        <v>-7.4897790000000004</v>
      </c>
      <c r="P88" s="6">
        <f t="shared" si="24"/>
        <v>32.447234999999999</v>
      </c>
      <c r="Q88" s="6">
        <f t="shared" si="25"/>
        <v>-7.7816834000000004</v>
      </c>
      <c r="R88" s="44">
        <f t="shared" si="26"/>
        <v>-7.7407966000000004</v>
      </c>
      <c r="S88" s="44">
        <f t="shared" si="21"/>
        <v>-8.1005707000000005</v>
      </c>
      <c r="T88" s="44">
        <f t="shared" si="22"/>
        <v>-7.7581386999999999</v>
      </c>
      <c r="U88" s="44">
        <f t="shared" si="23"/>
        <v>-7.9029112000000001</v>
      </c>
      <c r="V88" s="44">
        <f t="shared" si="27"/>
        <v>0</v>
      </c>
    </row>
    <row r="89" spans="2:22" x14ac:dyDescent="0.25">
      <c r="B89">
        <v>31563600000</v>
      </c>
      <c r="C89">
        <v>-7.5719627999999997</v>
      </c>
      <c r="E89" s="6">
        <f t="shared" si="14"/>
        <v>32.741779999999999</v>
      </c>
      <c r="F89" s="6">
        <f t="shared" si="15"/>
        <v>-7.6328645000000002</v>
      </c>
      <c r="G89" s="44">
        <f t="shared" si="16"/>
        <v>-7.6700543999999997</v>
      </c>
      <c r="H89" s="44">
        <f t="shared" si="17"/>
        <v>-8.1364555000000003</v>
      </c>
      <c r="I89" s="44">
        <f t="shared" si="18"/>
        <v>-7.7396665000000002</v>
      </c>
      <c r="J89" s="44">
        <f t="shared" si="19"/>
        <v>-7.9024185999999998</v>
      </c>
      <c r="K89" s="44">
        <f t="shared" si="20"/>
        <v>0</v>
      </c>
      <c r="M89">
        <v>31563600000</v>
      </c>
      <c r="N89">
        <v>-7.5052075</v>
      </c>
      <c r="P89" s="6">
        <f t="shared" si="24"/>
        <v>32.741779999999999</v>
      </c>
      <c r="Q89" s="6">
        <f t="shared" si="25"/>
        <v>-7.8593440000000001</v>
      </c>
      <c r="R89" s="44">
        <f t="shared" si="26"/>
        <v>-7.8293042000000002</v>
      </c>
      <c r="S89" s="44">
        <f t="shared" si="21"/>
        <v>-8.2180347000000005</v>
      </c>
      <c r="T89" s="44">
        <f t="shared" si="22"/>
        <v>-7.8586912</v>
      </c>
      <c r="U89" s="44">
        <f t="shared" si="23"/>
        <v>-8.0049571999999998</v>
      </c>
      <c r="V89" s="44">
        <f t="shared" si="27"/>
        <v>0</v>
      </c>
    </row>
    <row r="90" spans="2:22" x14ac:dyDescent="0.25">
      <c r="B90">
        <v>31858145000</v>
      </c>
      <c r="C90">
        <v>-7.6073364999999997</v>
      </c>
      <c r="E90" s="6">
        <f t="shared" si="14"/>
        <v>33.036324999999998</v>
      </c>
      <c r="F90" s="6">
        <f t="shared" si="15"/>
        <v>-7.7249927999999999</v>
      </c>
      <c r="G90" s="44">
        <f t="shared" si="16"/>
        <v>-7.7783027000000002</v>
      </c>
      <c r="H90" s="44">
        <f t="shared" si="17"/>
        <v>-8.3057709000000006</v>
      </c>
      <c r="I90" s="44">
        <f t="shared" si="18"/>
        <v>-7.8826169999999998</v>
      </c>
      <c r="J90" s="44">
        <f t="shared" si="19"/>
        <v>-8.0744895999999997</v>
      </c>
      <c r="K90" s="44">
        <f t="shared" si="20"/>
        <v>0</v>
      </c>
      <c r="M90">
        <v>31858145000</v>
      </c>
      <c r="N90">
        <v>-7.5925893999999996</v>
      </c>
      <c r="P90" s="6">
        <f t="shared" si="24"/>
        <v>33.036324999999998</v>
      </c>
      <c r="Q90" s="6">
        <f t="shared" si="25"/>
        <v>-7.9190440000000004</v>
      </c>
      <c r="R90" s="44">
        <f t="shared" si="26"/>
        <v>-7.9045795999999999</v>
      </c>
      <c r="S90" s="44">
        <f t="shared" si="21"/>
        <v>-8.3615893999999997</v>
      </c>
      <c r="T90" s="44">
        <f t="shared" si="22"/>
        <v>-7.9542698999999999</v>
      </c>
      <c r="U90" s="44">
        <f t="shared" si="23"/>
        <v>-8.1173629999999992</v>
      </c>
      <c r="V90" s="44">
        <f t="shared" si="27"/>
        <v>0</v>
      </c>
    </row>
    <row r="91" spans="2:22" x14ac:dyDescent="0.25">
      <c r="B91">
        <v>32152690000</v>
      </c>
      <c r="C91">
        <v>-7.5977015000000003</v>
      </c>
      <c r="E91" s="6">
        <f t="shared" si="14"/>
        <v>33.330869999999997</v>
      </c>
      <c r="F91" s="6">
        <f t="shared" si="15"/>
        <v>-7.8560604999999999</v>
      </c>
      <c r="G91" s="44">
        <f t="shared" si="16"/>
        <v>-7.9355874000000002</v>
      </c>
      <c r="H91" s="44">
        <f t="shared" si="17"/>
        <v>-8.5908127000000007</v>
      </c>
      <c r="I91" s="44">
        <f t="shared" si="18"/>
        <v>-8.0624970999999999</v>
      </c>
      <c r="J91" s="44">
        <f t="shared" si="19"/>
        <v>-8.2865438000000005</v>
      </c>
      <c r="K91" s="44">
        <f t="shared" si="20"/>
        <v>0</v>
      </c>
      <c r="M91">
        <v>32152690000</v>
      </c>
      <c r="N91">
        <v>-7.665184</v>
      </c>
      <c r="P91" s="6">
        <f t="shared" si="24"/>
        <v>33.330869999999997</v>
      </c>
      <c r="Q91" s="6">
        <f t="shared" si="25"/>
        <v>-7.9427403999999999</v>
      </c>
      <c r="R91" s="44">
        <f t="shared" si="26"/>
        <v>-7.9534998000000003</v>
      </c>
      <c r="S91" s="44">
        <f t="shared" si="21"/>
        <v>-8.5533552000000004</v>
      </c>
      <c r="T91" s="44">
        <f t="shared" si="22"/>
        <v>-8.0307493000000001</v>
      </c>
      <c r="U91" s="44">
        <f t="shared" si="23"/>
        <v>-8.2159004000000007</v>
      </c>
      <c r="V91" s="44">
        <f t="shared" si="27"/>
        <v>0</v>
      </c>
    </row>
    <row r="92" spans="2:22" x14ac:dyDescent="0.25">
      <c r="B92">
        <v>32447235000</v>
      </c>
      <c r="C92">
        <v>-7.6119037000000001</v>
      </c>
      <c r="E92" s="6">
        <f t="shared" si="14"/>
        <v>33.625414999999997</v>
      </c>
      <c r="F92" s="6">
        <f t="shared" si="15"/>
        <v>-7.9707217000000004</v>
      </c>
      <c r="G92" s="44">
        <f t="shared" si="16"/>
        <v>-8.0723286000000005</v>
      </c>
      <c r="H92" s="44">
        <f t="shared" si="17"/>
        <v>-8.8937568999999996</v>
      </c>
      <c r="I92" s="44">
        <f t="shared" si="18"/>
        <v>-8.2216433999999996</v>
      </c>
      <c r="J92" s="44">
        <f t="shared" si="19"/>
        <v>-8.4791422000000001</v>
      </c>
      <c r="K92" s="44">
        <f t="shared" si="20"/>
        <v>0</v>
      </c>
      <c r="M92">
        <v>32447235000</v>
      </c>
      <c r="N92">
        <v>-7.7816834000000004</v>
      </c>
      <c r="P92" s="6">
        <f t="shared" si="24"/>
        <v>33.625414999999997</v>
      </c>
      <c r="Q92" s="6">
        <f t="shared" si="25"/>
        <v>-7.8713202000000004</v>
      </c>
      <c r="R92" s="44">
        <f t="shared" si="26"/>
        <v>-7.9188957000000002</v>
      </c>
      <c r="S92" s="44">
        <f t="shared" si="21"/>
        <v>-8.6699132999999993</v>
      </c>
      <c r="T92" s="44">
        <f t="shared" si="22"/>
        <v>-8.0339717999999998</v>
      </c>
      <c r="U92" s="44">
        <f t="shared" si="23"/>
        <v>-8.2607651000000004</v>
      </c>
      <c r="V92" s="44">
        <f t="shared" si="27"/>
        <v>0</v>
      </c>
    </row>
    <row r="93" spans="2:22" x14ac:dyDescent="0.25">
      <c r="B93">
        <v>32741780000</v>
      </c>
      <c r="C93">
        <v>-7.6328645000000002</v>
      </c>
      <c r="E93" s="6">
        <f t="shared" si="14"/>
        <v>33.919960000000003</v>
      </c>
      <c r="F93" s="6">
        <f t="shared" si="15"/>
        <v>-8.0895814999999995</v>
      </c>
      <c r="G93" s="44">
        <f t="shared" si="16"/>
        <v>-8.2058076999999994</v>
      </c>
      <c r="H93" s="44">
        <f t="shared" si="17"/>
        <v>-9.1226739999999999</v>
      </c>
      <c r="I93" s="44">
        <f t="shared" si="18"/>
        <v>-8.3818368999999997</v>
      </c>
      <c r="J93" s="44">
        <f t="shared" si="19"/>
        <v>-8.6564654999999995</v>
      </c>
      <c r="K93" s="44">
        <f t="shared" si="20"/>
        <v>0</v>
      </c>
      <c r="M93">
        <v>32741780000</v>
      </c>
      <c r="N93">
        <v>-7.8593440000000001</v>
      </c>
      <c r="P93" s="6">
        <f t="shared" si="24"/>
        <v>33.919960000000003</v>
      </c>
      <c r="Q93" s="6">
        <f t="shared" si="25"/>
        <v>-7.7815886000000001</v>
      </c>
      <c r="R93" s="44">
        <f t="shared" si="26"/>
        <v>-7.8556061000000001</v>
      </c>
      <c r="S93" s="44">
        <f t="shared" si="21"/>
        <v>-8.6889143000000004</v>
      </c>
      <c r="T93" s="44">
        <f t="shared" si="22"/>
        <v>-8.0109215000000003</v>
      </c>
      <c r="U93" s="44">
        <f t="shared" si="23"/>
        <v>-8.2766494999999995</v>
      </c>
      <c r="V93" s="44">
        <f t="shared" si="27"/>
        <v>0</v>
      </c>
    </row>
    <row r="94" spans="2:22" x14ac:dyDescent="0.25">
      <c r="B94">
        <v>33036325000</v>
      </c>
      <c r="C94">
        <v>-7.7249927999999999</v>
      </c>
      <c r="E94" s="6">
        <f t="shared" si="14"/>
        <v>34.214505000000003</v>
      </c>
      <c r="F94" s="6">
        <f t="shared" si="15"/>
        <v>-8.2053765999999992</v>
      </c>
      <c r="G94" s="44">
        <f t="shared" si="16"/>
        <v>-8.3286762000000003</v>
      </c>
      <c r="H94" s="44">
        <f t="shared" si="17"/>
        <v>-9.2574834999999993</v>
      </c>
      <c r="I94" s="44">
        <f t="shared" si="18"/>
        <v>-8.5269832999999995</v>
      </c>
      <c r="J94" s="44">
        <f t="shared" si="19"/>
        <v>-8.8109970000000004</v>
      </c>
      <c r="K94" s="44">
        <f t="shared" si="20"/>
        <v>0</v>
      </c>
      <c r="M94">
        <v>33036325000</v>
      </c>
      <c r="N94">
        <v>-7.9190440000000004</v>
      </c>
      <c r="P94" s="6">
        <f t="shared" si="24"/>
        <v>34.214505000000003</v>
      </c>
      <c r="Q94" s="6">
        <f t="shared" si="25"/>
        <v>-7.6803559999999997</v>
      </c>
      <c r="R94" s="44">
        <f t="shared" si="26"/>
        <v>-7.7718086</v>
      </c>
      <c r="S94" s="44">
        <f t="shared" si="21"/>
        <v>-8.6880617000000004</v>
      </c>
      <c r="T94" s="44">
        <f t="shared" si="22"/>
        <v>-7.9480104000000003</v>
      </c>
      <c r="U94" s="44">
        <f t="shared" si="23"/>
        <v>-8.2383632999999996</v>
      </c>
      <c r="V94" s="44">
        <f t="shared" si="27"/>
        <v>0</v>
      </c>
    </row>
    <row r="95" spans="2:22" x14ac:dyDescent="0.25">
      <c r="B95">
        <v>33330870000</v>
      </c>
      <c r="C95">
        <v>-7.8560604999999999</v>
      </c>
      <c r="E95" s="6">
        <f t="shared" si="14"/>
        <v>34.509050000000002</v>
      </c>
      <c r="F95" s="6">
        <f t="shared" si="15"/>
        <v>-8.2583856999999998</v>
      </c>
      <c r="G95" s="44">
        <f t="shared" si="16"/>
        <v>-8.3995666999999994</v>
      </c>
      <c r="H95" s="44">
        <f t="shared" si="17"/>
        <v>-9.2968387999999997</v>
      </c>
      <c r="I95" s="44">
        <f t="shared" si="18"/>
        <v>-8.5957127</v>
      </c>
      <c r="J95" s="44">
        <f t="shared" si="19"/>
        <v>-8.882225</v>
      </c>
      <c r="K95" s="44">
        <f t="shared" si="20"/>
        <v>0</v>
      </c>
      <c r="M95">
        <v>33330870000</v>
      </c>
      <c r="N95">
        <v>-7.9427403999999999</v>
      </c>
      <c r="P95" s="6">
        <f t="shared" si="24"/>
        <v>34.509050000000002</v>
      </c>
      <c r="Q95" s="6">
        <f t="shared" si="25"/>
        <v>-7.5767955999999996</v>
      </c>
      <c r="R95" s="44">
        <f t="shared" si="26"/>
        <v>-7.6771259000000001</v>
      </c>
      <c r="S95" s="44">
        <f t="shared" si="21"/>
        <v>-8.6128225</v>
      </c>
      <c r="T95" s="44">
        <f t="shared" si="22"/>
        <v>-7.8526787999999996</v>
      </c>
      <c r="U95" s="44">
        <f t="shared" si="23"/>
        <v>-8.1539660000000005</v>
      </c>
      <c r="V95" s="44">
        <f t="shared" si="27"/>
        <v>0</v>
      </c>
    </row>
    <row r="96" spans="2:22" x14ac:dyDescent="0.25">
      <c r="B96">
        <v>33625415000</v>
      </c>
      <c r="C96">
        <v>-7.9707217000000004</v>
      </c>
      <c r="E96" s="6">
        <f t="shared" si="14"/>
        <v>34.803595000000001</v>
      </c>
      <c r="F96" s="6">
        <f t="shared" si="15"/>
        <v>-8.2407084000000008</v>
      </c>
      <c r="G96" s="44">
        <f t="shared" si="16"/>
        <v>-8.3869027999999997</v>
      </c>
      <c r="H96" s="44">
        <f t="shared" si="17"/>
        <v>-9.3139009000000001</v>
      </c>
      <c r="I96" s="44">
        <f t="shared" si="18"/>
        <v>-8.5888194999999996</v>
      </c>
      <c r="J96" s="44">
        <f t="shared" si="19"/>
        <v>-8.8735552000000002</v>
      </c>
      <c r="K96" s="44">
        <f t="shared" si="20"/>
        <v>0</v>
      </c>
      <c r="M96">
        <v>33625415000</v>
      </c>
      <c r="N96">
        <v>-7.8713202000000004</v>
      </c>
      <c r="P96" s="6">
        <f t="shared" si="24"/>
        <v>34.803595000000001</v>
      </c>
      <c r="Q96" s="6">
        <f t="shared" si="25"/>
        <v>-7.4722403999999996</v>
      </c>
      <c r="R96" s="44">
        <f t="shared" si="26"/>
        <v>-7.5751457000000002</v>
      </c>
      <c r="S96" s="44">
        <f t="shared" si="21"/>
        <v>-8.4869795000000003</v>
      </c>
      <c r="T96" s="44">
        <f t="shared" si="22"/>
        <v>-7.7488793999999999</v>
      </c>
      <c r="U96" s="44">
        <f t="shared" si="23"/>
        <v>-8.0511169000000002</v>
      </c>
      <c r="V96" s="44">
        <f t="shared" si="27"/>
        <v>0</v>
      </c>
    </row>
    <row r="97" spans="2:22" x14ac:dyDescent="0.25">
      <c r="B97">
        <v>33919960000</v>
      </c>
      <c r="C97">
        <v>-8.0895814999999995</v>
      </c>
      <c r="E97" s="6">
        <f t="shared" si="14"/>
        <v>35.098140000000001</v>
      </c>
      <c r="F97" s="6">
        <f t="shared" si="15"/>
        <v>-8.2019795999999996</v>
      </c>
      <c r="G97" s="44">
        <f t="shared" si="16"/>
        <v>-8.3465605000000007</v>
      </c>
      <c r="H97" s="44">
        <f t="shared" si="17"/>
        <v>-9.2603512000000006</v>
      </c>
      <c r="I97" s="44">
        <f t="shared" si="18"/>
        <v>-8.5536404000000008</v>
      </c>
      <c r="J97" s="44">
        <f t="shared" si="19"/>
        <v>-8.8247909999999994</v>
      </c>
      <c r="K97" s="44">
        <f t="shared" si="20"/>
        <v>0</v>
      </c>
      <c r="M97">
        <v>33919960000</v>
      </c>
      <c r="N97">
        <v>-7.7815886000000001</v>
      </c>
      <c r="P97" s="6">
        <f t="shared" si="24"/>
        <v>35.098140000000001</v>
      </c>
      <c r="Q97" s="6">
        <f t="shared" si="25"/>
        <v>-7.4249596999999996</v>
      </c>
      <c r="R97" s="44">
        <f t="shared" si="26"/>
        <v>-7.5230569999999997</v>
      </c>
      <c r="S97" s="44">
        <f t="shared" si="21"/>
        <v>-8.3010959999999994</v>
      </c>
      <c r="T97" s="44">
        <f t="shared" si="22"/>
        <v>-7.6890397000000004</v>
      </c>
      <c r="U97" s="44">
        <f t="shared" si="23"/>
        <v>-7.9785161000000002</v>
      </c>
      <c r="V97" s="44">
        <f t="shared" si="27"/>
        <v>0</v>
      </c>
    </row>
    <row r="98" spans="2:22" x14ac:dyDescent="0.25">
      <c r="B98">
        <v>34214505000</v>
      </c>
      <c r="C98">
        <v>-8.2053765999999992</v>
      </c>
      <c r="E98" s="6">
        <f t="shared" si="14"/>
        <v>35.392685</v>
      </c>
      <c r="F98" s="6">
        <f t="shared" si="15"/>
        <v>-8.1583041999999999</v>
      </c>
      <c r="G98" s="44">
        <f t="shared" si="16"/>
        <v>-8.2962866000000002</v>
      </c>
      <c r="H98" s="44">
        <f t="shared" si="17"/>
        <v>-9.1087322000000004</v>
      </c>
      <c r="I98" s="44">
        <f t="shared" si="18"/>
        <v>-8.4976702</v>
      </c>
      <c r="J98" s="44">
        <f t="shared" si="19"/>
        <v>-8.7497492000000001</v>
      </c>
      <c r="K98" s="44">
        <f t="shared" si="20"/>
        <v>0</v>
      </c>
      <c r="M98">
        <v>34214505000</v>
      </c>
      <c r="N98">
        <v>-7.6803559999999997</v>
      </c>
      <c r="P98" s="6">
        <f t="shared" si="24"/>
        <v>35.392685</v>
      </c>
      <c r="Q98" s="6">
        <f t="shared" si="25"/>
        <v>-7.4368353000000003</v>
      </c>
      <c r="R98" s="44">
        <f t="shared" si="26"/>
        <v>-7.5211968000000002</v>
      </c>
      <c r="S98" s="44">
        <f t="shared" si="21"/>
        <v>-8.1649942000000006</v>
      </c>
      <c r="T98" s="44">
        <f t="shared" si="22"/>
        <v>-7.6702241999999998</v>
      </c>
      <c r="U98" s="44">
        <f t="shared" si="23"/>
        <v>-7.9307394000000002</v>
      </c>
      <c r="V98" s="44">
        <f t="shared" si="27"/>
        <v>0</v>
      </c>
    </row>
    <row r="99" spans="2:22" x14ac:dyDescent="0.25">
      <c r="B99">
        <v>34509050000</v>
      </c>
      <c r="C99">
        <v>-8.2583856999999998</v>
      </c>
      <c r="E99" s="6">
        <f t="shared" si="14"/>
        <v>35.68723</v>
      </c>
      <c r="F99" s="6">
        <f t="shared" si="15"/>
        <v>-8.0428180999999999</v>
      </c>
      <c r="G99" s="44">
        <f t="shared" si="16"/>
        <v>-8.1810913000000003</v>
      </c>
      <c r="H99" s="44">
        <f t="shared" si="17"/>
        <v>-8.9649629999999991</v>
      </c>
      <c r="I99" s="44">
        <f t="shared" si="18"/>
        <v>-8.3721151000000003</v>
      </c>
      <c r="J99" s="44">
        <f t="shared" si="19"/>
        <v>-8.6162548000000001</v>
      </c>
      <c r="K99" s="44">
        <f t="shared" si="20"/>
        <v>0</v>
      </c>
      <c r="M99">
        <v>34509050000</v>
      </c>
      <c r="N99">
        <v>-7.5767955999999996</v>
      </c>
      <c r="P99" s="6">
        <f t="shared" si="24"/>
        <v>35.68723</v>
      </c>
      <c r="Q99" s="6">
        <f t="shared" si="25"/>
        <v>-7.4079337000000001</v>
      </c>
      <c r="R99" s="44">
        <f t="shared" si="26"/>
        <v>-7.4834699999999996</v>
      </c>
      <c r="S99" s="44">
        <f t="shared" si="21"/>
        <v>-8.1748819000000008</v>
      </c>
      <c r="T99" s="44">
        <f t="shared" si="22"/>
        <v>-7.6195187999999998</v>
      </c>
      <c r="U99" s="44">
        <f t="shared" si="23"/>
        <v>-7.8628035000000001</v>
      </c>
      <c r="V99" s="44">
        <f t="shared" si="27"/>
        <v>0</v>
      </c>
    </row>
    <row r="100" spans="2:22" x14ac:dyDescent="0.25">
      <c r="B100">
        <v>34803595000</v>
      </c>
      <c r="C100">
        <v>-8.2407084000000008</v>
      </c>
      <c r="E100" s="6">
        <f t="shared" si="14"/>
        <v>35.981774999999999</v>
      </c>
      <c r="F100" s="6">
        <f t="shared" si="15"/>
        <v>-7.9177036000000003</v>
      </c>
      <c r="G100" s="44">
        <f t="shared" si="16"/>
        <v>-8.052187</v>
      </c>
      <c r="H100" s="44">
        <f t="shared" si="17"/>
        <v>-8.7808752000000005</v>
      </c>
      <c r="I100" s="44">
        <f t="shared" si="18"/>
        <v>-8.2427845000000008</v>
      </c>
      <c r="J100" s="44">
        <f t="shared" si="19"/>
        <v>-8.4813203999999995</v>
      </c>
      <c r="K100" s="44">
        <f t="shared" si="20"/>
        <v>0</v>
      </c>
      <c r="M100">
        <v>34803595000</v>
      </c>
      <c r="N100">
        <v>-7.4722403999999996</v>
      </c>
      <c r="P100" s="6">
        <f t="shared" si="24"/>
        <v>35.981774999999999</v>
      </c>
      <c r="Q100" s="6">
        <f t="shared" si="25"/>
        <v>-7.4080019000000004</v>
      </c>
      <c r="R100" s="44">
        <f t="shared" si="26"/>
        <v>-7.4823088999999996</v>
      </c>
      <c r="S100" s="44">
        <f t="shared" si="21"/>
        <v>-8.1362286000000008</v>
      </c>
      <c r="T100" s="44">
        <f t="shared" si="22"/>
        <v>-7.6231618000000001</v>
      </c>
      <c r="U100" s="44">
        <f t="shared" si="23"/>
        <v>-7.8558016000000004</v>
      </c>
      <c r="V100" s="44">
        <f t="shared" si="27"/>
        <v>0</v>
      </c>
    </row>
    <row r="101" spans="2:22" x14ac:dyDescent="0.25">
      <c r="B101">
        <v>35098140000</v>
      </c>
      <c r="C101">
        <v>-8.2019795999999996</v>
      </c>
      <c r="E101" s="6">
        <f t="shared" si="14"/>
        <v>36.276319999999998</v>
      </c>
      <c r="F101" s="6">
        <f t="shared" si="15"/>
        <v>-7.8101438999999999</v>
      </c>
      <c r="G101" s="44">
        <f t="shared" si="16"/>
        <v>-7.9403496000000002</v>
      </c>
      <c r="H101" s="44">
        <f t="shared" si="17"/>
        <v>-8.6604595</v>
      </c>
      <c r="I101" s="44">
        <f t="shared" si="18"/>
        <v>-8.1292048000000001</v>
      </c>
      <c r="J101" s="44">
        <f t="shared" si="19"/>
        <v>-8.3639420999999992</v>
      </c>
      <c r="K101" s="44">
        <f t="shared" si="20"/>
        <v>0</v>
      </c>
      <c r="M101">
        <v>35098140000</v>
      </c>
      <c r="N101">
        <v>-7.4249596999999996</v>
      </c>
      <c r="P101" s="6">
        <f t="shared" si="24"/>
        <v>36.276319999999998</v>
      </c>
      <c r="Q101" s="6">
        <f t="shared" si="25"/>
        <v>-7.4338274000000002</v>
      </c>
      <c r="R101" s="44">
        <f t="shared" si="26"/>
        <v>-7.5067706000000003</v>
      </c>
      <c r="S101" s="44">
        <f t="shared" si="21"/>
        <v>-8.1636143000000008</v>
      </c>
      <c r="T101" s="44">
        <f t="shared" si="22"/>
        <v>-7.6460208999999999</v>
      </c>
      <c r="U101" s="44">
        <f t="shared" si="23"/>
        <v>-7.8628283000000003</v>
      </c>
      <c r="V101" s="44">
        <f t="shared" si="27"/>
        <v>0</v>
      </c>
    </row>
    <row r="102" spans="2:22" x14ac:dyDescent="0.25">
      <c r="B102">
        <v>35392685000</v>
      </c>
      <c r="C102">
        <v>-8.1583041999999999</v>
      </c>
      <c r="E102" s="6">
        <f t="shared" si="14"/>
        <v>36.570864999999998</v>
      </c>
      <c r="F102" s="6">
        <f t="shared" si="15"/>
        <v>-7.7512888999999996</v>
      </c>
      <c r="G102" s="44">
        <f t="shared" si="16"/>
        <v>-7.8726225000000003</v>
      </c>
      <c r="H102" s="44">
        <f t="shared" si="17"/>
        <v>-8.5478629999999995</v>
      </c>
      <c r="I102" s="44">
        <f t="shared" si="18"/>
        <v>-8.0488119000000005</v>
      </c>
      <c r="J102" s="44">
        <f t="shared" si="19"/>
        <v>-8.2770451999999999</v>
      </c>
      <c r="K102" s="44">
        <f t="shared" si="20"/>
        <v>0</v>
      </c>
      <c r="M102">
        <v>35392685000</v>
      </c>
      <c r="N102">
        <v>-7.4368353000000003</v>
      </c>
      <c r="P102" s="6">
        <f t="shared" si="24"/>
        <v>36.570864999999998</v>
      </c>
      <c r="Q102" s="6">
        <f t="shared" si="25"/>
        <v>-7.5428423999999996</v>
      </c>
      <c r="R102" s="44">
        <f t="shared" si="26"/>
        <v>-7.6127700999999997</v>
      </c>
      <c r="S102" s="44">
        <f t="shared" si="21"/>
        <v>-8.1143265000000007</v>
      </c>
      <c r="T102" s="44">
        <f t="shared" si="22"/>
        <v>-7.7472114999999997</v>
      </c>
      <c r="U102" s="44">
        <f t="shared" si="23"/>
        <v>-7.9510111999999999</v>
      </c>
      <c r="V102" s="44">
        <f t="shared" si="27"/>
        <v>0</v>
      </c>
    </row>
    <row r="103" spans="2:22" x14ac:dyDescent="0.25">
      <c r="B103">
        <v>35687230000</v>
      </c>
      <c r="C103">
        <v>-8.0428180999999999</v>
      </c>
      <c r="E103" s="6">
        <f t="shared" si="14"/>
        <v>36.865409999999997</v>
      </c>
      <c r="F103" s="6">
        <f t="shared" si="15"/>
        <v>-7.6830521000000003</v>
      </c>
      <c r="G103" s="44">
        <f t="shared" si="16"/>
        <v>-7.8090134000000004</v>
      </c>
      <c r="H103" s="44">
        <f t="shared" si="17"/>
        <v>-8.4729805000000002</v>
      </c>
      <c r="I103" s="44">
        <f t="shared" si="18"/>
        <v>-7.975244</v>
      </c>
      <c r="J103" s="44">
        <f t="shared" si="19"/>
        <v>-8.2039471000000006</v>
      </c>
      <c r="K103" s="44">
        <f t="shared" si="20"/>
        <v>0</v>
      </c>
      <c r="M103">
        <v>35687230000</v>
      </c>
      <c r="N103">
        <v>-7.4079337000000001</v>
      </c>
      <c r="P103" s="6">
        <f t="shared" si="24"/>
        <v>36.865409999999997</v>
      </c>
      <c r="Q103" s="6">
        <f t="shared" si="25"/>
        <v>-7.5757208</v>
      </c>
      <c r="R103" s="44">
        <f t="shared" si="26"/>
        <v>-7.6599177999999997</v>
      </c>
      <c r="S103" s="44">
        <f t="shared" si="21"/>
        <v>-8.2604284000000003</v>
      </c>
      <c r="T103" s="44">
        <f t="shared" si="22"/>
        <v>-7.7945919000000004</v>
      </c>
      <c r="U103" s="44">
        <f t="shared" si="23"/>
        <v>-7.9994516000000004</v>
      </c>
      <c r="V103" s="44">
        <f t="shared" si="27"/>
        <v>0</v>
      </c>
    </row>
    <row r="104" spans="2:22" x14ac:dyDescent="0.25">
      <c r="B104">
        <v>35981775000</v>
      </c>
      <c r="C104">
        <v>-7.9177036000000003</v>
      </c>
      <c r="E104" s="6">
        <f t="shared" si="14"/>
        <v>37.159954999999997</v>
      </c>
      <c r="F104" s="6">
        <f t="shared" si="15"/>
        <v>-7.64114</v>
      </c>
      <c r="G104" s="44">
        <f t="shared" si="16"/>
        <v>-7.7640767000000004</v>
      </c>
      <c r="H104" s="44">
        <f t="shared" si="17"/>
        <v>-8.4526986999999991</v>
      </c>
      <c r="I104" s="44">
        <f t="shared" si="18"/>
        <v>-7.9289769999999997</v>
      </c>
      <c r="J104" s="44">
        <f t="shared" si="19"/>
        <v>-8.1512480000000007</v>
      </c>
      <c r="K104" s="44">
        <f t="shared" si="20"/>
        <v>0</v>
      </c>
      <c r="M104">
        <v>35981775000</v>
      </c>
      <c r="N104">
        <v>-7.4080019000000004</v>
      </c>
      <c r="P104" s="6">
        <f t="shared" si="24"/>
        <v>37.159954999999997</v>
      </c>
      <c r="Q104" s="6">
        <f t="shared" si="25"/>
        <v>-7.6524733999999999</v>
      </c>
      <c r="R104" s="44">
        <f t="shared" si="26"/>
        <v>-7.7346577999999999</v>
      </c>
      <c r="S104" s="44">
        <f t="shared" si="21"/>
        <v>-8.3601989999999997</v>
      </c>
      <c r="T104" s="44">
        <f t="shared" si="22"/>
        <v>-7.8622861000000004</v>
      </c>
      <c r="U104" s="44">
        <f t="shared" si="23"/>
        <v>-8.0625420000000005</v>
      </c>
      <c r="V104" s="44">
        <f t="shared" si="27"/>
        <v>0</v>
      </c>
    </row>
    <row r="105" spans="2:22" x14ac:dyDescent="0.25">
      <c r="B105">
        <v>36276320000</v>
      </c>
      <c r="C105">
        <v>-7.8101438999999999</v>
      </c>
      <c r="E105" s="6">
        <f t="shared" si="14"/>
        <v>37.454500000000003</v>
      </c>
      <c r="F105" s="6">
        <f t="shared" si="15"/>
        <v>-7.5749358999999998</v>
      </c>
      <c r="G105" s="44">
        <f t="shared" si="16"/>
        <v>-7.6910290999999997</v>
      </c>
      <c r="H105" s="44">
        <f t="shared" si="17"/>
        <v>-8.3939810000000001</v>
      </c>
      <c r="I105" s="44">
        <f t="shared" si="18"/>
        <v>-7.8491730999999998</v>
      </c>
      <c r="J105" s="44">
        <f t="shared" si="19"/>
        <v>-8.0631789999999999</v>
      </c>
      <c r="K105" s="44">
        <f t="shared" si="20"/>
        <v>0</v>
      </c>
      <c r="M105">
        <v>36276320000</v>
      </c>
      <c r="N105">
        <v>-7.4338274000000002</v>
      </c>
      <c r="P105" s="6">
        <f t="shared" si="24"/>
        <v>37.454500000000003</v>
      </c>
      <c r="Q105" s="6">
        <f t="shared" si="25"/>
        <v>-7.7287517000000001</v>
      </c>
      <c r="R105" s="44">
        <f t="shared" si="26"/>
        <v>-7.8061375999999996</v>
      </c>
      <c r="S105" s="44">
        <f t="shared" si="21"/>
        <v>-8.4030541999999997</v>
      </c>
      <c r="T105" s="44">
        <f t="shared" si="22"/>
        <v>-7.9207907000000004</v>
      </c>
      <c r="U105" s="44">
        <f t="shared" si="23"/>
        <v>-8.1054192</v>
      </c>
      <c r="V105" s="44">
        <f t="shared" si="27"/>
        <v>0</v>
      </c>
    </row>
    <row r="106" spans="2:22" x14ac:dyDescent="0.25">
      <c r="B106">
        <v>36570865000</v>
      </c>
      <c r="C106">
        <v>-7.7512888999999996</v>
      </c>
      <c r="E106" s="6">
        <f t="shared" si="14"/>
        <v>37.749045000000002</v>
      </c>
      <c r="F106" s="6">
        <f t="shared" si="15"/>
        <v>-7.5327501000000003</v>
      </c>
      <c r="G106" s="44">
        <f t="shared" si="16"/>
        <v>-7.6460881000000001</v>
      </c>
      <c r="H106" s="44">
        <f t="shared" si="17"/>
        <v>-8.2785358000000002</v>
      </c>
      <c r="I106" s="44">
        <f t="shared" si="18"/>
        <v>-7.7938647000000003</v>
      </c>
      <c r="J106" s="44">
        <f t="shared" si="19"/>
        <v>-8.0019998999999995</v>
      </c>
      <c r="K106" s="44">
        <f t="shared" si="20"/>
        <v>0</v>
      </c>
      <c r="M106">
        <v>36570865000</v>
      </c>
      <c r="N106">
        <v>-7.5428423999999996</v>
      </c>
      <c r="P106" s="6">
        <f t="shared" si="24"/>
        <v>37.749045000000002</v>
      </c>
      <c r="Q106" s="6">
        <f t="shared" si="25"/>
        <v>-7.8219376</v>
      </c>
      <c r="R106" s="44">
        <f t="shared" si="26"/>
        <v>-7.8911037000000004</v>
      </c>
      <c r="S106" s="44">
        <f t="shared" si="21"/>
        <v>-8.3285847000000004</v>
      </c>
      <c r="T106" s="44">
        <f t="shared" si="22"/>
        <v>-7.9979896999999998</v>
      </c>
      <c r="U106" s="44">
        <f t="shared" si="23"/>
        <v>-8.1816559000000009</v>
      </c>
      <c r="V106" s="44">
        <f t="shared" si="27"/>
        <v>0</v>
      </c>
    </row>
    <row r="107" spans="2:22" x14ac:dyDescent="0.25">
      <c r="B107">
        <v>36865410000</v>
      </c>
      <c r="C107">
        <v>-7.6830521000000003</v>
      </c>
      <c r="E107" s="6">
        <f t="shared" si="14"/>
        <v>38.043590000000002</v>
      </c>
      <c r="F107" s="6">
        <f t="shared" si="15"/>
        <v>-7.4735084000000001</v>
      </c>
      <c r="G107" s="44">
        <f t="shared" si="16"/>
        <v>-7.5840120000000004</v>
      </c>
      <c r="H107" s="44">
        <f t="shared" si="17"/>
        <v>-8.1933431999999993</v>
      </c>
      <c r="I107" s="44">
        <f t="shared" si="18"/>
        <v>-7.7321758000000003</v>
      </c>
      <c r="J107" s="44">
        <f t="shared" si="19"/>
        <v>-7.9360002999999999</v>
      </c>
      <c r="K107" s="44">
        <f t="shared" si="20"/>
        <v>0</v>
      </c>
      <c r="M107">
        <v>36865410000</v>
      </c>
      <c r="N107">
        <v>-7.5757208</v>
      </c>
      <c r="P107" s="6">
        <f t="shared" si="24"/>
        <v>38.043590000000002</v>
      </c>
      <c r="Q107" s="6">
        <f t="shared" si="25"/>
        <v>-7.8853755000000003</v>
      </c>
      <c r="R107" s="44">
        <f t="shared" si="26"/>
        <v>-7.9516505999999998</v>
      </c>
      <c r="S107" s="44">
        <f t="shared" si="21"/>
        <v>-8.3162470000000006</v>
      </c>
      <c r="T107" s="44">
        <f t="shared" si="22"/>
        <v>-8.0580043999999997</v>
      </c>
      <c r="U107" s="44">
        <f t="shared" si="23"/>
        <v>-8.2447777000000002</v>
      </c>
      <c r="V107" s="44">
        <f t="shared" si="27"/>
        <v>0</v>
      </c>
    </row>
    <row r="108" spans="2:22" x14ac:dyDescent="0.25">
      <c r="B108">
        <v>37159955000</v>
      </c>
      <c r="C108">
        <v>-7.64114</v>
      </c>
      <c r="E108" s="6">
        <f t="shared" si="14"/>
        <v>38.338135000000001</v>
      </c>
      <c r="F108" s="6">
        <f t="shared" si="15"/>
        <v>-7.4063654000000003</v>
      </c>
      <c r="G108" s="44">
        <f t="shared" si="16"/>
        <v>-7.5099958999999998</v>
      </c>
      <c r="H108" s="44">
        <f t="shared" si="17"/>
        <v>-8.1093396999999996</v>
      </c>
      <c r="I108" s="44">
        <f t="shared" si="18"/>
        <v>-7.6617826999999998</v>
      </c>
      <c r="J108" s="44">
        <f t="shared" si="19"/>
        <v>-7.8707212999999996</v>
      </c>
      <c r="K108" s="44">
        <f t="shared" si="20"/>
        <v>0</v>
      </c>
      <c r="M108">
        <v>37159955000</v>
      </c>
      <c r="N108">
        <v>-7.6524733999999999</v>
      </c>
      <c r="P108" s="6">
        <f t="shared" si="24"/>
        <v>38.338135000000001</v>
      </c>
      <c r="Q108" s="6">
        <f t="shared" si="25"/>
        <v>-7.9299039999999996</v>
      </c>
      <c r="R108" s="44">
        <f t="shared" si="26"/>
        <v>-7.9912008999999999</v>
      </c>
      <c r="S108" s="44">
        <f t="shared" si="21"/>
        <v>-8.4902916000000008</v>
      </c>
      <c r="T108" s="44">
        <f t="shared" si="22"/>
        <v>-8.1021108999999996</v>
      </c>
      <c r="U108" s="44">
        <f t="shared" si="23"/>
        <v>-8.2952832999999995</v>
      </c>
      <c r="V108" s="44">
        <f t="shared" si="27"/>
        <v>0</v>
      </c>
    </row>
    <row r="109" spans="2:22" x14ac:dyDescent="0.25">
      <c r="B109">
        <v>37454500000</v>
      </c>
      <c r="C109">
        <v>-7.5749358999999998</v>
      </c>
      <c r="E109" s="6">
        <f t="shared" si="14"/>
        <v>38.632680000000001</v>
      </c>
      <c r="F109" s="6">
        <f t="shared" si="15"/>
        <v>-7.3396654000000003</v>
      </c>
      <c r="G109" s="44">
        <f t="shared" si="16"/>
        <v>-7.4446592000000003</v>
      </c>
      <c r="H109" s="44">
        <f t="shared" si="17"/>
        <v>-8.1457938999999993</v>
      </c>
      <c r="I109" s="44">
        <f t="shared" si="18"/>
        <v>-7.5952653999999997</v>
      </c>
      <c r="J109" s="44">
        <f t="shared" si="19"/>
        <v>-7.8047848000000002</v>
      </c>
      <c r="K109" s="44">
        <f t="shared" si="20"/>
        <v>0</v>
      </c>
      <c r="M109">
        <v>37454500000</v>
      </c>
      <c r="N109">
        <v>-7.7287517000000001</v>
      </c>
      <c r="P109" s="6">
        <f t="shared" si="24"/>
        <v>38.632680000000001</v>
      </c>
      <c r="Q109" s="6">
        <f t="shared" si="25"/>
        <v>-8.021039</v>
      </c>
      <c r="R109" s="44">
        <f t="shared" si="26"/>
        <v>-8.0926665999999994</v>
      </c>
      <c r="S109" s="44">
        <f t="shared" si="21"/>
        <v>-8.6741533000000004</v>
      </c>
      <c r="T109" s="44">
        <f t="shared" si="22"/>
        <v>-8.2131720000000001</v>
      </c>
      <c r="U109" s="44">
        <f t="shared" si="23"/>
        <v>-8.4116982999999994</v>
      </c>
      <c r="V109" s="44">
        <f t="shared" si="27"/>
        <v>0</v>
      </c>
    </row>
    <row r="110" spans="2:22" x14ac:dyDescent="0.25">
      <c r="B110">
        <v>37749045000</v>
      </c>
      <c r="C110">
        <v>-7.5327501000000003</v>
      </c>
      <c r="E110" s="6">
        <f t="shared" si="14"/>
        <v>38.927225</v>
      </c>
      <c r="F110" s="6">
        <f t="shared" si="15"/>
        <v>-7.3530641000000001</v>
      </c>
      <c r="G110" s="44">
        <f t="shared" si="16"/>
        <v>-7.4448891000000001</v>
      </c>
      <c r="H110" s="44">
        <f t="shared" si="17"/>
        <v>-8.0902662000000003</v>
      </c>
      <c r="I110" s="44">
        <f t="shared" si="18"/>
        <v>-7.5944532999999996</v>
      </c>
      <c r="J110" s="44">
        <f t="shared" si="19"/>
        <v>-7.8022399</v>
      </c>
      <c r="K110" s="44">
        <f t="shared" si="20"/>
        <v>0</v>
      </c>
      <c r="M110">
        <v>37749045000</v>
      </c>
      <c r="N110">
        <v>-7.8219376</v>
      </c>
      <c r="P110" s="6">
        <f t="shared" si="24"/>
        <v>38.927225</v>
      </c>
      <c r="Q110" s="6">
        <f t="shared" si="25"/>
        <v>-8.2139816000000003</v>
      </c>
      <c r="R110" s="44">
        <f t="shared" si="26"/>
        <v>-8.2798327999999994</v>
      </c>
      <c r="S110" s="44">
        <f t="shared" si="21"/>
        <v>-8.8320226999999996</v>
      </c>
      <c r="T110" s="44">
        <f t="shared" si="22"/>
        <v>-8.4117241000000007</v>
      </c>
      <c r="U110" s="44">
        <f t="shared" si="23"/>
        <v>-8.6230229999999999</v>
      </c>
      <c r="V110" s="44">
        <f t="shared" si="27"/>
        <v>0</v>
      </c>
    </row>
    <row r="111" spans="2:22" x14ac:dyDescent="0.25">
      <c r="B111">
        <v>38043590000</v>
      </c>
      <c r="C111">
        <v>-7.4735084000000001</v>
      </c>
      <c r="E111" s="6">
        <f t="shared" si="14"/>
        <v>39.221769999999999</v>
      </c>
      <c r="F111" s="6">
        <f t="shared" si="15"/>
        <v>-7.3206123999999999</v>
      </c>
      <c r="G111" s="44">
        <f t="shared" si="16"/>
        <v>-7.4014578000000002</v>
      </c>
      <c r="H111" s="44">
        <f t="shared" si="17"/>
        <v>-8.0933466000000003</v>
      </c>
      <c r="I111" s="44">
        <f t="shared" si="18"/>
        <v>-7.5507378999999997</v>
      </c>
      <c r="J111" s="44">
        <f t="shared" si="19"/>
        <v>-7.7569089</v>
      </c>
      <c r="K111" s="44">
        <f t="shared" si="20"/>
        <v>0</v>
      </c>
      <c r="M111">
        <v>38043590000</v>
      </c>
      <c r="N111">
        <v>-7.8853755000000003</v>
      </c>
      <c r="P111" s="6">
        <f t="shared" si="24"/>
        <v>39.221769999999999</v>
      </c>
      <c r="Q111" s="6">
        <f t="shared" si="25"/>
        <v>-8.3597611999999994</v>
      </c>
      <c r="R111" s="44">
        <f t="shared" si="26"/>
        <v>-8.4349298000000008</v>
      </c>
      <c r="S111" s="44">
        <f t="shared" si="21"/>
        <v>-9.0294018000000005</v>
      </c>
      <c r="T111" s="44">
        <f t="shared" si="22"/>
        <v>-8.5803355999999997</v>
      </c>
      <c r="U111" s="44">
        <f t="shared" si="23"/>
        <v>-8.7967671999999997</v>
      </c>
      <c r="V111" s="44">
        <f t="shared" si="27"/>
        <v>0</v>
      </c>
    </row>
    <row r="112" spans="2:22" x14ac:dyDescent="0.25">
      <c r="B112">
        <v>38338135000</v>
      </c>
      <c r="C112">
        <v>-7.4063654000000003</v>
      </c>
      <c r="E112" s="6">
        <f t="shared" si="14"/>
        <v>39.516314999999999</v>
      </c>
      <c r="F112" s="6">
        <f t="shared" si="15"/>
        <v>-7.3000479</v>
      </c>
      <c r="G112" s="44">
        <f t="shared" si="16"/>
        <v>-7.3776441000000004</v>
      </c>
      <c r="H112" s="44">
        <f t="shared" si="17"/>
        <v>-8.0349263999999998</v>
      </c>
      <c r="I112" s="44">
        <f t="shared" si="18"/>
        <v>-7.5304427</v>
      </c>
      <c r="J112" s="44">
        <f t="shared" si="19"/>
        <v>-7.7441310999999997</v>
      </c>
      <c r="K112" s="44">
        <f t="shared" si="20"/>
        <v>0</v>
      </c>
      <c r="M112">
        <v>38338135000</v>
      </c>
      <c r="N112">
        <v>-7.9299039999999996</v>
      </c>
      <c r="P112" s="6">
        <f t="shared" si="24"/>
        <v>39.516314999999999</v>
      </c>
      <c r="Q112" s="6">
        <f t="shared" si="25"/>
        <v>-8.4312334</v>
      </c>
      <c r="R112" s="44">
        <f t="shared" si="26"/>
        <v>-8.5138511999999995</v>
      </c>
      <c r="S112" s="44">
        <f t="shared" si="21"/>
        <v>-9.2192182999999996</v>
      </c>
      <c r="T112" s="44">
        <f t="shared" si="22"/>
        <v>-8.6616315999999998</v>
      </c>
      <c r="U112" s="44">
        <f t="shared" si="23"/>
        <v>-8.8782929999999993</v>
      </c>
      <c r="V112" s="44">
        <f t="shared" si="27"/>
        <v>0</v>
      </c>
    </row>
    <row r="113" spans="2:22" x14ac:dyDescent="0.25">
      <c r="B113">
        <v>38632680000</v>
      </c>
      <c r="C113">
        <v>-7.3396654000000003</v>
      </c>
      <c r="E113" s="6">
        <f t="shared" si="14"/>
        <v>39.810859999999998</v>
      </c>
      <c r="F113" s="6">
        <f t="shared" si="15"/>
        <v>-7.2792377000000004</v>
      </c>
      <c r="G113" s="44">
        <f t="shared" si="16"/>
        <v>-7.3513012</v>
      </c>
      <c r="H113" s="44">
        <f t="shared" si="17"/>
        <v>-8.0438680999999992</v>
      </c>
      <c r="I113" s="44">
        <f t="shared" si="18"/>
        <v>-7.5010471000000001</v>
      </c>
      <c r="J113" s="44">
        <f t="shared" si="19"/>
        <v>-7.7131103999999997</v>
      </c>
      <c r="K113" s="44">
        <f t="shared" si="20"/>
        <v>0</v>
      </c>
      <c r="M113">
        <v>38632680000</v>
      </c>
      <c r="N113">
        <v>-8.021039</v>
      </c>
      <c r="P113" s="6">
        <f t="shared" si="24"/>
        <v>39.810859999999998</v>
      </c>
      <c r="Q113" s="6">
        <f t="shared" si="25"/>
        <v>-8.5390891999999994</v>
      </c>
      <c r="R113" s="44">
        <f t="shared" si="26"/>
        <v>-8.6174555000000002</v>
      </c>
      <c r="S113" s="44">
        <f t="shared" si="21"/>
        <v>-9.3024578000000009</v>
      </c>
      <c r="T113" s="44">
        <f t="shared" si="22"/>
        <v>-8.7527188999999996</v>
      </c>
      <c r="U113" s="44">
        <f t="shared" si="23"/>
        <v>-8.9686307999999997</v>
      </c>
      <c r="V113" s="44">
        <f t="shared" si="27"/>
        <v>0</v>
      </c>
    </row>
    <row r="114" spans="2:22" x14ac:dyDescent="0.25">
      <c r="B114">
        <v>38927225000</v>
      </c>
      <c r="C114">
        <v>-7.3530641000000001</v>
      </c>
      <c r="E114" s="6">
        <f t="shared" si="14"/>
        <v>40.105404999999998</v>
      </c>
      <c r="F114" s="6">
        <f t="shared" si="15"/>
        <v>-7.3119630999999998</v>
      </c>
      <c r="G114" s="44">
        <f t="shared" si="16"/>
        <v>-7.3754739999999996</v>
      </c>
      <c r="H114" s="44">
        <f t="shared" si="17"/>
        <v>-8.0213260999999996</v>
      </c>
      <c r="I114" s="44">
        <f t="shared" si="18"/>
        <v>-7.5187802000000001</v>
      </c>
      <c r="J114" s="44">
        <f t="shared" si="19"/>
        <v>-7.7283758999999996</v>
      </c>
      <c r="K114" s="44">
        <f t="shared" si="20"/>
        <v>0</v>
      </c>
      <c r="M114">
        <v>38927225000</v>
      </c>
      <c r="N114">
        <v>-8.2139816000000003</v>
      </c>
      <c r="P114" s="6">
        <f t="shared" si="24"/>
        <v>40.105404999999998</v>
      </c>
      <c r="Q114" s="6">
        <f t="shared" si="25"/>
        <v>-8.6556549</v>
      </c>
      <c r="R114" s="44">
        <f t="shared" si="26"/>
        <v>-8.7206706999999994</v>
      </c>
      <c r="S114" s="44">
        <f t="shared" si="21"/>
        <v>-9.2363014000000003</v>
      </c>
      <c r="T114" s="44">
        <f t="shared" si="22"/>
        <v>-8.8438215000000007</v>
      </c>
      <c r="U114" s="44">
        <f t="shared" si="23"/>
        <v>-9.0524731000000003</v>
      </c>
      <c r="V114" s="44">
        <f t="shared" si="27"/>
        <v>0</v>
      </c>
    </row>
    <row r="115" spans="2:22" x14ac:dyDescent="0.25">
      <c r="B115">
        <v>39221770000</v>
      </c>
      <c r="C115">
        <v>-7.3206123999999999</v>
      </c>
      <c r="E115" s="6">
        <f t="shared" si="14"/>
        <v>40.399949999999997</v>
      </c>
      <c r="F115" s="6">
        <f t="shared" si="15"/>
        <v>-7.3057360999999998</v>
      </c>
      <c r="G115" s="44">
        <f t="shared" si="16"/>
        <v>-7.3836269000000003</v>
      </c>
      <c r="H115" s="44">
        <f t="shared" si="17"/>
        <v>-8.0575685999999997</v>
      </c>
      <c r="I115" s="44">
        <f t="shared" si="18"/>
        <v>-7.5313540000000003</v>
      </c>
      <c r="J115" s="44">
        <f t="shared" si="19"/>
        <v>-7.7478356000000002</v>
      </c>
      <c r="K115" s="44">
        <f t="shared" si="20"/>
        <v>0</v>
      </c>
      <c r="M115">
        <v>39221770000</v>
      </c>
      <c r="N115">
        <v>-8.3597611999999994</v>
      </c>
      <c r="P115" s="6">
        <f t="shared" si="24"/>
        <v>40.399949999999997</v>
      </c>
      <c r="Q115" s="6">
        <f t="shared" si="25"/>
        <v>-8.6535720999999999</v>
      </c>
      <c r="R115" s="44">
        <f t="shared" si="26"/>
        <v>-8.7096423999999999</v>
      </c>
      <c r="S115" s="44">
        <f t="shared" si="21"/>
        <v>-9.2081060000000008</v>
      </c>
      <c r="T115" s="44">
        <f t="shared" si="22"/>
        <v>-8.8166895000000007</v>
      </c>
      <c r="U115" s="44">
        <f t="shared" si="23"/>
        <v>-9.0183047999999992</v>
      </c>
      <c r="V115" s="44">
        <f t="shared" si="27"/>
        <v>0</v>
      </c>
    </row>
    <row r="116" spans="2:22" x14ac:dyDescent="0.25">
      <c r="B116">
        <v>39516315000</v>
      </c>
      <c r="C116">
        <v>-7.3000479</v>
      </c>
      <c r="E116" s="6">
        <f t="shared" si="14"/>
        <v>40.694495000000003</v>
      </c>
      <c r="F116" s="6">
        <f t="shared" si="15"/>
        <v>-7.3447680000000002</v>
      </c>
      <c r="G116" s="44">
        <f t="shared" si="16"/>
        <v>-7.4286517999999999</v>
      </c>
      <c r="H116" s="44">
        <f t="shared" si="17"/>
        <v>-8.1049500000000005</v>
      </c>
      <c r="I116" s="44">
        <f t="shared" si="18"/>
        <v>-7.5765085000000001</v>
      </c>
      <c r="J116" s="44">
        <f t="shared" si="19"/>
        <v>-7.7968149000000002</v>
      </c>
      <c r="K116" s="44">
        <f t="shared" si="20"/>
        <v>0</v>
      </c>
      <c r="M116">
        <v>39516315000</v>
      </c>
      <c r="N116">
        <v>-8.4312334</v>
      </c>
      <c r="P116" s="6">
        <f t="shared" si="24"/>
        <v>40.694495000000003</v>
      </c>
      <c r="Q116" s="6">
        <f t="shared" si="25"/>
        <v>-8.6853970999999994</v>
      </c>
      <c r="R116" s="44">
        <f t="shared" si="26"/>
        <v>-8.7275437999999994</v>
      </c>
      <c r="S116" s="44">
        <f t="shared" si="21"/>
        <v>-9.2038955999999992</v>
      </c>
      <c r="T116" s="44">
        <f t="shared" si="22"/>
        <v>-8.8108921000000002</v>
      </c>
      <c r="U116" s="44">
        <f t="shared" si="23"/>
        <v>-9.0069198999999998</v>
      </c>
      <c r="V116" s="44">
        <f t="shared" si="27"/>
        <v>0</v>
      </c>
    </row>
    <row r="117" spans="2:22" x14ac:dyDescent="0.25">
      <c r="B117">
        <v>39810860000</v>
      </c>
      <c r="C117">
        <v>-7.2792377000000004</v>
      </c>
      <c r="E117" s="6">
        <f t="shared" si="14"/>
        <v>40.989040000000003</v>
      </c>
      <c r="F117" s="6">
        <f t="shared" si="15"/>
        <v>-7.3976107000000004</v>
      </c>
      <c r="G117" s="44">
        <f t="shared" si="16"/>
        <v>-7.4911994999999996</v>
      </c>
      <c r="H117" s="44">
        <f t="shared" si="17"/>
        <v>-8.1957722000000004</v>
      </c>
      <c r="I117" s="44">
        <f t="shared" si="18"/>
        <v>-7.6405310999999996</v>
      </c>
      <c r="J117" s="44">
        <f t="shared" si="19"/>
        <v>-7.8584069999999997</v>
      </c>
      <c r="K117" s="44">
        <f t="shared" si="20"/>
        <v>0</v>
      </c>
      <c r="M117">
        <v>39810860000</v>
      </c>
      <c r="N117">
        <v>-8.5390891999999994</v>
      </c>
      <c r="P117" s="6">
        <f t="shared" si="24"/>
        <v>40.989040000000003</v>
      </c>
      <c r="Q117" s="6">
        <f t="shared" si="25"/>
        <v>-8.7595348000000008</v>
      </c>
      <c r="R117" s="44">
        <f t="shared" si="26"/>
        <v>-8.7795524999999994</v>
      </c>
      <c r="S117" s="44">
        <f t="shared" si="21"/>
        <v>-9.2383862000000008</v>
      </c>
      <c r="T117" s="44">
        <f t="shared" si="22"/>
        <v>-8.8465395000000004</v>
      </c>
      <c r="U117" s="44">
        <f t="shared" si="23"/>
        <v>-9.0424355999999992</v>
      </c>
      <c r="V117" s="44">
        <f t="shared" si="27"/>
        <v>0</v>
      </c>
    </row>
    <row r="118" spans="2:22" x14ac:dyDescent="0.25">
      <c r="B118">
        <v>40105405000</v>
      </c>
      <c r="C118">
        <v>-7.3119630999999998</v>
      </c>
      <c r="E118" s="6">
        <f t="shared" si="14"/>
        <v>41.283585000000002</v>
      </c>
      <c r="F118" s="6">
        <f t="shared" si="15"/>
        <v>-7.4895535000000004</v>
      </c>
      <c r="G118" s="44">
        <f t="shared" si="16"/>
        <v>-7.5870733000000001</v>
      </c>
      <c r="H118" s="44">
        <f t="shared" si="17"/>
        <v>-8.2782669000000002</v>
      </c>
      <c r="I118" s="44">
        <f t="shared" si="18"/>
        <v>-7.7450017999999998</v>
      </c>
      <c r="J118" s="44">
        <f t="shared" si="19"/>
        <v>-7.9619726999999996</v>
      </c>
      <c r="K118" s="44">
        <f t="shared" si="20"/>
        <v>0</v>
      </c>
      <c r="M118">
        <v>40105405000</v>
      </c>
      <c r="N118">
        <v>-8.6556549</v>
      </c>
      <c r="P118" s="6">
        <f t="shared" si="24"/>
        <v>41.283585000000002</v>
      </c>
      <c r="Q118" s="6">
        <f t="shared" si="25"/>
        <v>-8.8814354000000009</v>
      </c>
      <c r="R118" s="44">
        <f t="shared" si="26"/>
        <v>-8.8928881000000004</v>
      </c>
      <c r="S118" s="44">
        <f t="shared" si="21"/>
        <v>-9.2532654000000001</v>
      </c>
      <c r="T118" s="44">
        <f t="shared" si="22"/>
        <v>-8.9576826000000001</v>
      </c>
      <c r="U118" s="44">
        <f t="shared" si="23"/>
        <v>-9.1374978999999996</v>
      </c>
      <c r="V118" s="44">
        <f t="shared" si="27"/>
        <v>0</v>
      </c>
    </row>
    <row r="119" spans="2:22" x14ac:dyDescent="0.25">
      <c r="B119">
        <v>40399950000</v>
      </c>
      <c r="C119">
        <v>-7.3057360999999998</v>
      </c>
      <c r="E119" s="6">
        <f t="shared" si="14"/>
        <v>41.578130000000002</v>
      </c>
      <c r="F119" s="6">
        <f t="shared" si="15"/>
        <v>-7.5474825000000001</v>
      </c>
      <c r="G119" s="44">
        <f t="shared" si="16"/>
        <v>-7.6506128000000002</v>
      </c>
      <c r="H119" s="44">
        <f t="shared" si="17"/>
        <v>-8.3926554000000007</v>
      </c>
      <c r="I119" s="44">
        <f t="shared" si="18"/>
        <v>-7.8107499999999996</v>
      </c>
      <c r="J119" s="44">
        <f t="shared" si="19"/>
        <v>-8.0262937999999995</v>
      </c>
      <c r="K119" s="44">
        <f t="shared" si="20"/>
        <v>0</v>
      </c>
      <c r="M119">
        <v>40399950000</v>
      </c>
      <c r="N119">
        <v>-8.6535720999999999</v>
      </c>
      <c r="P119" s="6">
        <f t="shared" si="24"/>
        <v>41.578130000000002</v>
      </c>
      <c r="Q119" s="6">
        <f t="shared" si="25"/>
        <v>-8.9206190000000003</v>
      </c>
      <c r="R119" s="44">
        <f t="shared" si="26"/>
        <v>-8.9219313000000007</v>
      </c>
      <c r="S119" s="44">
        <f t="shared" si="21"/>
        <v>-9.4249677999999992</v>
      </c>
      <c r="T119" s="44">
        <f t="shared" si="22"/>
        <v>-8.9790448999999999</v>
      </c>
      <c r="U119" s="44">
        <f t="shared" si="23"/>
        <v>-9.1596879999999992</v>
      </c>
      <c r="V119" s="44">
        <f t="shared" si="27"/>
        <v>0</v>
      </c>
    </row>
    <row r="120" spans="2:22" x14ac:dyDescent="0.25">
      <c r="B120">
        <v>40694495000</v>
      </c>
      <c r="C120">
        <v>-7.3447680000000002</v>
      </c>
      <c r="E120" s="6">
        <f t="shared" si="14"/>
        <v>41.872675000000001</v>
      </c>
      <c r="F120" s="6">
        <f t="shared" si="15"/>
        <v>-7.6417850999999999</v>
      </c>
      <c r="G120" s="44">
        <f t="shared" si="16"/>
        <v>-7.7345652999999999</v>
      </c>
      <c r="H120" s="44">
        <f t="shared" si="17"/>
        <v>-8.4348965000000007</v>
      </c>
      <c r="I120" s="44">
        <f t="shared" si="18"/>
        <v>-7.8901138</v>
      </c>
      <c r="J120" s="44">
        <f t="shared" si="19"/>
        <v>-8.0982760999999996</v>
      </c>
      <c r="K120" s="44">
        <f t="shared" si="20"/>
        <v>0</v>
      </c>
      <c r="M120">
        <v>40694495000</v>
      </c>
      <c r="N120">
        <v>-8.6853970999999994</v>
      </c>
      <c r="P120" s="6">
        <f t="shared" si="24"/>
        <v>41.872675000000001</v>
      </c>
      <c r="Q120" s="6">
        <f t="shared" si="25"/>
        <v>-8.9904136999999995</v>
      </c>
      <c r="R120" s="44">
        <f t="shared" si="26"/>
        <v>-8.9876822999999995</v>
      </c>
      <c r="S120" s="44">
        <f t="shared" si="21"/>
        <v>-9.4654845999999999</v>
      </c>
      <c r="T120" s="44">
        <f t="shared" si="22"/>
        <v>-9.0396824000000002</v>
      </c>
      <c r="U120" s="44">
        <f t="shared" si="23"/>
        <v>-9.2138814999999994</v>
      </c>
      <c r="V120" s="44">
        <f t="shared" si="27"/>
        <v>0</v>
      </c>
    </row>
    <row r="121" spans="2:22" x14ac:dyDescent="0.25">
      <c r="B121">
        <v>40989040000</v>
      </c>
      <c r="C121">
        <v>-7.3976107000000004</v>
      </c>
      <c r="E121" s="6">
        <f t="shared" si="14"/>
        <v>42.16722</v>
      </c>
      <c r="F121" s="6">
        <f t="shared" si="15"/>
        <v>-7.7161192999999999</v>
      </c>
      <c r="G121" s="44">
        <f t="shared" si="16"/>
        <v>-7.8021707999999999</v>
      </c>
      <c r="H121" s="44">
        <f t="shared" si="17"/>
        <v>-8.4960213000000007</v>
      </c>
      <c r="I121" s="44">
        <f t="shared" si="18"/>
        <v>-7.9516358</v>
      </c>
      <c r="J121" s="44">
        <f t="shared" si="19"/>
        <v>-8.1502218000000006</v>
      </c>
      <c r="K121" s="44">
        <f t="shared" si="20"/>
        <v>0</v>
      </c>
      <c r="M121">
        <v>40989040000</v>
      </c>
      <c r="N121">
        <v>-8.7595348000000008</v>
      </c>
      <c r="P121" s="6">
        <f t="shared" si="24"/>
        <v>42.16722</v>
      </c>
      <c r="Q121" s="6">
        <f t="shared" si="25"/>
        <v>-9.0338449000000001</v>
      </c>
      <c r="R121" s="44">
        <f t="shared" si="26"/>
        <v>-9.0236979000000002</v>
      </c>
      <c r="S121" s="44">
        <f t="shared" si="21"/>
        <v>-9.5133714999999999</v>
      </c>
      <c r="T121" s="44">
        <f t="shared" si="22"/>
        <v>-9.0772715000000002</v>
      </c>
      <c r="U121" s="44">
        <f t="shared" si="23"/>
        <v>-9.2451448000000003</v>
      </c>
      <c r="V121" s="44">
        <f t="shared" si="27"/>
        <v>0</v>
      </c>
    </row>
    <row r="122" spans="2:22" x14ac:dyDescent="0.25">
      <c r="B122">
        <v>41283585000</v>
      </c>
      <c r="C122">
        <v>-7.4895535000000004</v>
      </c>
      <c r="E122" s="6">
        <f t="shared" si="14"/>
        <v>42.461765</v>
      </c>
      <c r="F122" s="6">
        <f t="shared" si="15"/>
        <v>-7.7859677999999999</v>
      </c>
      <c r="G122" s="44">
        <f t="shared" si="16"/>
        <v>-7.8576845999999998</v>
      </c>
      <c r="H122" s="44">
        <f t="shared" si="17"/>
        <v>-8.4676638000000004</v>
      </c>
      <c r="I122" s="44">
        <f t="shared" si="18"/>
        <v>-7.9958486999999998</v>
      </c>
      <c r="J122" s="44">
        <f t="shared" si="19"/>
        <v>-8.1890888000000004</v>
      </c>
      <c r="K122" s="44">
        <f t="shared" si="20"/>
        <v>0</v>
      </c>
      <c r="M122">
        <v>41283585000</v>
      </c>
      <c r="N122">
        <v>-8.8814354000000009</v>
      </c>
      <c r="P122" s="6">
        <f t="shared" si="24"/>
        <v>42.461765</v>
      </c>
      <c r="Q122" s="6">
        <f t="shared" si="25"/>
        <v>-9.0610523000000001</v>
      </c>
      <c r="R122" s="44">
        <f t="shared" si="26"/>
        <v>-9.0595493000000005</v>
      </c>
      <c r="S122" s="44">
        <f t="shared" si="21"/>
        <v>-9.4241694999999996</v>
      </c>
      <c r="T122" s="44">
        <f t="shared" si="22"/>
        <v>-9.1150084000000007</v>
      </c>
      <c r="U122" s="44">
        <f t="shared" si="23"/>
        <v>-9.2790756000000005</v>
      </c>
      <c r="V122" s="44">
        <f t="shared" si="27"/>
        <v>0</v>
      </c>
    </row>
    <row r="123" spans="2:22" x14ac:dyDescent="0.25">
      <c r="B123">
        <v>41578130000</v>
      </c>
      <c r="C123">
        <v>-7.5474825000000001</v>
      </c>
      <c r="E123" s="6">
        <f t="shared" si="14"/>
        <v>42.756309999999999</v>
      </c>
      <c r="F123" s="6">
        <f t="shared" si="15"/>
        <v>-7.8277678000000002</v>
      </c>
      <c r="G123" s="44">
        <f t="shared" si="16"/>
        <v>-7.8920111999999998</v>
      </c>
      <c r="H123" s="44">
        <f t="shared" si="17"/>
        <v>-8.5101279999999999</v>
      </c>
      <c r="I123" s="44">
        <f t="shared" si="18"/>
        <v>-8.0073614000000006</v>
      </c>
      <c r="J123" s="44">
        <f t="shared" si="19"/>
        <v>-8.1867160999999999</v>
      </c>
      <c r="K123" s="44">
        <f t="shared" si="20"/>
        <v>0</v>
      </c>
      <c r="M123">
        <v>41578130000</v>
      </c>
      <c r="N123">
        <v>-8.9206190000000003</v>
      </c>
      <c r="P123" s="6">
        <f t="shared" si="24"/>
        <v>42.756309999999999</v>
      </c>
      <c r="Q123" s="6">
        <f t="shared" si="25"/>
        <v>-8.9825583000000009</v>
      </c>
      <c r="R123" s="44">
        <f t="shared" si="26"/>
        <v>-8.9790782999999994</v>
      </c>
      <c r="S123" s="44">
        <f t="shared" si="21"/>
        <v>-9.4651794000000002</v>
      </c>
      <c r="T123" s="44">
        <f t="shared" si="22"/>
        <v>-9.0305958000000004</v>
      </c>
      <c r="U123" s="44">
        <f t="shared" si="23"/>
        <v>-9.1956319999999998</v>
      </c>
      <c r="V123" s="44">
        <f t="shared" si="27"/>
        <v>0</v>
      </c>
    </row>
    <row r="124" spans="2:22" x14ac:dyDescent="0.25">
      <c r="B124">
        <v>41872675000</v>
      </c>
      <c r="C124">
        <v>-7.6417850999999999</v>
      </c>
      <c r="E124" s="6">
        <f t="shared" si="14"/>
        <v>43.050854999999999</v>
      </c>
      <c r="F124" s="6">
        <f t="shared" si="15"/>
        <v>-7.8629192999999997</v>
      </c>
      <c r="G124" s="44">
        <f t="shared" si="16"/>
        <v>-7.9066524999999999</v>
      </c>
      <c r="H124" s="44">
        <f t="shared" si="17"/>
        <v>-8.4889869999999998</v>
      </c>
      <c r="I124" s="44">
        <f t="shared" si="18"/>
        <v>-8.0080422999999996</v>
      </c>
      <c r="J124" s="44">
        <f t="shared" si="19"/>
        <v>-8.1723870999999999</v>
      </c>
      <c r="K124" s="44">
        <f t="shared" si="20"/>
        <v>0</v>
      </c>
      <c r="M124">
        <v>41872675000</v>
      </c>
      <c r="N124">
        <v>-8.9904136999999995</v>
      </c>
      <c r="P124" s="6">
        <f t="shared" si="24"/>
        <v>43.050854999999999</v>
      </c>
      <c r="Q124" s="6">
        <f t="shared" si="25"/>
        <v>-8.9155139999999999</v>
      </c>
      <c r="R124" s="44">
        <f t="shared" si="26"/>
        <v>-8.9112644000000003</v>
      </c>
      <c r="S124" s="44">
        <f t="shared" si="21"/>
        <v>-9.3913460000000004</v>
      </c>
      <c r="T124" s="44">
        <f t="shared" si="22"/>
        <v>-8.9585304000000008</v>
      </c>
      <c r="U124" s="44">
        <f t="shared" si="23"/>
        <v>-9.1154975999999994</v>
      </c>
      <c r="V124" s="44">
        <f t="shared" si="27"/>
        <v>0</v>
      </c>
    </row>
    <row r="125" spans="2:22" x14ac:dyDescent="0.25">
      <c r="B125">
        <v>42167220000</v>
      </c>
      <c r="C125">
        <v>-7.7161192999999999</v>
      </c>
      <c r="E125" s="6">
        <f t="shared" si="14"/>
        <v>43.345399999999998</v>
      </c>
      <c r="F125" s="6">
        <f t="shared" si="15"/>
        <v>-7.9289904</v>
      </c>
      <c r="G125" s="44">
        <f t="shared" si="16"/>
        <v>-7.9692159</v>
      </c>
      <c r="H125" s="44">
        <f t="shared" si="17"/>
        <v>-8.4212235999999994</v>
      </c>
      <c r="I125" s="44">
        <f t="shared" si="18"/>
        <v>-8.0646257000000006</v>
      </c>
      <c r="J125" s="44">
        <f t="shared" si="19"/>
        <v>-8.2307252999999996</v>
      </c>
      <c r="K125" s="44">
        <f t="shared" si="20"/>
        <v>0</v>
      </c>
      <c r="M125">
        <v>42167220000</v>
      </c>
      <c r="N125">
        <v>-9.0338449000000001</v>
      </c>
      <c r="P125" s="6">
        <f t="shared" si="24"/>
        <v>43.345399999999998</v>
      </c>
      <c r="Q125" s="6">
        <f t="shared" si="25"/>
        <v>-8.8687000000000005</v>
      </c>
      <c r="R125" s="44">
        <f t="shared" si="26"/>
        <v>-8.8713616999999996</v>
      </c>
      <c r="S125" s="44">
        <f t="shared" si="21"/>
        <v>-9.2347155000000001</v>
      </c>
      <c r="T125" s="44">
        <f t="shared" si="22"/>
        <v>-8.9227839000000007</v>
      </c>
      <c r="U125" s="44">
        <f t="shared" si="23"/>
        <v>-9.0769404999999992</v>
      </c>
      <c r="V125" s="44">
        <f t="shared" si="27"/>
        <v>0</v>
      </c>
    </row>
    <row r="126" spans="2:22" x14ac:dyDescent="0.25">
      <c r="B126">
        <v>42461765000</v>
      </c>
      <c r="C126">
        <v>-7.7859677999999999</v>
      </c>
      <c r="E126" s="6">
        <f t="shared" si="14"/>
        <v>43.639944999999997</v>
      </c>
      <c r="F126" s="6">
        <f t="shared" si="15"/>
        <v>-7.9676609000000003</v>
      </c>
      <c r="G126" s="44">
        <f t="shared" si="16"/>
        <v>-7.9989419000000002</v>
      </c>
      <c r="H126" s="44">
        <f t="shared" si="17"/>
        <v>-8.5069914000000004</v>
      </c>
      <c r="I126" s="44">
        <f t="shared" si="18"/>
        <v>-8.0915908999999999</v>
      </c>
      <c r="J126" s="44">
        <f t="shared" si="19"/>
        <v>-8.2537832000000009</v>
      </c>
      <c r="K126" s="44">
        <f t="shared" si="20"/>
        <v>0</v>
      </c>
      <c r="M126">
        <v>42461765000</v>
      </c>
      <c r="N126">
        <v>-9.0610523000000001</v>
      </c>
      <c r="P126" s="6">
        <f t="shared" si="24"/>
        <v>43.639944999999997</v>
      </c>
      <c r="Q126" s="6">
        <f t="shared" si="25"/>
        <v>-8.8071307999999995</v>
      </c>
      <c r="R126" s="44">
        <f t="shared" si="26"/>
        <v>-8.8127861000000003</v>
      </c>
      <c r="S126" s="44">
        <f t="shared" si="21"/>
        <v>-9.1448145000000007</v>
      </c>
      <c r="T126" s="44">
        <f t="shared" si="22"/>
        <v>-8.8566550999999993</v>
      </c>
      <c r="U126" s="44">
        <f t="shared" si="23"/>
        <v>-9.0114365000000003</v>
      </c>
      <c r="V126" s="44">
        <f t="shared" si="27"/>
        <v>0</v>
      </c>
    </row>
    <row r="127" spans="2:22" x14ac:dyDescent="0.25">
      <c r="B127">
        <v>42756310000</v>
      </c>
      <c r="C127">
        <v>-7.8277678000000002</v>
      </c>
      <c r="E127" s="6">
        <f t="shared" si="14"/>
        <v>43.934489999999997</v>
      </c>
      <c r="F127" s="6">
        <f t="shared" si="15"/>
        <v>-8.0280275000000003</v>
      </c>
      <c r="G127" s="44">
        <f t="shared" si="16"/>
        <v>-8.0535288000000005</v>
      </c>
      <c r="H127" s="44">
        <f t="shared" si="17"/>
        <v>-8.5377902999999993</v>
      </c>
      <c r="I127" s="44">
        <f t="shared" si="18"/>
        <v>-8.1392384</v>
      </c>
      <c r="J127" s="44">
        <f t="shared" si="19"/>
        <v>-8.2995272</v>
      </c>
      <c r="K127" s="44">
        <f t="shared" si="20"/>
        <v>0</v>
      </c>
      <c r="M127">
        <v>42756310000</v>
      </c>
      <c r="N127">
        <v>-8.9825583000000009</v>
      </c>
      <c r="P127" s="6">
        <f t="shared" si="24"/>
        <v>43.934489999999997</v>
      </c>
      <c r="Q127" s="6">
        <f t="shared" si="25"/>
        <v>-8.7593221999999997</v>
      </c>
      <c r="R127" s="44">
        <f t="shared" si="26"/>
        <v>-8.7526998999999996</v>
      </c>
      <c r="S127" s="44">
        <f t="shared" si="21"/>
        <v>-9.0996704000000008</v>
      </c>
      <c r="T127" s="44">
        <f t="shared" si="22"/>
        <v>-8.7954720999999996</v>
      </c>
      <c r="U127" s="44">
        <f t="shared" si="23"/>
        <v>-8.9431820000000002</v>
      </c>
      <c r="V127" s="44">
        <f t="shared" si="27"/>
        <v>0</v>
      </c>
    </row>
    <row r="128" spans="2:22" x14ac:dyDescent="0.25">
      <c r="B128">
        <v>43050855000</v>
      </c>
      <c r="C128">
        <v>-7.8629192999999997</v>
      </c>
      <c r="E128" s="6">
        <f t="shared" si="14"/>
        <v>44.229035000000003</v>
      </c>
      <c r="F128" s="6">
        <f t="shared" si="15"/>
        <v>-8.0880183999999993</v>
      </c>
      <c r="G128" s="44">
        <f t="shared" si="16"/>
        <v>-8.1079197000000001</v>
      </c>
      <c r="H128" s="44">
        <f t="shared" si="17"/>
        <v>-8.6857395000000004</v>
      </c>
      <c r="I128" s="44">
        <f t="shared" si="18"/>
        <v>-8.1993074000000004</v>
      </c>
      <c r="J128" s="44">
        <f t="shared" si="19"/>
        <v>-8.3649673</v>
      </c>
      <c r="K128" s="44">
        <f t="shared" si="20"/>
        <v>0</v>
      </c>
      <c r="M128">
        <v>43050855000</v>
      </c>
      <c r="N128">
        <v>-8.9155139999999999</v>
      </c>
      <c r="P128" s="6">
        <f t="shared" si="24"/>
        <v>44.229035000000003</v>
      </c>
      <c r="Q128" s="6">
        <f t="shared" si="25"/>
        <v>-8.7422313999999997</v>
      </c>
      <c r="R128" s="44">
        <f t="shared" si="26"/>
        <v>-8.7252703</v>
      </c>
      <c r="S128" s="44">
        <f t="shared" si="21"/>
        <v>-9.1737660999999999</v>
      </c>
      <c r="T128" s="44">
        <f t="shared" si="22"/>
        <v>-8.7732247999999995</v>
      </c>
      <c r="U128" s="44">
        <f t="shared" si="23"/>
        <v>-8.9208326000000007</v>
      </c>
      <c r="V128" s="44">
        <f t="shared" si="27"/>
        <v>0</v>
      </c>
    </row>
    <row r="129" spans="2:22" x14ac:dyDescent="0.25">
      <c r="B129">
        <v>43345400000</v>
      </c>
      <c r="C129">
        <v>-7.9289904</v>
      </c>
      <c r="E129" s="6">
        <f t="shared" si="14"/>
        <v>44.523580000000003</v>
      </c>
      <c r="F129" s="6">
        <f t="shared" si="15"/>
        <v>-8.2075890999999999</v>
      </c>
      <c r="G129" s="44">
        <f t="shared" si="16"/>
        <v>-8.2270678999999998</v>
      </c>
      <c r="H129" s="44">
        <f t="shared" si="17"/>
        <v>-8.7068987</v>
      </c>
      <c r="I129" s="44">
        <f t="shared" si="18"/>
        <v>-8.3187885000000001</v>
      </c>
      <c r="J129" s="44">
        <f t="shared" si="19"/>
        <v>-8.4951810999999999</v>
      </c>
      <c r="K129" s="44">
        <f t="shared" si="20"/>
        <v>0</v>
      </c>
      <c r="M129">
        <v>43345400000</v>
      </c>
      <c r="N129">
        <v>-8.8687000000000005</v>
      </c>
      <c r="P129" s="6">
        <f t="shared" si="24"/>
        <v>44.523580000000003</v>
      </c>
      <c r="Q129" s="6">
        <f t="shared" si="25"/>
        <v>-8.7606096000000004</v>
      </c>
      <c r="R129" s="44">
        <f t="shared" si="26"/>
        <v>-8.7352828999999996</v>
      </c>
      <c r="S129" s="44">
        <f t="shared" si="21"/>
        <v>-9.1441230999999998</v>
      </c>
      <c r="T129" s="44">
        <f t="shared" si="22"/>
        <v>-8.777298</v>
      </c>
      <c r="U129" s="44">
        <f t="shared" si="23"/>
        <v>-8.9237746999999992</v>
      </c>
      <c r="V129" s="44">
        <f t="shared" si="27"/>
        <v>0</v>
      </c>
    </row>
    <row r="130" spans="2:22" x14ac:dyDescent="0.25">
      <c r="B130">
        <v>43639945000</v>
      </c>
      <c r="C130">
        <v>-7.9676609000000003</v>
      </c>
      <c r="E130" s="6">
        <f t="shared" si="14"/>
        <v>44.818125000000002</v>
      </c>
      <c r="F130" s="6">
        <f t="shared" si="15"/>
        <v>-8.3180580000000006</v>
      </c>
      <c r="G130" s="44">
        <f t="shared" si="16"/>
        <v>-8.3358621999999993</v>
      </c>
      <c r="H130" s="44">
        <f t="shared" si="17"/>
        <v>-8.8444710000000004</v>
      </c>
      <c r="I130" s="44">
        <f t="shared" si="18"/>
        <v>-8.4193335000000005</v>
      </c>
      <c r="J130" s="44">
        <f t="shared" si="19"/>
        <v>-8.5971650999999998</v>
      </c>
      <c r="K130" s="44">
        <f t="shared" si="20"/>
        <v>0</v>
      </c>
      <c r="M130">
        <v>43639945000</v>
      </c>
      <c r="N130">
        <v>-8.8071307999999995</v>
      </c>
      <c r="P130" s="6">
        <f t="shared" si="24"/>
        <v>44.818125000000002</v>
      </c>
      <c r="Q130" s="6">
        <f t="shared" si="25"/>
        <v>-8.7953814999999995</v>
      </c>
      <c r="R130" s="44">
        <f t="shared" si="26"/>
        <v>-8.7648639999999993</v>
      </c>
      <c r="S130" s="44">
        <f t="shared" si="21"/>
        <v>-9.1116942999999999</v>
      </c>
      <c r="T130" s="44">
        <f t="shared" si="22"/>
        <v>-8.8088837000000009</v>
      </c>
      <c r="U130" s="44">
        <f t="shared" si="23"/>
        <v>-8.9613762000000001</v>
      </c>
      <c r="V130" s="44">
        <f t="shared" si="27"/>
        <v>0</v>
      </c>
    </row>
    <row r="131" spans="2:22" x14ac:dyDescent="0.25">
      <c r="B131">
        <v>43934490000</v>
      </c>
      <c r="C131">
        <v>-8.0280275000000003</v>
      </c>
      <c r="E131" s="6">
        <f t="shared" si="14"/>
        <v>45.112670000000001</v>
      </c>
      <c r="F131" s="6">
        <f t="shared" si="15"/>
        <v>-8.3947620000000001</v>
      </c>
      <c r="G131" s="44">
        <f t="shared" si="16"/>
        <v>-8.4057255000000008</v>
      </c>
      <c r="H131" s="44">
        <f t="shared" si="17"/>
        <v>-9.0430279000000002</v>
      </c>
      <c r="I131" s="44">
        <f t="shared" si="18"/>
        <v>-8.4892339999999997</v>
      </c>
      <c r="J131" s="44">
        <f t="shared" si="19"/>
        <v>-8.6738472000000009</v>
      </c>
      <c r="K131" s="44">
        <f t="shared" si="20"/>
        <v>0</v>
      </c>
      <c r="M131">
        <v>43934490000</v>
      </c>
      <c r="N131">
        <v>-8.7593221999999997</v>
      </c>
      <c r="P131" s="6">
        <f t="shared" si="24"/>
        <v>45.112670000000001</v>
      </c>
      <c r="Q131" s="6">
        <f t="shared" si="25"/>
        <v>-8.7628698000000007</v>
      </c>
      <c r="R131" s="44">
        <f t="shared" si="26"/>
        <v>-8.7353096000000008</v>
      </c>
      <c r="S131" s="44">
        <f t="shared" si="21"/>
        <v>-9.2198334000000006</v>
      </c>
      <c r="T131" s="44">
        <f t="shared" si="22"/>
        <v>-8.7943811000000007</v>
      </c>
      <c r="U131" s="44">
        <f t="shared" si="23"/>
        <v>-8.9513969000000007</v>
      </c>
      <c r="V131" s="44">
        <f t="shared" si="27"/>
        <v>0</v>
      </c>
    </row>
    <row r="132" spans="2:22" x14ac:dyDescent="0.25">
      <c r="B132">
        <v>44229035000</v>
      </c>
      <c r="C132">
        <v>-8.0880183999999993</v>
      </c>
      <c r="E132" s="6">
        <f t="shared" si="14"/>
        <v>45.407215000000001</v>
      </c>
      <c r="F132" s="6">
        <f t="shared" si="15"/>
        <v>-8.4854831999999991</v>
      </c>
      <c r="G132" s="44">
        <f t="shared" si="16"/>
        <v>-8.4957018000000009</v>
      </c>
      <c r="H132" s="44">
        <f t="shared" si="17"/>
        <v>-9.0812501999999995</v>
      </c>
      <c r="I132" s="44">
        <f t="shared" si="18"/>
        <v>-8.5810566000000001</v>
      </c>
      <c r="J132" s="44">
        <f t="shared" si="19"/>
        <v>-8.7688302999999994</v>
      </c>
      <c r="K132" s="44">
        <f t="shared" si="20"/>
        <v>0</v>
      </c>
      <c r="M132">
        <v>44229035000</v>
      </c>
      <c r="N132">
        <v>-8.7422313999999997</v>
      </c>
      <c r="P132" s="6">
        <f t="shared" si="24"/>
        <v>45.407215000000001</v>
      </c>
      <c r="Q132" s="6">
        <f t="shared" si="25"/>
        <v>-8.7373781000000008</v>
      </c>
      <c r="R132" s="44">
        <f t="shared" si="26"/>
        <v>-8.7163409999999999</v>
      </c>
      <c r="S132" s="44">
        <f t="shared" si="21"/>
        <v>-9.2104979</v>
      </c>
      <c r="T132" s="44">
        <f t="shared" si="22"/>
        <v>-8.7837715000000003</v>
      </c>
      <c r="U132" s="44">
        <f t="shared" si="23"/>
        <v>-8.9533729999999991</v>
      </c>
      <c r="V132" s="44">
        <f t="shared" si="27"/>
        <v>0</v>
      </c>
    </row>
    <row r="133" spans="2:22" x14ac:dyDescent="0.25">
      <c r="B133">
        <v>44523580000</v>
      </c>
      <c r="C133">
        <v>-8.2075890999999999</v>
      </c>
      <c r="E133" s="6">
        <f t="shared" ref="E133:E196" si="28">B137/1000000000</f>
        <v>45.70176</v>
      </c>
      <c r="F133" s="6">
        <f t="shared" ref="F133:F196" si="29">C137</f>
        <v>-8.6156006000000005</v>
      </c>
      <c r="G133" s="44">
        <f t="shared" ref="G133:G196" si="30">C343</f>
        <v>-8.6290779000000004</v>
      </c>
      <c r="H133" s="44">
        <f t="shared" ref="H133:H196" si="31">C961</f>
        <v>-9.1643381000000002</v>
      </c>
      <c r="I133" s="44">
        <f t="shared" ref="I133:I196" si="32">C549</f>
        <v>-8.7120771000000001</v>
      </c>
      <c r="J133" s="44">
        <f t="shared" ref="J133:J196" si="33">C755</f>
        <v>-8.9058627999999995</v>
      </c>
      <c r="K133" s="44">
        <f t="shared" ref="K133:K196" si="34">C1167</f>
        <v>0</v>
      </c>
      <c r="M133">
        <v>44523580000</v>
      </c>
      <c r="N133">
        <v>-8.7606096000000004</v>
      </c>
      <c r="P133" s="6">
        <f t="shared" si="24"/>
        <v>45.70176</v>
      </c>
      <c r="Q133" s="6">
        <f t="shared" si="25"/>
        <v>-8.7283963999999994</v>
      </c>
      <c r="R133" s="44">
        <f t="shared" si="26"/>
        <v>-8.7163114999999998</v>
      </c>
      <c r="S133" s="44">
        <f t="shared" ref="S133:S196" si="35">N961</f>
        <v>-9.2976302999999998</v>
      </c>
      <c r="T133" s="44">
        <f t="shared" ref="T133:T196" si="36">N549</f>
        <v>-8.7845764000000006</v>
      </c>
      <c r="U133" s="44">
        <f t="shared" ref="U133:U196" si="37">N755</f>
        <v>-8.9681511</v>
      </c>
      <c r="V133" s="44">
        <f t="shared" si="27"/>
        <v>0</v>
      </c>
    </row>
    <row r="134" spans="2:22" x14ac:dyDescent="0.25">
      <c r="B134">
        <v>44818125000</v>
      </c>
      <c r="C134">
        <v>-8.3180580000000006</v>
      </c>
      <c r="E134" s="6">
        <f t="shared" si="28"/>
        <v>45.996305</v>
      </c>
      <c r="F134" s="6">
        <f t="shared" si="29"/>
        <v>-8.7946930000000005</v>
      </c>
      <c r="G134" s="44">
        <f t="shared" si="30"/>
        <v>-8.8114538000000007</v>
      </c>
      <c r="H134" s="44">
        <f t="shared" si="31"/>
        <v>-9.2243785999999997</v>
      </c>
      <c r="I134" s="44">
        <f t="shared" si="32"/>
        <v>-8.9051007999999996</v>
      </c>
      <c r="J134" s="44">
        <f t="shared" si="33"/>
        <v>-9.1107329999999997</v>
      </c>
      <c r="K134" s="44">
        <f t="shared" si="34"/>
        <v>0</v>
      </c>
      <c r="M134">
        <v>44818125000</v>
      </c>
      <c r="N134">
        <v>-8.7953814999999995</v>
      </c>
      <c r="P134" s="6">
        <f t="shared" ref="P134:P197" si="38">M138/1000000000</f>
        <v>45.996305</v>
      </c>
      <c r="Q134" s="6">
        <f t="shared" ref="Q134:Q197" si="39">N138</f>
        <v>-8.7551594000000001</v>
      </c>
      <c r="R134" s="44">
        <f t="shared" ref="R134:R197" si="40">N344</f>
        <v>-8.7621640999999997</v>
      </c>
      <c r="S134" s="44">
        <f t="shared" si="35"/>
        <v>-9.2276115000000001</v>
      </c>
      <c r="T134" s="44">
        <f t="shared" si="36"/>
        <v>-8.8469753000000004</v>
      </c>
      <c r="U134" s="44">
        <f t="shared" si="37"/>
        <v>-9.0508422999999993</v>
      </c>
      <c r="V134" s="44">
        <f t="shared" ref="V134:V197" si="41">N1168</f>
        <v>0</v>
      </c>
    </row>
    <row r="135" spans="2:22" x14ac:dyDescent="0.25">
      <c r="B135">
        <v>45112670000</v>
      </c>
      <c r="C135">
        <v>-8.3947620000000001</v>
      </c>
      <c r="E135" s="6">
        <f t="shared" si="28"/>
        <v>46.290849999999999</v>
      </c>
      <c r="F135" s="6">
        <f t="shared" si="29"/>
        <v>-8.8262587000000003</v>
      </c>
      <c r="G135" s="44">
        <f t="shared" si="30"/>
        <v>-8.8436860999999993</v>
      </c>
      <c r="H135" s="44">
        <f t="shared" si="31"/>
        <v>-9.5728787999999998</v>
      </c>
      <c r="I135" s="44">
        <f t="shared" si="32"/>
        <v>-8.9445981999999997</v>
      </c>
      <c r="J135" s="44">
        <f t="shared" si="33"/>
        <v>-9.1523675999999998</v>
      </c>
      <c r="K135" s="44">
        <f t="shared" si="34"/>
        <v>0</v>
      </c>
      <c r="M135">
        <v>45112670000</v>
      </c>
      <c r="N135">
        <v>-8.7628698000000007</v>
      </c>
      <c r="P135" s="6">
        <f t="shared" si="38"/>
        <v>46.290849999999999</v>
      </c>
      <c r="Q135" s="6">
        <f t="shared" si="39"/>
        <v>-8.6373177000000005</v>
      </c>
      <c r="R135" s="44">
        <f t="shared" si="40"/>
        <v>-8.6540555999999995</v>
      </c>
      <c r="S135" s="44">
        <f t="shared" si="35"/>
        <v>-9.3615074000000007</v>
      </c>
      <c r="T135" s="44">
        <f t="shared" si="36"/>
        <v>-8.7406483000000001</v>
      </c>
      <c r="U135" s="44">
        <f t="shared" si="37"/>
        <v>-8.9548988000000005</v>
      </c>
      <c r="V135" s="44">
        <f t="shared" si="41"/>
        <v>0</v>
      </c>
    </row>
    <row r="136" spans="2:22" x14ac:dyDescent="0.25">
      <c r="B136">
        <v>45407215000</v>
      </c>
      <c r="C136">
        <v>-8.4854831999999991</v>
      </c>
      <c r="E136" s="6">
        <f t="shared" si="28"/>
        <v>46.585394999999998</v>
      </c>
      <c r="F136" s="6">
        <f t="shared" si="29"/>
        <v>-8.9367266000000001</v>
      </c>
      <c r="G136" s="44">
        <f t="shared" si="30"/>
        <v>-8.9677962999999998</v>
      </c>
      <c r="H136" s="44">
        <f t="shared" si="31"/>
        <v>-9.6736030999999993</v>
      </c>
      <c r="I136" s="44">
        <f t="shared" si="32"/>
        <v>-9.0781279000000001</v>
      </c>
      <c r="J136" s="44">
        <f t="shared" si="33"/>
        <v>-9.2833681000000006</v>
      </c>
      <c r="K136" s="44">
        <f t="shared" si="34"/>
        <v>0</v>
      </c>
      <c r="M136">
        <v>45407215000</v>
      </c>
      <c r="N136">
        <v>-8.7373781000000008</v>
      </c>
      <c r="P136" s="6">
        <f t="shared" si="38"/>
        <v>46.585394999999998</v>
      </c>
      <c r="Q136" s="6">
        <f t="shared" si="39"/>
        <v>-8.6011743999999997</v>
      </c>
      <c r="R136" s="44">
        <f t="shared" si="40"/>
        <v>-8.6269951000000002</v>
      </c>
      <c r="S136" s="44">
        <f t="shared" si="35"/>
        <v>-9.2896576</v>
      </c>
      <c r="T136" s="44">
        <f t="shared" si="36"/>
        <v>-8.7122030000000006</v>
      </c>
      <c r="U136" s="44">
        <f t="shared" si="37"/>
        <v>-8.9340162000000003</v>
      </c>
      <c r="V136" s="44">
        <f t="shared" si="41"/>
        <v>0</v>
      </c>
    </row>
    <row r="137" spans="2:22" x14ac:dyDescent="0.25">
      <c r="B137">
        <v>45701760000</v>
      </c>
      <c r="C137">
        <v>-8.6156006000000005</v>
      </c>
      <c r="E137" s="6">
        <f t="shared" si="28"/>
        <v>46.879939999999998</v>
      </c>
      <c r="F137" s="6">
        <f t="shared" si="29"/>
        <v>-9.0369387000000003</v>
      </c>
      <c r="G137" s="44">
        <f t="shared" si="30"/>
        <v>-9.0722857000000001</v>
      </c>
      <c r="H137" s="44">
        <f t="shared" si="31"/>
        <v>-9.7142772999999991</v>
      </c>
      <c r="I137" s="44">
        <f t="shared" si="32"/>
        <v>-9.1850194999999992</v>
      </c>
      <c r="J137" s="44">
        <f t="shared" si="33"/>
        <v>-9.3894806000000006</v>
      </c>
      <c r="K137" s="44">
        <f t="shared" si="34"/>
        <v>0</v>
      </c>
      <c r="M137">
        <v>45701760000</v>
      </c>
      <c r="N137">
        <v>-8.7283963999999994</v>
      </c>
      <c r="P137" s="6">
        <f t="shared" si="38"/>
        <v>46.879939999999998</v>
      </c>
      <c r="Q137" s="6">
        <f t="shared" si="39"/>
        <v>-8.5521239999999992</v>
      </c>
      <c r="R137" s="44">
        <f t="shared" si="40"/>
        <v>-8.5771245999999994</v>
      </c>
      <c r="S137" s="44">
        <f t="shared" si="35"/>
        <v>-9.2088757000000001</v>
      </c>
      <c r="T137" s="44">
        <f t="shared" si="36"/>
        <v>-8.6639376000000006</v>
      </c>
      <c r="U137" s="44">
        <f t="shared" si="37"/>
        <v>-8.8866128999999994</v>
      </c>
      <c r="V137" s="44">
        <f t="shared" si="41"/>
        <v>0</v>
      </c>
    </row>
    <row r="138" spans="2:22" x14ac:dyDescent="0.25">
      <c r="B138">
        <v>45996305000</v>
      </c>
      <c r="C138">
        <v>-8.7946930000000005</v>
      </c>
      <c r="E138" s="6">
        <f t="shared" si="28"/>
        <v>47.174484999999997</v>
      </c>
      <c r="F138" s="6">
        <f t="shared" si="29"/>
        <v>-9.0883379000000009</v>
      </c>
      <c r="G138" s="44">
        <f t="shared" si="30"/>
        <v>-9.1269425999999996</v>
      </c>
      <c r="H138" s="44">
        <f t="shared" si="31"/>
        <v>-9.6064624999999992</v>
      </c>
      <c r="I138" s="44">
        <f t="shared" si="32"/>
        <v>-9.2444743999999996</v>
      </c>
      <c r="J138" s="44">
        <f t="shared" si="33"/>
        <v>-9.4383058999999996</v>
      </c>
      <c r="K138" s="44">
        <f t="shared" si="34"/>
        <v>0</v>
      </c>
      <c r="M138">
        <v>45996305000</v>
      </c>
      <c r="N138">
        <v>-8.7551594000000001</v>
      </c>
      <c r="P138" s="6">
        <f t="shared" si="38"/>
        <v>47.174484999999997</v>
      </c>
      <c r="Q138" s="6">
        <f t="shared" si="39"/>
        <v>-8.4705858000000003</v>
      </c>
      <c r="R138" s="44">
        <f t="shared" si="40"/>
        <v>-8.4861593000000006</v>
      </c>
      <c r="S138" s="44">
        <f t="shared" si="35"/>
        <v>-9.0339898999999999</v>
      </c>
      <c r="T138" s="44">
        <f t="shared" si="36"/>
        <v>-8.5686865000000001</v>
      </c>
      <c r="U138" s="44">
        <f t="shared" si="37"/>
        <v>-8.7858237999999993</v>
      </c>
      <c r="V138" s="44">
        <f t="shared" si="41"/>
        <v>0</v>
      </c>
    </row>
    <row r="139" spans="2:22" x14ac:dyDescent="0.25">
      <c r="B139">
        <v>46290850000</v>
      </c>
      <c r="C139">
        <v>-8.8262587000000003</v>
      </c>
      <c r="E139" s="6">
        <f t="shared" si="28"/>
        <v>47.469029999999997</v>
      </c>
      <c r="F139" s="6">
        <f t="shared" si="29"/>
        <v>-9.0807791000000009</v>
      </c>
      <c r="G139" s="44">
        <f t="shared" si="30"/>
        <v>-9.1199759999999994</v>
      </c>
      <c r="H139" s="44">
        <f t="shared" si="31"/>
        <v>-9.6677894999999996</v>
      </c>
      <c r="I139" s="44">
        <f t="shared" si="32"/>
        <v>-9.2279958999999998</v>
      </c>
      <c r="J139" s="44">
        <f t="shared" si="33"/>
        <v>-9.4027785999999995</v>
      </c>
      <c r="K139" s="44">
        <f t="shared" si="34"/>
        <v>0</v>
      </c>
      <c r="M139">
        <v>46290850000</v>
      </c>
      <c r="N139">
        <v>-8.6373177000000005</v>
      </c>
      <c r="P139" s="6">
        <f t="shared" si="38"/>
        <v>47.469029999999997</v>
      </c>
      <c r="Q139" s="6">
        <f t="shared" si="39"/>
        <v>-8.4154949000000006</v>
      </c>
      <c r="R139" s="44">
        <f t="shared" si="40"/>
        <v>-8.4115962999999994</v>
      </c>
      <c r="S139" s="44">
        <f t="shared" si="35"/>
        <v>-8.9336205</v>
      </c>
      <c r="T139" s="44">
        <f t="shared" si="36"/>
        <v>-8.4952793</v>
      </c>
      <c r="U139" s="44">
        <f t="shared" si="37"/>
        <v>-8.7061749000000006</v>
      </c>
      <c r="V139" s="44">
        <f t="shared" si="41"/>
        <v>0</v>
      </c>
    </row>
    <row r="140" spans="2:22" x14ac:dyDescent="0.25">
      <c r="B140">
        <v>46585395000</v>
      </c>
      <c r="C140">
        <v>-8.9367266000000001</v>
      </c>
      <c r="E140" s="6">
        <f t="shared" si="28"/>
        <v>47.763575000000003</v>
      </c>
      <c r="F140" s="6">
        <f t="shared" si="29"/>
        <v>-9.1201886999999999</v>
      </c>
      <c r="G140" s="44">
        <f t="shared" si="30"/>
        <v>-9.1690883999999997</v>
      </c>
      <c r="H140" s="44">
        <f t="shared" si="31"/>
        <v>-9.7254094999999996</v>
      </c>
      <c r="I140" s="44">
        <f t="shared" si="32"/>
        <v>-9.2646732000000007</v>
      </c>
      <c r="J140" s="44">
        <f t="shared" si="33"/>
        <v>-9.4335737000000002</v>
      </c>
      <c r="K140" s="44">
        <f t="shared" si="34"/>
        <v>0</v>
      </c>
      <c r="M140">
        <v>46585395000</v>
      </c>
      <c r="N140">
        <v>-8.6011743999999997</v>
      </c>
      <c r="P140" s="6">
        <f t="shared" si="38"/>
        <v>47.763575000000003</v>
      </c>
      <c r="Q140" s="6">
        <f t="shared" si="39"/>
        <v>-8.4036778999999999</v>
      </c>
      <c r="R140" s="44">
        <f t="shared" si="40"/>
        <v>-8.3871898999999992</v>
      </c>
      <c r="S140" s="44">
        <f t="shared" si="35"/>
        <v>-8.9534558999999998</v>
      </c>
      <c r="T140" s="44">
        <f t="shared" si="36"/>
        <v>-8.4660130000000002</v>
      </c>
      <c r="U140" s="44">
        <f t="shared" si="37"/>
        <v>-8.6661415000000002</v>
      </c>
      <c r="V140" s="44">
        <f t="shared" si="41"/>
        <v>0</v>
      </c>
    </row>
    <row r="141" spans="2:22" x14ac:dyDescent="0.25">
      <c r="B141">
        <v>46879940000</v>
      </c>
      <c r="C141">
        <v>-9.0369387000000003</v>
      </c>
      <c r="E141" s="6">
        <f t="shared" si="28"/>
        <v>48.058120000000002</v>
      </c>
      <c r="F141" s="6">
        <f t="shared" si="29"/>
        <v>-9.1737461000000007</v>
      </c>
      <c r="G141" s="44">
        <f t="shared" si="30"/>
        <v>-9.2079114999999998</v>
      </c>
      <c r="H141" s="44">
        <f t="shared" si="31"/>
        <v>-9.6989441000000003</v>
      </c>
      <c r="I141" s="44">
        <f t="shared" si="32"/>
        <v>-9.2874899000000006</v>
      </c>
      <c r="J141" s="44">
        <f t="shared" si="33"/>
        <v>-9.4532843</v>
      </c>
      <c r="K141" s="44">
        <f t="shared" si="34"/>
        <v>0</v>
      </c>
      <c r="M141">
        <v>46879940000</v>
      </c>
      <c r="N141">
        <v>-8.5521239999999992</v>
      </c>
      <c r="P141" s="6">
        <f t="shared" si="38"/>
        <v>48.058120000000002</v>
      </c>
      <c r="Q141" s="6">
        <f t="shared" si="39"/>
        <v>-8.4399452000000004</v>
      </c>
      <c r="R141" s="44">
        <f t="shared" si="40"/>
        <v>-8.3911265999999998</v>
      </c>
      <c r="S141" s="44">
        <f t="shared" si="35"/>
        <v>-8.9089012000000007</v>
      </c>
      <c r="T141" s="44">
        <f t="shared" si="36"/>
        <v>-8.4664535999999995</v>
      </c>
      <c r="U141" s="44">
        <f t="shared" si="37"/>
        <v>-8.6591977999999994</v>
      </c>
      <c r="V141" s="44">
        <f t="shared" si="41"/>
        <v>0</v>
      </c>
    </row>
    <row r="142" spans="2:22" x14ac:dyDescent="0.25">
      <c r="B142">
        <v>47174485000</v>
      </c>
      <c r="C142">
        <v>-9.0883379000000009</v>
      </c>
      <c r="E142" s="6">
        <f t="shared" si="28"/>
        <v>48.352665000000002</v>
      </c>
      <c r="F142" s="6">
        <f t="shared" si="29"/>
        <v>-9.2395010000000006</v>
      </c>
      <c r="G142" s="44">
        <f t="shared" si="30"/>
        <v>-9.2770405</v>
      </c>
      <c r="H142" s="44">
        <f t="shared" si="31"/>
        <v>-9.6740828000000008</v>
      </c>
      <c r="I142" s="44">
        <f t="shared" si="32"/>
        <v>-9.3473138999999996</v>
      </c>
      <c r="J142" s="44">
        <f t="shared" si="33"/>
        <v>-9.5063639000000002</v>
      </c>
      <c r="K142" s="44">
        <f t="shared" si="34"/>
        <v>0</v>
      </c>
      <c r="M142">
        <v>47174485000</v>
      </c>
      <c r="N142">
        <v>-8.4705858000000003</v>
      </c>
      <c r="P142" s="6">
        <f t="shared" si="38"/>
        <v>48.352665000000002</v>
      </c>
      <c r="Q142" s="6">
        <f t="shared" si="39"/>
        <v>-8.4886912999999993</v>
      </c>
      <c r="R142" s="44">
        <f t="shared" si="40"/>
        <v>-8.4208546000000002</v>
      </c>
      <c r="S142" s="44">
        <f t="shared" si="35"/>
        <v>-8.9865437000000004</v>
      </c>
      <c r="T142" s="44">
        <f t="shared" si="36"/>
        <v>-8.4802151000000006</v>
      </c>
      <c r="U142" s="44">
        <f t="shared" si="37"/>
        <v>-8.6623219999999996</v>
      </c>
      <c r="V142" s="44">
        <f t="shared" si="41"/>
        <v>0</v>
      </c>
    </row>
    <row r="143" spans="2:22" x14ac:dyDescent="0.25">
      <c r="B143">
        <v>47469030000</v>
      </c>
      <c r="C143">
        <v>-9.0807791000000009</v>
      </c>
      <c r="E143" s="6">
        <f t="shared" si="28"/>
        <v>48.647210000000001</v>
      </c>
      <c r="F143" s="6">
        <f t="shared" si="29"/>
        <v>-9.2902039999999992</v>
      </c>
      <c r="G143" s="44">
        <f t="shared" si="30"/>
        <v>-9.3200854999999994</v>
      </c>
      <c r="H143" s="44">
        <f t="shared" si="31"/>
        <v>-9.7251414999999994</v>
      </c>
      <c r="I143" s="44">
        <f t="shared" si="32"/>
        <v>-9.3825225999999997</v>
      </c>
      <c r="J143" s="44">
        <f t="shared" si="33"/>
        <v>-9.5311345999999997</v>
      </c>
      <c r="K143" s="44">
        <f t="shared" si="34"/>
        <v>0</v>
      </c>
      <c r="M143">
        <v>47469030000</v>
      </c>
      <c r="N143">
        <v>-8.4154949000000006</v>
      </c>
      <c r="P143" s="6">
        <f t="shared" si="38"/>
        <v>48.647210000000001</v>
      </c>
      <c r="Q143" s="6">
        <f t="shared" si="39"/>
        <v>-8.5433310999999996</v>
      </c>
      <c r="R143" s="44">
        <f t="shared" si="40"/>
        <v>-8.4660329999999995</v>
      </c>
      <c r="S143" s="44">
        <f t="shared" si="35"/>
        <v>-8.9562769000000007</v>
      </c>
      <c r="T143" s="44">
        <f t="shared" si="36"/>
        <v>-8.5157366000000003</v>
      </c>
      <c r="U143" s="44">
        <f t="shared" si="37"/>
        <v>-8.6927012999999995</v>
      </c>
      <c r="V143" s="44">
        <f t="shared" si="41"/>
        <v>0</v>
      </c>
    </row>
    <row r="144" spans="2:22" x14ac:dyDescent="0.25">
      <c r="B144">
        <v>47763575000</v>
      </c>
      <c r="C144">
        <v>-9.1201886999999999</v>
      </c>
      <c r="E144" s="6">
        <f t="shared" si="28"/>
        <v>48.941755000000001</v>
      </c>
      <c r="F144" s="6">
        <f t="shared" si="29"/>
        <v>-9.2873640000000002</v>
      </c>
      <c r="G144" s="44">
        <f t="shared" si="30"/>
        <v>-9.3214644999999994</v>
      </c>
      <c r="H144" s="44">
        <f t="shared" si="31"/>
        <v>-9.7891455000000001</v>
      </c>
      <c r="I144" s="44">
        <f t="shared" si="32"/>
        <v>-9.3882256000000002</v>
      </c>
      <c r="J144" s="44">
        <f t="shared" si="33"/>
        <v>-9.5329198999999996</v>
      </c>
      <c r="K144" s="44">
        <f t="shared" si="34"/>
        <v>0</v>
      </c>
      <c r="M144">
        <v>47763575000</v>
      </c>
      <c r="N144">
        <v>-8.4036778999999999</v>
      </c>
      <c r="P144" s="6">
        <f t="shared" si="38"/>
        <v>48.941755000000001</v>
      </c>
      <c r="Q144" s="6">
        <f t="shared" si="39"/>
        <v>-8.5886917</v>
      </c>
      <c r="R144" s="44">
        <f t="shared" si="40"/>
        <v>-8.5015421</v>
      </c>
      <c r="S144" s="44">
        <f t="shared" si="35"/>
        <v>-8.9504193999999995</v>
      </c>
      <c r="T144" s="44">
        <f t="shared" si="36"/>
        <v>-8.5379352999999991</v>
      </c>
      <c r="U144" s="44">
        <f t="shared" si="37"/>
        <v>-8.7099094000000008</v>
      </c>
      <c r="V144" s="44">
        <f t="shared" si="41"/>
        <v>0</v>
      </c>
    </row>
    <row r="145" spans="2:22" x14ac:dyDescent="0.25">
      <c r="B145">
        <v>48058120000</v>
      </c>
      <c r="C145">
        <v>-9.1737461000000007</v>
      </c>
      <c r="E145" s="6">
        <f t="shared" si="28"/>
        <v>49.2363</v>
      </c>
      <c r="F145" s="6">
        <f t="shared" si="29"/>
        <v>-9.2942572000000006</v>
      </c>
      <c r="G145" s="44">
        <f t="shared" si="30"/>
        <v>-9.31738</v>
      </c>
      <c r="H145" s="44">
        <f t="shared" si="31"/>
        <v>-9.8316374</v>
      </c>
      <c r="I145" s="44">
        <f t="shared" si="32"/>
        <v>-9.3830147000000004</v>
      </c>
      <c r="J145" s="44">
        <f t="shared" si="33"/>
        <v>-9.5116338999999996</v>
      </c>
      <c r="K145" s="44">
        <f t="shared" si="34"/>
        <v>0</v>
      </c>
      <c r="M145">
        <v>48058120000</v>
      </c>
      <c r="N145">
        <v>-8.4399452000000004</v>
      </c>
      <c r="P145" s="6">
        <f t="shared" si="38"/>
        <v>49.2363</v>
      </c>
      <c r="Q145" s="6">
        <f t="shared" si="39"/>
        <v>-8.6391171999999994</v>
      </c>
      <c r="R145" s="44">
        <f t="shared" si="40"/>
        <v>-8.5405549999999995</v>
      </c>
      <c r="S145" s="44">
        <f t="shared" si="35"/>
        <v>-8.9975529000000005</v>
      </c>
      <c r="T145" s="44">
        <f t="shared" si="36"/>
        <v>-8.5625868000000001</v>
      </c>
      <c r="U145" s="44">
        <f t="shared" si="37"/>
        <v>-8.7326879999999996</v>
      </c>
      <c r="V145" s="44">
        <f t="shared" si="41"/>
        <v>0</v>
      </c>
    </row>
    <row r="146" spans="2:22" x14ac:dyDescent="0.25">
      <c r="B146">
        <v>48352665000</v>
      </c>
      <c r="C146">
        <v>-9.2395010000000006</v>
      </c>
      <c r="E146" s="6">
        <f t="shared" si="28"/>
        <v>49.530844999999999</v>
      </c>
      <c r="F146" s="6">
        <f t="shared" si="29"/>
        <v>-9.3147897999999998</v>
      </c>
      <c r="G146" s="44">
        <f t="shared" si="30"/>
        <v>-9.3464050000000007</v>
      </c>
      <c r="H146" s="44">
        <f t="shared" si="31"/>
        <v>-9.7025833000000006</v>
      </c>
      <c r="I146" s="44">
        <f t="shared" si="32"/>
        <v>-9.4077587000000005</v>
      </c>
      <c r="J146" s="44">
        <f t="shared" si="33"/>
        <v>-9.5312710000000003</v>
      </c>
      <c r="K146" s="44">
        <f t="shared" si="34"/>
        <v>0</v>
      </c>
      <c r="M146">
        <v>48352665000</v>
      </c>
      <c r="N146">
        <v>-8.4886912999999993</v>
      </c>
      <c r="P146" s="6">
        <f t="shared" si="38"/>
        <v>49.530844999999999</v>
      </c>
      <c r="Q146" s="6">
        <f t="shared" si="39"/>
        <v>-8.6684952000000006</v>
      </c>
      <c r="R146" s="44">
        <f t="shared" si="40"/>
        <v>-8.5628366000000007</v>
      </c>
      <c r="S146" s="44">
        <f t="shared" si="35"/>
        <v>-8.9703236000000004</v>
      </c>
      <c r="T146" s="44">
        <f t="shared" si="36"/>
        <v>-8.5809250000000006</v>
      </c>
      <c r="U146" s="44">
        <f t="shared" si="37"/>
        <v>-8.7616768</v>
      </c>
      <c r="V146" s="44">
        <f t="shared" si="41"/>
        <v>0</v>
      </c>
    </row>
    <row r="147" spans="2:22" x14ac:dyDescent="0.25">
      <c r="B147">
        <v>48647210000</v>
      </c>
      <c r="C147">
        <v>-9.2902039999999992</v>
      </c>
      <c r="E147" s="6">
        <f t="shared" si="28"/>
        <v>49.825389999999999</v>
      </c>
      <c r="F147" s="6">
        <f t="shared" si="29"/>
        <v>-9.2886313999999999</v>
      </c>
      <c r="G147" s="44">
        <f t="shared" si="30"/>
        <v>-9.3117485000000002</v>
      </c>
      <c r="H147" s="44">
        <f t="shared" si="31"/>
        <v>-9.6780480999999998</v>
      </c>
      <c r="I147" s="44">
        <f t="shared" si="32"/>
        <v>-9.3754653999999995</v>
      </c>
      <c r="J147" s="44">
        <f t="shared" si="33"/>
        <v>-9.4935492999999997</v>
      </c>
      <c r="K147" s="44">
        <f t="shared" si="34"/>
        <v>0</v>
      </c>
      <c r="M147">
        <v>48647210000</v>
      </c>
      <c r="N147">
        <v>-8.5433310999999996</v>
      </c>
      <c r="P147" s="6">
        <f t="shared" si="38"/>
        <v>49.825389999999999</v>
      </c>
      <c r="Q147" s="6">
        <f t="shared" si="39"/>
        <v>-8.7255248999999999</v>
      </c>
      <c r="R147" s="44">
        <f t="shared" si="40"/>
        <v>-8.6157169000000007</v>
      </c>
      <c r="S147" s="44">
        <f t="shared" si="35"/>
        <v>-9.0470123000000005</v>
      </c>
      <c r="T147" s="44">
        <f t="shared" si="36"/>
        <v>-8.6419449000000004</v>
      </c>
      <c r="U147" s="44">
        <f t="shared" si="37"/>
        <v>-8.8258314000000002</v>
      </c>
      <c r="V147" s="44">
        <f t="shared" si="41"/>
        <v>0</v>
      </c>
    </row>
    <row r="148" spans="2:22" x14ac:dyDescent="0.25">
      <c r="B148">
        <v>48941755000</v>
      </c>
      <c r="C148">
        <v>-9.2873640000000002</v>
      </c>
      <c r="E148" s="6">
        <f t="shared" si="28"/>
        <v>50.119934999999998</v>
      </c>
      <c r="F148" s="6">
        <f t="shared" si="29"/>
        <v>-9.2776384000000007</v>
      </c>
      <c r="G148" s="44">
        <f t="shared" si="30"/>
        <v>-9.2986611999999997</v>
      </c>
      <c r="H148" s="44">
        <f t="shared" si="31"/>
        <v>-9.6830558999999994</v>
      </c>
      <c r="I148" s="44">
        <f t="shared" si="32"/>
        <v>-9.3612757000000002</v>
      </c>
      <c r="J148" s="44">
        <f t="shared" si="33"/>
        <v>-9.4895171999999999</v>
      </c>
      <c r="K148" s="44">
        <f t="shared" si="34"/>
        <v>0</v>
      </c>
      <c r="M148">
        <v>48941755000</v>
      </c>
      <c r="N148">
        <v>-8.5886917</v>
      </c>
      <c r="P148" s="6">
        <f t="shared" si="38"/>
        <v>50.119934999999998</v>
      </c>
      <c r="Q148" s="6">
        <f t="shared" si="39"/>
        <v>-8.8282804000000006</v>
      </c>
      <c r="R148" s="44">
        <f t="shared" si="40"/>
        <v>-8.7083148999999995</v>
      </c>
      <c r="S148" s="44">
        <f t="shared" si="35"/>
        <v>-9.1259917999999995</v>
      </c>
      <c r="T148" s="44">
        <f t="shared" si="36"/>
        <v>-8.7408142000000009</v>
      </c>
      <c r="U148" s="44">
        <f t="shared" si="37"/>
        <v>-8.9236649999999997</v>
      </c>
      <c r="V148" s="44">
        <f t="shared" si="41"/>
        <v>0</v>
      </c>
    </row>
    <row r="149" spans="2:22" x14ac:dyDescent="0.25">
      <c r="B149">
        <v>49236300000</v>
      </c>
      <c r="C149">
        <v>-9.2942572000000006</v>
      </c>
      <c r="E149" s="6">
        <f t="shared" si="28"/>
        <v>50.414479999999998</v>
      </c>
      <c r="F149" s="6">
        <f t="shared" si="29"/>
        <v>-9.2369251000000006</v>
      </c>
      <c r="G149" s="44">
        <f t="shared" si="30"/>
        <v>-9.2515087000000005</v>
      </c>
      <c r="H149" s="44">
        <f t="shared" si="31"/>
        <v>-9.7491559999999993</v>
      </c>
      <c r="I149" s="44">
        <f t="shared" si="32"/>
        <v>-9.3007507</v>
      </c>
      <c r="J149" s="44">
        <f t="shared" si="33"/>
        <v>-9.4296761</v>
      </c>
      <c r="K149" s="44">
        <f t="shared" si="34"/>
        <v>0</v>
      </c>
      <c r="M149">
        <v>49236300000</v>
      </c>
      <c r="N149">
        <v>-8.6391171999999994</v>
      </c>
      <c r="P149" s="6">
        <f t="shared" si="38"/>
        <v>50.414479999999998</v>
      </c>
      <c r="Q149" s="6">
        <f t="shared" si="39"/>
        <v>-8.9215669999999996</v>
      </c>
      <c r="R149" s="44">
        <f t="shared" si="40"/>
        <v>-8.7944098000000004</v>
      </c>
      <c r="S149" s="44">
        <f t="shared" si="35"/>
        <v>-9.2757319999999996</v>
      </c>
      <c r="T149" s="44">
        <f t="shared" si="36"/>
        <v>-8.8280572999999993</v>
      </c>
      <c r="U149" s="44">
        <f t="shared" si="37"/>
        <v>-9.0110711999999999</v>
      </c>
      <c r="V149" s="44">
        <f t="shared" si="41"/>
        <v>0</v>
      </c>
    </row>
    <row r="150" spans="2:22" x14ac:dyDescent="0.25">
      <c r="B150">
        <v>49530845000</v>
      </c>
      <c r="C150">
        <v>-9.3147897999999998</v>
      </c>
      <c r="E150" s="6">
        <f t="shared" si="28"/>
        <v>50.709024999999997</v>
      </c>
      <c r="F150" s="6">
        <f t="shared" si="29"/>
        <v>-9.2481641999999997</v>
      </c>
      <c r="G150" s="44">
        <f t="shared" si="30"/>
        <v>-9.254365</v>
      </c>
      <c r="H150" s="44">
        <f t="shared" si="31"/>
        <v>-9.6542139000000002</v>
      </c>
      <c r="I150" s="44">
        <f t="shared" si="32"/>
        <v>-9.3089999999999993</v>
      </c>
      <c r="J150" s="44">
        <f t="shared" si="33"/>
        <v>-9.4390259000000007</v>
      </c>
      <c r="K150" s="44">
        <f t="shared" si="34"/>
        <v>0</v>
      </c>
      <c r="M150">
        <v>49530845000</v>
      </c>
      <c r="N150">
        <v>-8.6684952000000006</v>
      </c>
      <c r="P150" s="6">
        <f t="shared" si="38"/>
        <v>50.709024999999997</v>
      </c>
      <c r="Q150" s="6">
        <f t="shared" si="39"/>
        <v>-9.0569133999999991</v>
      </c>
      <c r="R150" s="44">
        <f t="shared" si="40"/>
        <v>-8.9133911000000001</v>
      </c>
      <c r="S150" s="44">
        <f t="shared" si="35"/>
        <v>-9.4434346999999992</v>
      </c>
      <c r="T150" s="44">
        <f t="shared" si="36"/>
        <v>-8.9595938000000004</v>
      </c>
      <c r="U150" s="44">
        <f t="shared" si="37"/>
        <v>-9.1434373999999998</v>
      </c>
      <c r="V150" s="44">
        <f t="shared" si="41"/>
        <v>0</v>
      </c>
    </row>
    <row r="151" spans="2:22" x14ac:dyDescent="0.25">
      <c r="B151">
        <v>49825390000</v>
      </c>
      <c r="C151">
        <v>-9.2886313999999999</v>
      </c>
      <c r="E151" s="6">
        <f t="shared" si="28"/>
        <v>51.003570000000003</v>
      </c>
      <c r="F151" s="6">
        <f t="shared" si="29"/>
        <v>-9.1939411</v>
      </c>
      <c r="G151" s="44">
        <f t="shared" si="30"/>
        <v>-9.1936234999999993</v>
      </c>
      <c r="H151" s="44">
        <f t="shared" si="31"/>
        <v>-9.5697746000000006</v>
      </c>
      <c r="I151" s="44">
        <f t="shared" si="32"/>
        <v>-9.2490100999999996</v>
      </c>
      <c r="J151" s="44">
        <f t="shared" si="33"/>
        <v>-9.3781853000000002</v>
      </c>
      <c r="K151" s="44">
        <f t="shared" si="34"/>
        <v>0</v>
      </c>
      <c r="M151">
        <v>49825390000</v>
      </c>
      <c r="N151">
        <v>-8.7255248999999999</v>
      </c>
      <c r="P151" s="6">
        <f t="shared" si="38"/>
        <v>51.003570000000003</v>
      </c>
      <c r="Q151" s="6">
        <f t="shared" si="39"/>
        <v>-9.2436810000000005</v>
      </c>
      <c r="R151" s="44">
        <f t="shared" si="40"/>
        <v>-9.0902901000000007</v>
      </c>
      <c r="S151" s="44">
        <f t="shared" si="35"/>
        <v>-9.5231990999999994</v>
      </c>
      <c r="T151" s="44">
        <f t="shared" si="36"/>
        <v>-9.1172179999999994</v>
      </c>
      <c r="U151" s="44">
        <f t="shared" si="37"/>
        <v>-9.2921457000000007</v>
      </c>
      <c r="V151" s="44">
        <f t="shared" si="41"/>
        <v>0</v>
      </c>
    </row>
    <row r="152" spans="2:22" x14ac:dyDescent="0.25">
      <c r="B152">
        <v>50119935000</v>
      </c>
      <c r="C152">
        <v>-9.2776384000000007</v>
      </c>
      <c r="E152" s="6">
        <f t="shared" si="28"/>
        <v>51.298115000000003</v>
      </c>
      <c r="F152" s="6">
        <f t="shared" si="29"/>
        <v>-9.1500310999999996</v>
      </c>
      <c r="G152" s="44">
        <f t="shared" si="30"/>
        <v>-9.1410655999999992</v>
      </c>
      <c r="H152" s="44">
        <f t="shared" si="31"/>
        <v>-9.4693574999999992</v>
      </c>
      <c r="I152" s="44">
        <f t="shared" si="32"/>
        <v>-9.1924992000000003</v>
      </c>
      <c r="J152" s="44">
        <f t="shared" si="33"/>
        <v>-9.3206576999999999</v>
      </c>
      <c r="K152" s="44">
        <f t="shared" si="34"/>
        <v>0</v>
      </c>
      <c r="M152">
        <v>50119935000</v>
      </c>
      <c r="N152">
        <v>-8.8282804000000006</v>
      </c>
      <c r="P152" s="6">
        <f t="shared" si="38"/>
        <v>51.298115000000003</v>
      </c>
      <c r="Q152" s="6">
        <f t="shared" si="39"/>
        <v>-9.4028110999999992</v>
      </c>
      <c r="R152" s="44">
        <f t="shared" si="40"/>
        <v>-9.2360162999999993</v>
      </c>
      <c r="S152" s="44">
        <f t="shared" si="35"/>
        <v>-9.6660527999999992</v>
      </c>
      <c r="T152" s="44">
        <f t="shared" si="36"/>
        <v>-9.2444419999999994</v>
      </c>
      <c r="U152" s="44">
        <f t="shared" si="37"/>
        <v>-9.4030436999999996</v>
      </c>
      <c r="V152" s="44">
        <f t="shared" si="41"/>
        <v>0</v>
      </c>
    </row>
    <row r="153" spans="2:22" x14ac:dyDescent="0.25">
      <c r="B153">
        <v>50414480000</v>
      </c>
      <c r="C153">
        <v>-9.2369251000000006</v>
      </c>
      <c r="E153" s="6">
        <f t="shared" si="28"/>
        <v>51.592660000000002</v>
      </c>
      <c r="F153" s="6">
        <f t="shared" si="29"/>
        <v>-9.0279608000000007</v>
      </c>
      <c r="G153" s="44">
        <f t="shared" si="30"/>
        <v>-8.9901637999999995</v>
      </c>
      <c r="H153" s="44">
        <f t="shared" si="31"/>
        <v>-9.4827013000000004</v>
      </c>
      <c r="I153" s="44">
        <f t="shared" si="32"/>
        <v>-9.0258292999999998</v>
      </c>
      <c r="J153" s="44">
        <f t="shared" si="33"/>
        <v>-9.1406907999999998</v>
      </c>
      <c r="K153" s="44">
        <f t="shared" si="34"/>
        <v>0</v>
      </c>
      <c r="M153">
        <v>50414480000</v>
      </c>
      <c r="N153">
        <v>-8.9215669999999996</v>
      </c>
      <c r="P153" s="6">
        <f t="shared" si="38"/>
        <v>51.592660000000002</v>
      </c>
      <c r="Q153" s="6">
        <f t="shared" si="39"/>
        <v>-9.4978932999999994</v>
      </c>
      <c r="R153" s="44">
        <f t="shared" si="40"/>
        <v>-9.3224564000000001</v>
      </c>
      <c r="S153" s="44">
        <f t="shared" si="35"/>
        <v>-9.7385950000000001</v>
      </c>
      <c r="T153" s="44">
        <f t="shared" si="36"/>
        <v>-9.3007507</v>
      </c>
      <c r="U153" s="44">
        <f t="shared" si="37"/>
        <v>-9.4506674000000004</v>
      </c>
      <c r="V153" s="44">
        <f t="shared" si="41"/>
        <v>0</v>
      </c>
    </row>
    <row r="154" spans="2:22" x14ac:dyDescent="0.25">
      <c r="B154">
        <v>50709025000</v>
      </c>
      <c r="C154">
        <v>-9.2481641999999997</v>
      </c>
      <c r="E154" s="6">
        <f t="shared" si="28"/>
        <v>51.887205000000002</v>
      </c>
      <c r="F154" s="6">
        <f t="shared" si="29"/>
        <v>-8.9540700999999991</v>
      </c>
      <c r="G154" s="44">
        <f t="shared" si="30"/>
        <v>-8.8974008999999992</v>
      </c>
      <c r="H154" s="44">
        <f t="shared" si="31"/>
        <v>-9.2623987000000003</v>
      </c>
      <c r="I154" s="44">
        <f t="shared" si="32"/>
        <v>-8.9244889999999995</v>
      </c>
      <c r="J154" s="44">
        <f t="shared" si="33"/>
        <v>-9.0350713999999996</v>
      </c>
      <c r="K154" s="44">
        <f t="shared" si="34"/>
        <v>0</v>
      </c>
      <c r="M154">
        <v>50709025000</v>
      </c>
      <c r="N154">
        <v>-9.0569133999999991</v>
      </c>
      <c r="P154" s="6">
        <f t="shared" si="38"/>
        <v>51.887205000000002</v>
      </c>
      <c r="Q154" s="6">
        <f t="shared" si="39"/>
        <v>-9.5758562000000005</v>
      </c>
      <c r="R154" s="44">
        <f t="shared" si="40"/>
        <v>-9.3940982999999996</v>
      </c>
      <c r="S154" s="44">
        <f t="shared" si="35"/>
        <v>-9.7089499999999997</v>
      </c>
      <c r="T154" s="44">
        <f t="shared" si="36"/>
        <v>-9.3598441999999995</v>
      </c>
      <c r="U154" s="44">
        <f t="shared" si="37"/>
        <v>-9.4991845999999995</v>
      </c>
      <c r="V154" s="44">
        <f t="shared" si="41"/>
        <v>0</v>
      </c>
    </row>
    <row r="155" spans="2:22" x14ac:dyDescent="0.25">
      <c r="B155">
        <v>51003570000</v>
      </c>
      <c r="C155">
        <v>-9.1939411</v>
      </c>
      <c r="E155" s="6">
        <f t="shared" si="28"/>
        <v>52.181750000000001</v>
      </c>
      <c r="F155" s="6">
        <f t="shared" si="29"/>
        <v>-8.9123678000000002</v>
      </c>
      <c r="G155" s="44">
        <f t="shared" si="30"/>
        <v>-8.8419875999999995</v>
      </c>
      <c r="H155" s="44">
        <f t="shared" si="31"/>
        <v>-9.0936546000000007</v>
      </c>
      <c r="I155" s="44">
        <f t="shared" si="32"/>
        <v>-8.8558234999999996</v>
      </c>
      <c r="J155" s="44">
        <f t="shared" si="33"/>
        <v>-8.9662208999999997</v>
      </c>
      <c r="K155" s="44">
        <f t="shared" si="34"/>
        <v>0</v>
      </c>
      <c r="M155">
        <v>51003570000</v>
      </c>
      <c r="N155">
        <v>-9.2436810000000005</v>
      </c>
      <c r="P155" s="6">
        <f t="shared" si="38"/>
        <v>52.181750000000001</v>
      </c>
      <c r="Q155" s="6">
        <f t="shared" si="39"/>
        <v>-9.7006797999999996</v>
      </c>
      <c r="R155" s="44">
        <f t="shared" si="40"/>
        <v>-9.5201197000000004</v>
      </c>
      <c r="S155" s="44">
        <f t="shared" si="35"/>
        <v>-9.6834697999999992</v>
      </c>
      <c r="T155" s="44">
        <f t="shared" si="36"/>
        <v>-9.4663029000000005</v>
      </c>
      <c r="U155" s="44">
        <f t="shared" si="37"/>
        <v>-9.5946683999999998</v>
      </c>
      <c r="V155" s="44">
        <f t="shared" si="41"/>
        <v>0</v>
      </c>
    </row>
    <row r="156" spans="2:22" x14ac:dyDescent="0.25">
      <c r="B156">
        <v>51298115000</v>
      </c>
      <c r="C156">
        <v>-9.1500310999999996</v>
      </c>
      <c r="E156" s="6">
        <f t="shared" si="28"/>
        <v>52.476295</v>
      </c>
      <c r="F156" s="6">
        <f t="shared" si="29"/>
        <v>-8.8828793000000008</v>
      </c>
      <c r="G156" s="44">
        <f t="shared" si="30"/>
        <v>-8.8006296000000006</v>
      </c>
      <c r="H156" s="44">
        <f t="shared" si="31"/>
        <v>-9.015523</v>
      </c>
      <c r="I156" s="44">
        <f t="shared" si="32"/>
        <v>-8.7984381000000003</v>
      </c>
      <c r="J156" s="44">
        <f t="shared" si="33"/>
        <v>-8.9005641999999998</v>
      </c>
      <c r="K156" s="44">
        <f t="shared" si="34"/>
        <v>0</v>
      </c>
      <c r="M156">
        <v>51298115000</v>
      </c>
      <c r="N156">
        <v>-9.4028110999999992</v>
      </c>
      <c r="P156" s="6">
        <f t="shared" si="38"/>
        <v>52.476295</v>
      </c>
      <c r="Q156" s="6">
        <f t="shared" si="39"/>
        <v>-9.7952756999999995</v>
      </c>
      <c r="R156" s="44">
        <f t="shared" si="40"/>
        <v>-9.6155852999999993</v>
      </c>
      <c r="S156" s="44">
        <f t="shared" si="35"/>
        <v>-9.7349233999999996</v>
      </c>
      <c r="T156" s="44">
        <f t="shared" si="36"/>
        <v>-9.5676441000000008</v>
      </c>
      <c r="U156" s="44">
        <f t="shared" si="37"/>
        <v>-9.6823616000000001</v>
      </c>
      <c r="V156" s="44">
        <f t="shared" si="41"/>
        <v>0</v>
      </c>
    </row>
    <row r="157" spans="2:22" x14ac:dyDescent="0.25">
      <c r="B157">
        <v>51592660000</v>
      </c>
      <c r="C157">
        <v>-9.0279608000000007</v>
      </c>
      <c r="E157" s="6">
        <f t="shared" si="28"/>
        <v>52.77084</v>
      </c>
      <c r="F157" s="6">
        <f t="shared" si="29"/>
        <v>-8.8318624000000003</v>
      </c>
      <c r="G157" s="44">
        <f t="shared" si="30"/>
        <v>-8.7449244999999998</v>
      </c>
      <c r="H157" s="44">
        <f t="shared" si="31"/>
        <v>-9.1302395000000001</v>
      </c>
      <c r="I157" s="44">
        <f t="shared" si="32"/>
        <v>-8.7384052000000008</v>
      </c>
      <c r="J157" s="44">
        <f t="shared" si="33"/>
        <v>-8.8366299000000001</v>
      </c>
      <c r="K157" s="44">
        <f t="shared" si="34"/>
        <v>0</v>
      </c>
      <c r="M157">
        <v>51592660000</v>
      </c>
      <c r="N157">
        <v>-9.4978932999999994</v>
      </c>
      <c r="P157" s="6">
        <f t="shared" si="38"/>
        <v>52.77084</v>
      </c>
      <c r="Q157" s="6">
        <f t="shared" si="39"/>
        <v>-9.8987502999999997</v>
      </c>
      <c r="R157" s="44">
        <f t="shared" si="40"/>
        <v>-9.7202330000000003</v>
      </c>
      <c r="S157" s="44">
        <f t="shared" si="35"/>
        <v>-9.9709786999999999</v>
      </c>
      <c r="T157" s="44">
        <f t="shared" si="36"/>
        <v>-9.6682691999999992</v>
      </c>
      <c r="U157" s="44">
        <f t="shared" si="37"/>
        <v>-9.7870063999999992</v>
      </c>
      <c r="V157" s="44">
        <f t="shared" si="41"/>
        <v>0</v>
      </c>
    </row>
    <row r="158" spans="2:22" x14ac:dyDescent="0.25">
      <c r="B158">
        <v>51887205000</v>
      </c>
      <c r="C158">
        <v>-8.9540700999999991</v>
      </c>
      <c r="E158" s="6">
        <f t="shared" si="28"/>
        <v>53.065384999999999</v>
      </c>
      <c r="F158" s="6">
        <f t="shared" si="29"/>
        <v>-8.8499640999999993</v>
      </c>
      <c r="G158" s="44">
        <f t="shared" si="30"/>
        <v>-8.7820634999999996</v>
      </c>
      <c r="H158" s="44">
        <f t="shared" si="31"/>
        <v>-9.1951999999999998</v>
      </c>
      <c r="I158" s="44">
        <f t="shared" si="32"/>
        <v>-8.7871007999999993</v>
      </c>
      <c r="J158" s="44">
        <f t="shared" si="33"/>
        <v>-8.8837460999999998</v>
      </c>
      <c r="K158" s="44">
        <f t="shared" si="34"/>
        <v>0</v>
      </c>
      <c r="M158">
        <v>51887205000</v>
      </c>
      <c r="N158">
        <v>-9.5758562000000005</v>
      </c>
      <c r="P158" s="6">
        <f t="shared" si="38"/>
        <v>53.065384999999999</v>
      </c>
      <c r="Q158" s="6">
        <f t="shared" si="39"/>
        <v>-10.090741</v>
      </c>
      <c r="R158" s="44">
        <f t="shared" si="40"/>
        <v>-9.8995838000000003</v>
      </c>
      <c r="S158" s="44">
        <f t="shared" si="35"/>
        <v>-10.173475</v>
      </c>
      <c r="T158" s="44">
        <f t="shared" si="36"/>
        <v>-9.8571834999999997</v>
      </c>
      <c r="U158" s="44">
        <f t="shared" si="37"/>
        <v>-9.9692439999999998</v>
      </c>
      <c r="V158" s="44">
        <f t="shared" si="41"/>
        <v>0</v>
      </c>
    </row>
    <row r="159" spans="2:22" x14ac:dyDescent="0.25">
      <c r="B159">
        <v>52181750000</v>
      </c>
      <c r="C159">
        <v>-8.9123678000000002</v>
      </c>
      <c r="E159" s="6">
        <f t="shared" si="28"/>
        <v>53.359929999999999</v>
      </c>
      <c r="F159" s="6">
        <f t="shared" si="29"/>
        <v>-8.8921623000000007</v>
      </c>
      <c r="G159" s="44">
        <f t="shared" si="30"/>
        <v>-8.8398494999999997</v>
      </c>
      <c r="H159" s="44">
        <f t="shared" si="31"/>
        <v>-9.1884002999999996</v>
      </c>
      <c r="I159" s="44">
        <f t="shared" si="32"/>
        <v>-8.8499689000000004</v>
      </c>
      <c r="J159" s="44">
        <f t="shared" si="33"/>
        <v>-8.9611844999999999</v>
      </c>
      <c r="K159" s="44">
        <f t="shared" si="34"/>
        <v>0</v>
      </c>
      <c r="M159">
        <v>52181750000</v>
      </c>
      <c r="N159">
        <v>-9.7006797999999996</v>
      </c>
      <c r="P159" s="6">
        <f t="shared" si="38"/>
        <v>53.359929999999999</v>
      </c>
      <c r="Q159" s="6">
        <f t="shared" si="39"/>
        <v>-10.281421999999999</v>
      </c>
      <c r="R159" s="44">
        <f t="shared" si="40"/>
        <v>-10.065434</v>
      </c>
      <c r="S159" s="44">
        <f t="shared" si="35"/>
        <v>-10.323955</v>
      </c>
      <c r="T159" s="44">
        <f t="shared" si="36"/>
        <v>-10.018568999999999</v>
      </c>
      <c r="U159" s="44">
        <f t="shared" si="37"/>
        <v>-10.128591999999999</v>
      </c>
      <c r="V159" s="44">
        <f t="shared" si="41"/>
        <v>0</v>
      </c>
    </row>
    <row r="160" spans="2:22" x14ac:dyDescent="0.25">
      <c r="B160">
        <v>52476295000</v>
      </c>
      <c r="C160">
        <v>-8.8828793000000008</v>
      </c>
      <c r="E160" s="6">
        <f t="shared" si="28"/>
        <v>53.654474999999998</v>
      </c>
      <c r="F160" s="6">
        <f t="shared" si="29"/>
        <v>-8.8793773999999992</v>
      </c>
      <c r="G160" s="44">
        <f t="shared" si="30"/>
        <v>-8.8456507000000002</v>
      </c>
      <c r="H160" s="44">
        <f t="shared" si="31"/>
        <v>-9.2682648000000007</v>
      </c>
      <c r="I160" s="44">
        <f t="shared" si="32"/>
        <v>-8.8646297000000001</v>
      </c>
      <c r="J160" s="44">
        <f t="shared" si="33"/>
        <v>-8.9852437999999992</v>
      </c>
      <c r="K160" s="44">
        <f t="shared" si="34"/>
        <v>0</v>
      </c>
      <c r="M160">
        <v>52476295000</v>
      </c>
      <c r="N160">
        <v>-9.7952756999999995</v>
      </c>
      <c r="P160" s="6">
        <f t="shared" si="38"/>
        <v>53.654474999999998</v>
      </c>
      <c r="Q160" s="6">
        <f t="shared" si="39"/>
        <v>-10.512473</v>
      </c>
      <c r="R160" s="44">
        <f t="shared" si="40"/>
        <v>-10.266030000000001</v>
      </c>
      <c r="S160" s="44">
        <f t="shared" si="35"/>
        <v>-10.418657</v>
      </c>
      <c r="T160" s="44">
        <f t="shared" si="36"/>
        <v>-10.213190000000001</v>
      </c>
      <c r="U160" s="44">
        <f t="shared" si="37"/>
        <v>-10.314681999999999</v>
      </c>
      <c r="V160" s="44">
        <f t="shared" si="41"/>
        <v>0</v>
      </c>
    </row>
    <row r="161" spans="2:22" x14ac:dyDescent="0.25">
      <c r="B161">
        <v>52770840000</v>
      </c>
      <c r="C161">
        <v>-8.8318624000000003</v>
      </c>
      <c r="E161" s="6">
        <f t="shared" si="28"/>
        <v>53.949019999999997</v>
      </c>
      <c r="F161" s="6">
        <f t="shared" si="29"/>
        <v>-8.8343934999999991</v>
      </c>
      <c r="G161" s="44">
        <f t="shared" si="30"/>
        <v>-8.818346</v>
      </c>
      <c r="H161" s="44">
        <f t="shared" si="31"/>
        <v>-9.3610629999999997</v>
      </c>
      <c r="I161" s="44">
        <f t="shared" si="32"/>
        <v>-8.8565941000000006</v>
      </c>
      <c r="J161" s="44">
        <f t="shared" si="33"/>
        <v>-8.9974480000000003</v>
      </c>
      <c r="K161" s="44">
        <f t="shared" si="34"/>
        <v>0</v>
      </c>
      <c r="M161">
        <v>52770840000</v>
      </c>
      <c r="N161">
        <v>-9.8987502999999997</v>
      </c>
      <c r="P161" s="6">
        <f t="shared" si="38"/>
        <v>53.949019999999997</v>
      </c>
      <c r="Q161" s="6">
        <f t="shared" si="39"/>
        <v>-10.684813999999999</v>
      </c>
      <c r="R161" s="44">
        <f t="shared" si="40"/>
        <v>-10.419898</v>
      </c>
      <c r="S161" s="44">
        <f t="shared" si="35"/>
        <v>-10.625349</v>
      </c>
      <c r="T161" s="44">
        <f t="shared" si="36"/>
        <v>-10.350204</v>
      </c>
      <c r="U161" s="44">
        <f t="shared" si="37"/>
        <v>-10.450521999999999</v>
      </c>
      <c r="V161" s="44">
        <f t="shared" si="41"/>
        <v>0</v>
      </c>
    </row>
    <row r="162" spans="2:22" x14ac:dyDescent="0.25">
      <c r="B162">
        <v>53065385000</v>
      </c>
      <c r="C162">
        <v>-8.8499640999999993</v>
      </c>
      <c r="E162" s="6">
        <f t="shared" si="28"/>
        <v>54.243564999999997</v>
      </c>
      <c r="F162" s="6">
        <f t="shared" si="29"/>
        <v>-8.7703208999999998</v>
      </c>
      <c r="G162" s="44">
        <f t="shared" si="30"/>
        <v>-8.7624388</v>
      </c>
      <c r="H162" s="44">
        <f t="shared" si="31"/>
        <v>-9.4328441999999999</v>
      </c>
      <c r="I162" s="44">
        <f t="shared" si="32"/>
        <v>-8.8072166000000003</v>
      </c>
      <c r="J162" s="44">
        <f t="shared" si="33"/>
        <v>-8.9602909000000004</v>
      </c>
      <c r="K162" s="44">
        <f t="shared" si="34"/>
        <v>0</v>
      </c>
      <c r="M162">
        <v>53065385000</v>
      </c>
      <c r="N162">
        <v>-10.090741</v>
      </c>
      <c r="P162" s="6">
        <f t="shared" si="38"/>
        <v>54.243564999999997</v>
      </c>
      <c r="Q162" s="6">
        <f t="shared" si="39"/>
        <v>-10.845594999999999</v>
      </c>
      <c r="R162" s="44">
        <f t="shared" si="40"/>
        <v>-10.552576999999999</v>
      </c>
      <c r="S162" s="44">
        <f t="shared" si="35"/>
        <v>-10.777184999999999</v>
      </c>
      <c r="T162" s="44">
        <f t="shared" si="36"/>
        <v>-10.483293</v>
      </c>
      <c r="U162" s="44">
        <f t="shared" si="37"/>
        <v>-10.585338999999999</v>
      </c>
      <c r="V162" s="44">
        <f t="shared" si="41"/>
        <v>0</v>
      </c>
    </row>
    <row r="163" spans="2:22" x14ac:dyDescent="0.25">
      <c r="B163">
        <v>53359930000</v>
      </c>
      <c r="C163">
        <v>-8.8921623000000007</v>
      </c>
      <c r="E163" s="6">
        <f t="shared" si="28"/>
        <v>54.538110000000003</v>
      </c>
      <c r="F163" s="6">
        <f t="shared" si="29"/>
        <v>-8.7636023000000005</v>
      </c>
      <c r="G163" s="44">
        <f t="shared" si="30"/>
        <v>-8.7631598000000004</v>
      </c>
      <c r="H163" s="44">
        <f t="shared" si="31"/>
        <v>-9.3519553999999996</v>
      </c>
      <c r="I163" s="44">
        <f t="shared" si="32"/>
        <v>-8.8012675999999992</v>
      </c>
      <c r="J163" s="44">
        <f t="shared" si="33"/>
        <v>-8.9694891000000005</v>
      </c>
      <c r="K163" s="44">
        <f t="shared" si="34"/>
        <v>0</v>
      </c>
      <c r="M163">
        <v>53359930000</v>
      </c>
      <c r="N163">
        <v>-10.281421999999999</v>
      </c>
      <c r="P163" s="6">
        <f t="shared" si="38"/>
        <v>54.538110000000003</v>
      </c>
      <c r="Q163" s="6">
        <f t="shared" si="39"/>
        <v>-11.0038</v>
      </c>
      <c r="R163" s="44">
        <f t="shared" si="40"/>
        <v>-10.699636</v>
      </c>
      <c r="S163" s="44">
        <f t="shared" si="35"/>
        <v>-10.948632999999999</v>
      </c>
      <c r="T163" s="44">
        <f t="shared" si="36"/>
        <v>-10.624836999999999</v>
      </c>
      <c r="U163" s="44">
        <f t="shared" si="37"/>
        <v>-10.730872</v>
      </c>
      <c r="V163" s="44">
        <f t="shared" si="41"/>
        <v>0</v>
      </c>
    </row>
    <row r="164" spans="2:22" x14ac:dyDescent="0.25">
      <c r="B164">
        <v>53654475000</v>
      </c>
      <c r="C164">
        <v>-8.8793773999999992</v>
      </c>
      <c r="E164" s="6">
        <f t="shared" si="28"/>
        <v>54.832655000000003</v>
      </c>
      <c r="F164" s="6">
        <f t="shared" si="29"/>
        <v>-8.7273473999999993</v>
      </c>
      <c r="G164" s="44">
        <f t="shared" si="30"/>
        <v>-8.7258825000000009</v>
      </c>
      <c r="H164" s="44">
        <f t="shared" si="31"/>
        <v>-9.3260030999999994</v>
      </c>
      <c r="I164" s="44">
        <f t="shared" si="32"/>
        <v>-8.7726526000000007</v>
      </c>
      <c r="J164" s="44">
        <f t="shared" si="33"/>
        <v>-8.9374161000000001</v>
      </c>
      <c r="K164" s="44">
        <f t="shared" si="34"/>
        <v>0</v>
      </c>
      <c r="M164">
        <v>53654475000</v>
      </c>
      <c r="N164">
        <v>-10.512473</v>
      </c>
      <c r="P164" s="6">
        <f t="shared" si="38"/>
        <v>54.832655000000003</v>
      </c>
      <c r="Q164" s="6">
        <f t="shared" si="39"/>
        <v>-11.209165</v>
      </c>
      <c r="R164" s="44">
        <f t="shared" si="40"/>
        <v>-10.916375</v>
      </c>
      <c r="S164" s="44">
        <f t="shared" si="35"/>
        <v>-11.010311</v>
      </c>
      <c r="T164" s="44">
        <f t="shared" si="36"/>
        <v>-10.832506</v>
      </c>
      <c r="U164" s="44">
        <f t="shared" si="37"/>
        <v>-10.93371</v>
      </c>
      <c r="V164" s="44">
        <f t="shared" si="41"/>
        <v>0</v>
      </c>
    </row>
    <row r="165" spans="2:22" x14ac:dyDescent="0.25">
      <c r="B165">
        <v>53949020000</v>
      </c>
      <c r="C165">
        <v>-8.8343934999999991</v>
      </c>
      <c r="E165" s="6">
        <f t="shared" si="28"/>
        <v>55.127200000000002</v>
      </c>
      <c r="F165" s="6">
        <f t="shared" si="29"/>
        <v>-8.7047595999999992</v>
      </c>
      <c r="G165" s="44">
        <f t="shared" si="30"/>
        <v>-8.7009869000000002</v>
      </c>
      <c r="H165" s="44">
        <f t="shared" si="31"/>
        <v>-9.3033771999999999</v>
      </c>
      <c r="I165" s="44">
        <f t="shared" si="32"/>
        <v>-8.7498568999999993</v>
      </c>
      <c r="J165" s="44">
        <f t="shared" si="33"/>
        <v>-8.9407969000000005</v>
      </c>
      <c r="K165" s="44">
        <f t="shared" si="34"/>
        <v>0</v>
      </c>
      <c r="M165">
        <v>53949020000</v>
      </c>
      <c r="N165">
        <v>-10.684813999999999</v>
      </c>
      <c r="P165" s="6">
        <f t="shared" si="38"/>
        <v>55.127200000000002</v>
      </c>
      <c r="Q165" s="6">
        <f t="shared" si="39"/>
        <v>-11.332281999999999</v>
      </c>
      <c r="R165" s="44">
        <f t="shared" si="40"/>
        <v>-11.061432999999999</v>
      </c>
      <c r="S165" s="44">
        <f t="shared" si="35"/>
        <v>-11.226758999999999</v>
      </c>
      <c r="T165" s="44">
        <f t="shared" si="36"/>
        <v>-10.976216000000001</v>
      </c>
      <c r="U165" s="44">
        <f t="shared" si="37"/>
        <v>-11.076560000000001</v>
      </c>
      <c r="V165" s="44">
        <f t="shared" si="41"/>
        <v>0</v>
      </c>
    </row>
    <row r="166" spans="2:22" x14ac:dyDescent="0.25">
      <c r="B166">
        <v>54243565000</v>
      </c>
      <c r="C166">
        <v>-8.7703208999999998</v>
      </c>
      <c r="E166" s="6">
        <f t="shared" si="28"/>
        <v>55.421745000000001</v>
      </c>
      <c r="F166" s="6">
        <f t="shared" si="29"/>
        <v>-8.7301579</v>
      </c>
      <c r="G166" s="44">
        <f t="shared" si="30"/>
        <v>-8.7199372999999998</v>
      </c>
      <c r="H166" s="44">
        <f t="shared" si="31"/>
        <v>-9.4691296000000005</v>
      </c>
      <c r="I166" s="44">
        <f t="shared" si="32"/>
        <v>-8.7640656999999997</v>
      </c>
      <c r="J166" s="44">
        <f t="shared" si="33"/>
        <v>-8.9423952</v>
      </c>
      <c r="K166" s="44">
        <f t="shared" si="34"/>
        <v>0</v>
      </c>
      <c r="M166">
        <v>54243565000</v>
      </c>
      <c r="N166">
        <v>-10.845594999999999</v>
      </c>
      <c r="P166" s="6">
        <f t="shared" si="38"/>
        <v>55.421745000000001</v>
      </c>
      <c r="Q166" s="6">
        <f t="shared" si="39"/>
        <v>-11.503380999999999</v>
      </c>
      <c r="R166" s="44">
        <f t="shared" si="40"/>
        <v>-11.233024</v>
      </c>
      <c r="S166" s="44">
        <f t="shared" si="35"/>
        <v>-11.415732999999999</v>
      </c>
      <c r="T166" s="44">
        <f t="shared" si="36"/>
        <v>-11.151774</v>
      </c>
      <c r="U166" s="44">
        <f t="shared" si="37"/>
        <v>-11.251295000000001</v>
      </c>
      <c r="V166" s="44">
        <f t="shared" si="41"/>
        <v>0</v>
      </c>
    </row>
    <row r="167" spans="2:22" x14ac:dyDescent="0.25">
      <c r="B167">
        <v>54538110000</v>
      </c>
      <c r="C167">
        <v>-8.7636023000000005</v>
      </c>
      <c r="E167" s="6">
        <f t="shared" si="28"/>
        <v>55.716290000000001</v>
      </c>
      <c r="F167" s="6">
        <f t="shared" si="29"/>
        <v>-8.8277645000000007</v>
      </c>
      <c r="G167" s="44">
        <f t="shared" si="30"/>
        <v>-8.8196735000000004</v>
      </c>
      <c r="H167" s="44">
        <f t="shared" si="31"/>
        <v>-9.4837751000000008</v>
      </c>
      <c r="I167" s="44">
        <f t="shared" si="32"/>
        <v>-8.8761510999999995</v>
      </c>
      <c r="J167" s="44">
        <f t="shared" si="33"/>
        <v>-9.0718888999999994</v>
      </c>
      <c r="K167" s="44">
        <f t="shared" si="34"/>
        <v>0</v>
      </c>
      <c r="M167">
        <v>54538110000</v>
      </c>
      <c r="N167">
        <v>-11.0038</v>
      </c>
      <c r="P167" s="6">
        <f t="shared" si="38"/>
        <v>55.716290000000001</v>
      </c>
      <c r="Q167" s="6">
        <f t="shared" si="39"/>
        <v>-11.668341</v>
      </c>
      <c r="R167" s="44">
        <f t="shared" si="40"/>
        <v>-11.426257</v>
      </c>
      <c r="S167" s="44">
        <f t="shared" si="35"/>
        <v>-11.627250999999999</v>
      </c>
      <c r="T167" s="44">
        <f t="shared" si="36"/>
        <v>-11.339670999999999</v>
      </c>
      <c r="U167" s="44">
        <f t="shared" si="37"/>
        <v>-11.438499</v>
      </c>
      <c r="V167" s="44">
        <f t="shared" si="41"/>
        <v>0</v>
      </c>
    </row>
    <row r="168" spans="2:22" x14ac:dyDescent="0.25">
      <c r="B168">
        <v>54832655000</v>
      </c>
      <c r="C168">
        <v>-8.7273473999999993</v>
      </c>
      <c r="E168" s="6">
        <f t="shared" si="28"/>
        <v>56.010835</v>
      </c>
      <c r="F168" s="6">
        <f t="shared" si="29"/>
        <v>-8.8982095999999995</v>
      </c>
      <c r="G168" s="44">
        <f t="shared" si="30"/>
        <v>-8.8819760999999993</v>
      </c>
      <c r="H168" s="44">
        <f t="shared" si="31"/>
        <v>-9.7015352000000004</v>
      </c>
      <c r="I168" s="44">
        <f t="shared" si="32"/>
        <v>-8.9582099999999993</v>
      </c>
      <c r="J168" s="44">
        <f t="shared" si="33"/>
        <v>-9.1773442999999997</v>
      </c>
      <c r="K168" s="44">
        <f t="shared" si="34"/>
        <v>0</v>
      </c>
      <c r="M168">
        <v>54832655000</v>
      </c>
      <c r="N168">
        <v>-11.209165</v>
      </c>
      <c r="P168" s="6">
        <f t="shared" si="38"/>
        <v>56.010835</v>
      </c>
      <c r="Q168" s="6">
        <f t="shared" si="39"/>
        <v>-11.812827</v>
      </c>
      <c r="R168" s="44">
        <f t="shared" si="40"/>
        <v>-11.588411000000001</v>
      </c>
      <c r="S168" s="44">
        <f t="shared" si="35"/>
        <v>-11.761075</v>
      </c>
      <c r="T168" s="44">
        <f t="shared" si="36"/>
        <v>-11.504583</v>
      </c>
      <c r="U168" s="44">
        <f t="shared" si="37"/>
        <v>-11.606152</v>
      </c>
      <c r="V168" s="44">
        <f t="shared" si="41"/>
        <v>0</v>
      </c>
    </row>
    <row r="169" spans="2:22" x14ac:dyDescent="0.25">
      <c r="B169">
        <v>55127200000</v>
      </c>
      <c r="C169">
        <v>-8.7047595999999992</v>
      </c>
      <c r="E169" s="6">
        <f t="shared" si="28"/>
        <v>56.30538</v>
      </c>
      <c r="F169" s="6">
        <f t="shared" si="29"/>
        <v>-8.9455861999999993</v>
      </c>
      <c r="G169" s="44">
        <f t="shared" si="30"/>
        <v>-8.9281664000000003</v>
      </c>
      <c r="H169" s="44">
        <f t="shared" si="31"/>
        <v>-9.8252935000000008</v>
      </c>
      <c r="I169" s="44">
        <f t="shared" si="32"/>
        <v>-9.0128135999999994</v>
      </c>
      <c r="J169" s="44">
        <f t="shared" si="33"/>
        <v>-9.2532148000000003</v>
      </c>
      <c r="K169" s="44">
        <f t="shared" si="34"/>
        <v>0</v>
      </c>
      <c r="M169">
        <v>55127200000</v>
      </c>
      <c r="N169">
        <v>-11.332281999999999</v>
      </c>
      <c r="P169" s="6">
        <f t="shared" si="38"/>
        <v>56.30538</v>
      </c>
      <c r="Q169" s="6">
        <f t="shared" si="39"/>
        <v>-11.842654</v>
      </c>
      <c r="R169" s="44">
        <f t="shared" si="40"/>
        <v>-11.634225000000001</v>
      </c>
      <c r="S169" s="44">
        <f t="shared" si="35"/>
        <v>-11.911130999999999</v>
      </c>
      <c r="T169" s="44">
        <f t="shared" si="36"/>
        <v>-11.574849</v>
      </c>
      <c r="U169" s="44">
        <f t="shared" si="37"/>
        <v>-11.682252999999999</v>
      </c>
      <c r="V169" s="44">
        <f t="shared" si="41"/>
        <v>0</v>
      </c>
    </row>
    <row r="170" spans="2:22" x14ac:dyDescent="0.25">
      <c r="B170">
        <v>55421745000</v>
      </c>
      <c r="C170">
        <v>-8.7301579</v>
      </c>
      <c r="E170" s="6">
        <f t="shared" si="28"/>
        <v>56.599924999999999</v>
      </c>
      <c r="F170" s="6">
        <f t="shared" si="29"/>
        <v>-9.0829096000000007</v>
      </c>
      <c r="G170" s="44">
        <f t="shared" si="30"/>
        <v>-9.0569714999999995</v>
      </c>
      <c r="H170" s="44">
        <f t="shared" si="31"/>
        <v>-10.034077999999999</v>
      </c>
      <c r="I170" s="44">
        <f t="shared" si="32"/>
        <v>-9.1416816999999995</v>
      </c>
      <c r="J170" s="44">
        <f t="shared" si="33"/>
        <v>-9.3778591000000002</v>
      </c>
      <c r="K170" s="44">
        <f t="shared" si="34"/>
        <v>0</v>
      </c>
      <c r="M170">
        <v>55421745000</v>
      </c>
      <c r="N170">
        <v>-11.503380999999999</v>
      </c>
      <c r="P170" s="6">
        <f t="shared" si="38"/>
        <v>56.599924999999999</v>
      </c>
      <c r="Q170" s="6">
        <f t="shared" si="39"/>
        <v>-11.939541999999999</v>
      </c>
      <c r="R170" s="44">
        <f t="shared" si="40"/>
        <v>-11.744251</v>
      </c>
      <c r="S170" s="44">
        <f t="shared" si="35"/>
        <v>-11.973235000000001</v>
      </c>
      <c r="T170" s="44">
        <f t="shared" si="36"/>
        <v>-11.694383</v>
      </c>
      <c r="U170" s="44">
        <f t="shared" si="37"/>
        <v>-11.809879</v>
      </c>
      <c r="V170" s="44">
        <f t="shared" si="41"/>
        <v>0</v>
      </c>
    </row>
    <row r="171" spans="2:22" x14ac:dyDescent="0.25">
      <c r="B171">
        <v>55716290000</v>
      </c>
      <c r="C171">
        <v>-8.8277645000000007</v>
      </c>
      <c r="E171" s="6">
        <f t="shared" si="28"/>
        <v>56.894469999999998</v>
      </c>
      <c r="F171" s="6">
        <f t="shared" si="29"/>
        <v>-9.2616940000000003</v>
      </c>
      <c r="G171" s="44">
        <f t="shared" si="30"/>
        <v>-9.2309923000000005</v>
      </c>
      <c r="H171" s="44">
        <f t="shared" si="31"/>
        <v>-10.156518</v>
      </c>
      <c r="I171" s="44">
        <f t="shared" si="32"/>
        <v>-9.3437804999999994</v>
      </c>
      <c r="J171" s="44">
        <f t="shared" si="33"/>
        <v>-9.6192522</v>
      </c>
      <c r="K171" s="44">
        <f t="shared" si="34"/>
        <v>0</v>
      </c>
      <c r="M171">
        <v>55716290000</v>
      </c>
      <c r="N171">
        <v>-11.668341</v>
      </c>
      <c r="P171" s="6">
        <f t="shared" si="38"/>
        <v>56.894469999999998</v>
      </c>
      <c r="Q171" s="6">
        <f t="shared" si="39"/>
        <v>-11.996798999999999</v>
      </c>
      <c r="R171" s="44">
        <f t="shared" si="40"/>
        <v>-11.828815000000001</v>
      </c>
      <c r="S171" s="44">
        <f t="shared" si="35"/>
        <v>-12.095424</v>
      </c>
      <c r="T171" s="44">
        <f t="shared" si="36"/>
        <v>-11.794254</v>
      </c>
      <c r="U171" s="44">
        <f t="shared" si="37"/>
        <v>-11.916829</v>
      </c>
      <c r="V171" s="44">
        <f t="shared" si="41"/>
        <v>0</v>
      </c>
    </row>
    <row r="172" spans="2:22" x14ac:dyDescent="0.25">
      <c r="B172">
        <v>56010835000</v>
      </c>
      <c r="C172">
        <v>-8.8982095999999995</v>
      </c>
      <c r="E172" s="6">
        <f t="shared" si="28"/>
        <v>57.189014999999998</v>
      </c>
      <c r="F172" s="6">
        <f t="shared" si="29"/>
        <v>-9.5096606999999995</v>
      </c>
      <c r="G172" s="44">
        <f t="shared" si="30"/>
        <v>-9.4560317999999999</v>
      </c>
      <c r="H172" s="44">
        <f t="shared" si="31"/>
        <v>-10.542303</v>
      </c>
      <c r="I172" s="44">
        <f t="shared" si="32"/>
        <v>-9.5490828000000008</v>
      </c>
      <c r="J172" s="44">
        <f t="shared" si="33"/>
        <v>-9.8153314999999992</v>
      </c>
      <c r="K172" s="44">
        <f t="shared" si="34"/>
        <v>0</v>
      </c>
      <c r="M172">
        <v>56010835000</v>
      </c>
      <c r="N172">
        <v>-11.812827</v>
      </c>
      <c r="P172" s="6">
        <f t="shared" si="38"/>
        <v>57.189014999999998</v>
      </c>
      <c r="Q172" s="6">
        <f t="shared" si="39"/>
        <v>-12.16818</v>
      </c>
      <c r="R172" s="44">
        <f t="shared" si="40"/>
        <v>-11.996031</v>
      </c>
      <c r="S172" s="44">
        <f t="shared" si="35"/>
        <v>-12.199498</v>
      </c>
      <c r="T172" s="44">
        <f t="shared" si="36"/>
        <v>-11.962179000000001</v>
      </c>
      <c r="U172" s="44">
        <f t="shared" si="37"/>
        <v>-12.091146</v>
      </c>
      <c r="V172" s="44">
        <f t="shared" si="41"/>
        <v>0</v>
      </c>
    </row>
    <row r="173" spans="2:22" x14ac:dyDescent="0.25">
      <c r="B173">
        <v>56305380000</v>
      </c>
      <c r="C173">
        <v>-8.9455861999999993</v>
      </c>
      <c r="E173" s="6">
        <f t="shared" si="28"/>
        <v>57.483559999999997</v>
      </c>
      <c r="F173" s="6">
        <f t="shared" si="29"/>
        <v>-9.7680159</v>
      </c>
      <c r="G173" s="44">
        <f t="shared" si="30"/>
        <v>-9.6697082999999999</v>
      </c>
      <c r="H173" s="44">
        <f t="shared" si="31"/>
        <v>-10.838958999999999</v>
      </c>
      <c r="I173" s="44">
        <f t="shared" si="32"/>
        <v>-9.7454394999999998</v>
      </c>
      <c r="J173" s="44">
        <f t="shared" si="33"/>
        <v>-9.9853705999999995</v>
      </c>
      <c r="K173" s="44">
        <f t="shared" si="34"/>
        <v>0</v>
      </c>
      <c r="M173">
        <v>56305380000</v>
      </c>
      <c r="N173">
        <v>-11.842654</v>
      </c>
      <c r="P173" s="6">
        <f t="shared" si="38"/>
        <v>57.483559999999997</v>
      </c>
      <c r="Q173" s="6">
        <f t="shared" si="39"/>
        <v>-12.262226999999999</v>
      </c>
      <c r="R173" s="44">
        <f t="shared" si="40"/>
        <v>-12.095890000000001</v>
      </c>
      <c r="S173" s="44">
        <f t="shared" si="35"/>
        <v>-12.507383000000001</v>
      </c>
      <c r="T173" s="44">
        <f t="shared" si="36"/>
        <v>-12.057909</v>
      </c>
      <c r="U173" s="44">
        <f t="shared" si="37"/>
        <v>-12.181742</v>
      </c>
      <c r="V173" s="44">
        <f t="shared" si="41"/>
        <v>0</v>
      </c>
    </row>
    <row r="174" spans="2:22" x14ac:dyDescent="0.25">
      <c r="B174">
        <v>56599925000</v>
      </c>
      <c r="C174">
        <v>-9.0829096000000007</v>
      </c>
      <c r="E174" s="6">
        <f t="shared" si="28"/>
        <v>57.778104999999996</v>
      </c>
      <c r="F174" s="6">
        <f t="shared" si="29"/>
        <v>-10.081868</v>
      </c>
      <c r="G174" s="44">
        <f t="shared" si="30"/>
        <v>-9.9304770999999992</v>
      </c>
      <c r="H174" s="44">
        <f t="shared" si="31"/>
        <v>-10.929824</v>
      </c>
      <c r="I174" s="44">
        <f t="shared" si="32"/>
        <v>-9.9850445000000008</v>
      </c>
      <c r="J174" s="44">
        <f t="shared" si="33"/>
        <v>-10.20153</v>
      </c>
      <c r="K174" s="44">
        <f t="shared" si="34"/>
        <v>0</v>
      </c>
      <c r="M174">
        <v>56599925000</v>
      </c>
      <c r="N174">
        <v>-11.939541999999999</v>
      </c>
      <c r="P174" s="6">
        <f t="shared" si="38"/>
        <v>57.778104999999996</v>
      </c>
      <c r="Q174" s="6">
        <f t="shared" si="39"/>
        <v>-12.397853</v>
      </c>
      <c r="R174" s="44">
        <f t="shared" si="40"/>
        <v>-12.233617000000001</v>
      </c>
      <c r="S174" s="44">
        <f t="shared" si="35"/>
        <v>-12.579155</v>
      </c>
      <c r="T174" s="44">
        <f t="shared" si="36"/>
        <v>-12.172041999999999</v>
      </c>
      <c r="U174" s="44">
        <f t="shared" si="37"/>
        <v>-12.283393</v>
      </c>
      <c r="V174" s="44">
        <f t="shared" si="41"/>
        <v>0</v>
      </c>
    </row>
    <row r="175" spans="2:22" x14ac:dyDescent="0.25">
      <c r="B175">
        <v>56894470000</v>
      </c>
      <c r="C175">
        <v>-9.2616940000000003</v>
      </c>
      <c r="E175" s="6">
        <f t="shared" si="28"/>
        <v>58.072650000000003</v>
      </c>
      <c r="F175" s="6">
        <f t="shared" si="29"/>
        <v>-10.353300000000001</v>
      </c>
      <c r="G175" s="44">
        <f t="shared" si="30"/>
        <v>-10.168640999999999</v>
      </c>
      <c r="H175" s="44">
        <f t="shared" si="31"/>
        <v>-10.810452</v>
      </c>
      <c r="I175" s="44">
        <f t="shared" si="32"/>
        <v>-10.215469000000001</v>
      </c>
      <c r="J175" s="44">
        <f t="shared" si="33"/>
        <v>-10.421526999999999</v>
      </c>
      <c r="K175" s="44">
        <f t="shared" si="34"/>
        <v>0</v>
      </c>
      <c r="M175">
        <v>56894470000</v>
      </c>
      <c r="N175">
        <v>-11.996798999999999</v>
      </c>
      <c r="P175" s="6">
        <f t="shared" si="38"/>
        <v>58.072650000000003</v>
      </c>
      <c r="Q175" s="6">
        <f t="shared" si="39"/>
        <v>-12.420453</v>
      </c>
      <c r="R175" s="44">
        <f t="shared" si="40"/>
        <v>-12.258258</v>
      </c>
      <c r="S175" s="44">
        <f t="shared" si="35"/>
        <v>-12.608046999999999</v>
      </c>
      <c r="T175" s="44">
        <f t="shared" si="36"/>
        <v>-12.194630999999999</v>
      </c>
      <c r="U175" s="44">
        <f t="shared" si="37"/>
        <v>-12.302187</v>
      </c>
      <c r="V175" s="44">
        <f t="shared" si="41"/>
        <v>0</v>
      </c>
    </row>
    <row r="176" spans="2:22" x14ac:dyDescent="0.25">
      <c r="B176">
        <v>57189015000</v>
      </c>
      <c r="C176">
        <v>-9.5096606999999995</v>
      </c>
      <c r="E176" s="6">
        <f t="shared" si="28"/>
        <v>58.367195000000002</v>
      </c>
      <c r="F176" s="6">
        <f t="shared" si="29"/>
        <v>-10.632405</v>
      </c>
      <c r="G176" s="44">
        <f t="shared" si="30"/>
        <v>-10.388309</v>
      </c>
      <c r="H176" s="44">
        <f t="shared" si="31"/>
        <v>-10.980040000000001</v>
      </c>
      <c r="I176" s="44">
        <f t="shared" si="32"/>
        <v>-10.390841</v>
      </c>
      <c r="J176" s="44">
        <f t="shared" si="33"/>
        <v>-10.549378000000001</v>
      </c>
      <c r="K176" s="44">
        <f t="shared" si="34"/>
        <v>0</v>
      </c>
      <c r="M176">
        <v>57189015000</v>
      </c>
      <c r="N176">
        <v>-12.16818</v>
      </c>
      <c r="P176" s="6">
        <f t="shared" si="38"/>
        <v>58.367195000000002</v>
      </c>
      <c r="Q176" s="6">
        <f t="shared" si="39"/>
        <v>-12.435223000000001</v>
      </c>
      <c r="R176" s="44">
        <f t="shared" si="40"/>
        <v>-12.277151999999999</v>
      </c>
      <c r="S176" s="44">
        <f t="shared" si="35"/>
        <v>-12.484446</v>
      </c>
      <c r="T176" s="44">
        <f t="shared" si="36"/>
        <v>-12.194376999999999</v>
      </c>
      <c r="U176" s="44">
        <f t="shared" si="37"/>
        <v>-12.287361000000001</v>
      </c>
      <c r="V176" s="44">
        <f t="shared" si="41"/>
        <v>0</v>
      </c>
    </row>
    <row r="177" spans="2:22" x14ac:dyDescent="0.25">
      <c r="B177">
        <v>57483560000</v>
      </c>
      <c r="C177">
        <v>-9.7680159</v>
      </c>
      <c r="E177" s="6">
        <f t="shared" si="28"/>
        <v>58.661740000000002</v>
      </c>
      <c r="F177" s="6">
        <f t="shared" si="29"/>
        <v>-10.78501</v>
      </c>
      <c r="G177" s="44">
        <f t="shared" si="30"/>
        <v>-10.491759999999999</v>
      </c>
      <c r="H177" s="44">
        <f t="shared" si="31"/>
        <v>-11.18383</v>
      </c>
      <c r="I177" s="44">
        <f t="shared" si="32"/>
        <v>-10.488352000000001</v>
      </c>
      <c r="J177" s="44">
        <f t="shared" si="33"/>
        <v>-10.650696999999999</v>
      </c>
      <c r="K177" s="44">
        <f t="shared" si="34"/>
        <v>0</v>
      </c>
      <c r="M177">
        <v>57483560000</v>
      </c>
      <c r="N177">
        <v>-12.262226999999999</v>
      </c>
      <c r="P177" s="6">
        <f t="shared" si="38"/>
        <v>58.661740000000002</v>
      </c>
      <c r="Q177" s="6">
        <f t="shared" si="39"/>
        <v>-12.227278999999999</v>
      </c>
      <c r="R177" s="44">
        <f t="shared" si="40"/>
        <v>-12.087866</v>
      </c>
      <c r="S177" s="44">
        <f t="shared" si="35"/>
        <v>-12.420574</v>
      </c>
      <c r="T177" s="44">
        <f t="shared" si="36"/>
        <v>-12.008562</v>
      </c>
      <c r="U177" s="44">
        <f t="shared" si="37"/>
        <v>-12.094617</v>
      </c>
      <c r="V177" s="44">
        <f t="shared" si="41"/>
        <v>0</v>
      </c>
    </row>
    <row r="178" spans="2:22" x14ac:dyDescent="0.25">
      <c r="B178">
        <v>57778105000</v>
      </c>
      <c r="C178">
        <v>-10.081868</v>
      </c>
      <c r="E178" s="6">
        <f t="shared" si="28"/>
        <v>58.956285000000001</v>
      </c>
      <c r="F178" s="6">
        <f t="shared" si="29"/>
        <v>-11.026007</v>
      </c>
      <c r="G178" s="44">
        <f t="shared" si="30"/>
        <v>-10.717250999999999</v>
      </c>
      <c r="H178" s="44">
        <f t="shared" si="31"/>
        <v>-11.368243</v>
      </c>
      <c r="I178" s="44">
        <f t="shared" si="32"/>
        <v>-10.699859999999999</v>
      </c>
      <c r="J178" s="44">
        <f t="shared" si="33"/>
        <v>-10.865688</v>
      </c>
      <c r="K178" s="44">
        <f t="shared" si="34"/>
        <v>0</v>
      </c>
      <c r="M178">
        <v>57778105000</v>
      </c>
      <c r="N178">
        <v>-12.397853</v>
      </c>
      <c r="P178" s="6">
        <f t="shared" si="38"/>
        <v>58.956285000000001</v>
      </c>
      <c r="Q178" s="6">
        <f t="shared" si="39"/>
        <v>-12.127145000000001</v>
      </c>
      <c r="R178" s="44">
        <f t="shared" si="40"/>
        <v>-12.01351</v>
      </c>
      <c r="S178" s="44">
        <f t="shared" si="35"/>
        <v>-12.25536</v>
      </c>
      <c r="T178" s="44">
        <f t="shared" si="36"/>
        <v>-11.93817</v>
      </c>
      <c r="U178" s="44">
        <f t="shared" si="37"/>
        <v>-12.036863</v>
      </c>
      <c r="V178" s="44">
        <f t="shared" si="41"/>
        <v>0</v>
      </c>
    </row>
    <row r="179" spans="2:22" x14ac:dyDescent="0.25">
      <c r="B179">
        <v>58072650000</v>
      </c>
      <c r="C179">
        <v>-10.353300000000001</v>
      </c>
      <c r="E179" s="6">
        <f t="shared" si="28"/>
        <v>59.250830000000001</v>
      </c>
      <c r="F179" s="6">
        <f t="shared" si="29"/>
        <v>-11.280863999999999</v>
      </c>
      <c r="G179" s="44">
        <f t="shared" si="30"/>
        <v>-10.954316</v>
      </c>
      <c r="H179" s="44">
        <f t="shared" si="31"/>
        <v>-11.522779</v>
      </c>
      <c r="I179" s="44">
        <f t="shared" si="32"/>
        <v>-10.937708000000001</v>
      </c>
      <c r="J179" s="44">
        <f t="shared" si="33"/>
        <v>-11.112537</v>
      </c>
      <c r="K179" s="44">
        <f t="shared" si="34"/>
        <v>0</v>
      </c>
      <c r="M179">
        <v>58072650000</v>
      </c>
      <c r="N179">
        <v>-12.420453</v>
      </c>
      <c r="P179" s="6">
        <f t="shared" si="38"/>
        <v>59.250830000000001</v>
      </c>
      <c r="Q179" s="6">
        <f t="shared" si="39"/>
        <v>-11.991175</v>
      </c>
      <c r="R179" s="44">
        <f t="shared" si="40"/>
        <v>-11.884206000000001</v>
      </c>
      <c r="S179" s="44">
        <f t="shared" si="35"/>
        <v>-12.217008</v>
      </c>
      <c r="T179" s="44">
        <f t="shared" si="36"/>
        <v>-11.817354</v>
      </c>
      <c r="U179" s="44">
        <f t="shared" si="37"/>
        <v>-11.938007000000001</v>
      </c>
      <c r="V179" s="44">
        <f t="shared" si="41"/>
        <v>0</v>
      </c>
    </row>
    <row r="180" spans="2:22" x14ac:dyDescent="0.25">
      <c r="B180">
        <v>58367195000</v>
      </c>
      <c r="C180">
        <v>-10.632405</v>
      </c>
      <c r="E180" s="6">
        <f t="shared" si="28"/>
        <v>59.545375</v>
      </c>
      <c r="F180" s="6">
        <f t="shared" si="29"/>
        <v>-11.547423999999999</v>
      </c>
      <c r="G180" s="44">
        <f t="shared" si="30"/>
        <v>-11.181835</v>
      </c>
      <c r="H180" s="44">
        <f t="shared" si="31"/>
        <v>-11.814629999999999</v>
      </c>
      <c r="I180" s="44">
        <f t="shared" si="32"/>
        <v>-11.151458999999999</v>
      </c>
      <c r="J180" s="44">
        <f t="shared" si="33"/>
        <v>-11.320471</v>
      </c>
      <c r="K180" s="44">
        <f t="shared" si="34"/>
        <v>0</v>
      </c>
      <c r="M180">
        <v>58367195000</v>
      </c>
      <c r="N180">
        <v>-12.435223000000001</v>
      </c>
      <c r="P180" s="6">
        <f t="shared" si="38"/>
        <v>59.545375</v>
      </c>
      <c r="Q180" s="6">
        <f t="shared" si="39"/>
        <v>-11.903335999999999</v>
      </c>
      <c r="R180" s="44">
        <f t="shared" si="40"/>
        <v>-11.788154</v>
      </c>
      <c r="S180" s="44">
        <f t="shared" si="35"/>
        <v>-12.202074</v>
      </c>
      <c r="T180" s="44">
        <f t="shared" si="36"/>
        <v>-11.716480000000001</v>
      </c>
      <c r="U180" s="44">
        <f t="shared" si="37"/>
        <v>-11.876156</v>
      </c>
      <c r="V180" s="44">
        <f t="shared" si="41"/>
        <v>0</v>
      </c>
    </row>
    <row r="181" spans="2:22" x14ac:dyDescent="0.25">
      <c r="B181">
        <v>58661740000</v>
      </c>
      <c r="C181">
        <v>-10.78501</v>
      </c>
      <c r="E181" s="6">
        <f t="shared" si="28"/>
        <v>59.839919999999999</v>
      </c>
      <c r="F181" s="6">
        <f t="shared" si="29"/>
        <v>-11.815034000000001</v>
      </c>
      <c r="G181" s="44">
        <f t="shared" si="30"/>
        <v>-11.421898000000001</v>
      </c>
      <c r="H181" s="44">
        <f t="shared" si="31"/>
        <v>-12.147945</v>
      </c>
      <c r="I181" s="44">
        <f t="shared" si="32"/>
        <v>-11.375378</v>
      </c>
      <c r="J181" s="44">
        <f t="shared" si="33"/>
        <v>-11.56447</v>
      </c>
      <c r="K181" s="44">
        <f t="shared" si="34"/>
        <v>0</v>
      </c>
      <c r="M181">
        <v>58661740000</v>
      </c>
      <c r="N181">
        <v>-12.227278999999999</v>
      </c>
      <c r="P181" s="6">
        <f t="shared" si="38"/>
        <v>59.839919999999999</v>
      </c>
      <c r="Q181" s="6">
        <f t="shared" si="39"/>
        <v>-11.800024000000001</v>
      </c>
      <c r="R181" s="44">
        <f t="shared" si="40"/>
        <v>-11.681479</v>
      </c>
      <c r="S181" s="44">
        <f t="shared" si="35"/>
        <v>-12.362166</v>
      </c>
      <c r="T181" s="44">
        <f t="shared" si="36"/>
        <v>-11.623908999999999</v>
      </c>
      <c r="U181" s="44">
        <f t="shared" si="37"/>
        <v>-11.797897000000001</v>
      </c>
      <c r="V181" s="44">
        <f t="shared" si="41"/>
        <v>0</v>
      </c>
    </row>
    <row r="182" spans="2:22" x14ac:dyDescent="0.25">
      <c r="B182">
        <v>58956285000</v>
      </c>
      <c r="C182">
        <v>-11.026007</v>
      </c>
      <c r="E182" s="6">
        <f t="shared" si="28"/>
        <v>60.134464999999999</v>
      </c>
      <c r="F182" s="6">
        <f t="shared" si="29"/>
        <v>-12.083574</v>
      </c>
      <c r="G182" s="44">
        <f t="shared" si="30"/>
        <v>-11.680009</v>
      </c>
      <c r="H182" s="44">
        <f t="shared" si="31"/>
        <v>-12.365983999999999</v>
      </c>
      <c r="I182" s="44">
        <f t="shared" si="32"/>
        <v>-11.627338999999999</v>
      </c>
      <c r="J182" s="44">
        <f t="shared" si="33"/>
        <v>-11.816248999999999</v>
      </c>
      <c r="K182" s="44">
        <f t="shared" si="34"/>
        <v>0</v>
      </c>
      <c r="M182">
        <v>58956285000</v>
      </c>
      <c r="N182">
        <v>-12.127145000000001</v>
      </c>
      <c r="P182" s="6">
        <f t="shared" si="38"/>
        <v>60.134464999999999</v>
      </c>
      <c r="Q182" s="6">
        <f t="shared" si="39"/>
        <v>-11.768635</v>
      </c>
      <c r="R182" s="44">
        <f t="shared" si="40"/>
        <v>-11.653864</v>
      </c>
      <c r="S182" s="44">
        <f t="shared" si="35"/>
        <v>-12.260406</v>
      </c>
      <c r="T182" s="44">
        <f t="shared" si="36"/>
        <v>-11.597208999999999</v>
      </c>
      <c r="U182" s="44">
        <f t="shared" si="37"/>
        <v>-11.804093999999999</v>
      </c>
      <c r="V182" s="44">
        <f t="shared" si="41"/>
        <v>0</v>
      </c>
    </row>
    <row r="183" spans="2:22" x14ac:dyDescent="0.25">
      <c r="B183">
        <v>59250830000</v>
      </c>
      <c r="C183">
        <v>-11.280863999999999</v>
      </c>
      <c r="E183" s="6">
        <f t="shared" si="28"/>
        <v>60.429009999999998</v>
      </c>
      <c r="F183" s="6">
        <f t="shared" si="29"/>
        <v>-12.253273</v>
      </c>
      <c r="G183" s="44">
        <f t="shared" si="30"/>
        <v>-11.842146</v>
      </c>
      <c r="H183" s="44">
        <f t="shared" si="31"/>
        <v>-12.536809</v>
      </c>
      <c r="I183" s="44">
        <f t="shared" si="32"/>
        <v>-11.793328000000001</v>
      </c>
      <c r="J183" s="44">
        <f t="shared" si="33"/>
        <v>-11.980074</v>
      </c>
      <c r="K183" s="44">
        <f t="shared" si="34"/>
        <v>0</v>
      </c>
      <c r="M183">
        <v>59250830000</v>
      </c>
      <c r="N183">
        <v>-11.991175</v>
      </c>
      <c r="P183" s="6">
        <f t="shared" si="38"/>
        <v>60.429009999999998</v>
      </c>
      <c r="Q183" s="6">
        <f t="shared" si="39"/>
        <v>-11.701093999999999</v>
      </c>
      <c r="R183" s="44">
        <f t="shared" si="40"/>
        <v>-11.562998</v>
      </c>
      <c r="S183" s="44">
        <f t="shared" si="35"/>
        <v>-12.288308000000001</v>
      </c>
      <c r="T183" s="44">
        <f t="shared" si="36"/>
        <v>-11.514049999999999</v>
      </c>
      <c r="U183" s="44">
        <f t="shared" si="37"/>
        <v>-11.73218</v>
      </c>
      <c r="V183" s="44">
        <f t="shared" si="41"/>
        <v>0</v>
      </c>
    </row>
    <row r="184" spans="2:22" x14ac:dyDescent="0.25">
      <c r="B184">
        <v>59545375000</v>
      </c>
      <c r="C184">
        <v>-11.547423999999999</v>
      </c>
      <c r="E184" s="6">
        <f t="shared" si="28"/>
        <v>60.723554999999998</v>
      </c>
      <c r="F184" s="6">
        <f t="shared" si="29"/>
        <v>-12.411942</v>
      </c>
      <c r="G184" s="44">
        <f t="shared" si="30"/>
        <v>-11.995728</v>
      </c>
      <c r="H184" s="44">
        <f t="shared" si="31"/>
        <v>-12.612966999999999</v>
      </c>
      <c r="I184" s="44">
        <f t="shared" si="32"/>
        <v>-11.938916000000001</v>
      </c>
      <c r="J184" s="44">
        <f t="shared" si="33"/>
        <v>-12.103261</v>
      </c>
      <c r="K184" s="44">
        <f t="shared" si="34"/>
        <v>0</v>
      </c>
      <c r="M184">
        <v>59545375000</v>
      </c>
      <c r="N184">
        <v>-11.903335999999999</v>
      </c>
      <c r="P184" s="6">
        <f t="shared" si="38"/>
        <v>60.723554999999998</v>
      </c>
      <c r="Q184" s="6">
        <f t="shared" si="39"/>
        <v>-11.652392000000001</v>
      </c>
      <c r="R184" s="44">
        <f t="shared" si="40"/>
        <v>-11.503208000000001</v>
      </c>
      <c r="S184" s="44">
        <f t="shared" si="35"/>
        <v>-12.245711</v>
      </c>
      <c r="T184" s="44">
        <f t="shared" si="36"/>
        <v>-11.452192</v>
      </c>
      <c r="U184" s="44">
        <f t="shared" si="37"/>
        <v>-11.68191</v>
      </c>
      <c r="V184" s="44">
        <f t="shared" si="41"/>
        <v>0</v>
      </c>
    </row>
    <row r="185" spans="2:22" x14ac:dyDescent="0.25">
      <c r="B185">
        <v>59839920000</v>
      </c>
      <c r="C185">
        <v>-11.815034000000001</v>
      </c>
      <c r="E185" s="6">
        <f t="shared" si="28"/>
        <v>61.018099999999997</v>
      </c>
      <c r="F185" s="6">
        <f t="shared" si="29"/>
        <v>-12.574121</v>
      </c>
      <c r="G185" s="44">
        <f t="shared" si="30"/>
        <v>-12.139748000000001</v>
      </c>
      <c r="H185" s="44">
        <f t="shared" si="31"/>
        <v>-12.673450000000001</v>
      </c>
      <c r="I185" s="44">
        <f t="shared" si="32"/>
        <v>-12.079079999999999</v>
      </c>
      <c r="J185" s="44">
        <f t="shared" si="33"/>
        <v>-12.233727</v>
      </c>
      <c r="K185" s="44">
        <f t="shared" si="34"/>
        <v>0</v>
      </c>
      <c r="M185">
        <v>59839920000</v>
      </c>
      <c r="N185">
        <v>-11.800024000000001</v>
      </c>
      <c r="P185" s="6">
        <f t="shared" si="38"/>
        <v>61.018099999999997</v>
      </c>
      <c r="Q185" s="6">
        <f t="shared" si="39"/>
        <v>-11.549818</v>
      </c>
      <c r="R185" s="44">
        <f t="shared" si="40"/>
        <v>-11.405627000000001</v>
      </c>
      <c r="S185" s="44">
        <f t="shared" si="35"/>
        <v>-12.296004999999999</v>
      </c>
      <c r="T185" s="44">
        <f t="shared" si="36"/>
        <v>-11.362536</v>
      </c>
      <c r="U185" s="44">
        <f t="shared" si="37"/>
        <v>-11.605081</v>
      </c>
      <c r="V185" s="44">
        <f t="shared" si="41"/>
        <v>0</v>
      </c>
    </row>
    <row r="186" spans="2:22" x14ac:dyDescent="0.25">
      <c r="B186">
        <v>60134465000</v>
      </c>
      <c r="C186">
        <v>-12.083574</v>
      </c>
      <c r="E186" s="6">
        <f t="shared" si="28"/>
        <v>61.312645000000003</v>
      </c>
      <c r="F186" s="6">
        <f t="shared" si="29"/>
        <v>-12.670909999999999</v>
      </c>
      <c r="G186" s="44">
        <f t="shared" si="30"/>
        <v>-12.240605</v>
      </c>
      <c r="H186" s="44">
        <f t="shared" si="31"/>
        <v>-12.772970000000001</v>
      </c>
      <c r="I186" s="44">
        <f t="shared" si="32"/>
        <v>-12.197537000000001</v>
      </c>
      <c r="J186" s="44">
        <f t="shared" si="33"/>
        <v>-12.347291999999999</v>
      </c>
      <c r="K186" s="44">
        <f t="shared" si="34"/>
        <v>0</v>
      </c>
      <c r="M186">
        <v>60134465000</v>
      </c>
      <c r="N186">
        <v>-11.768635</v>
      </c>
      <c r="P186" s="6">
        <f t="shared" si="38"/>
        <v>61.312645000000003</v>
      </c>
      <c r="Q186" s="6">
        <f t="shared" si="39"/>
        <v>-11.361585</v>
      </c>
      <c r="R186" s="44">
        <f t="shared" si="40"/>
        <v>-11.225028999999999</v>
      </c>
      <c r="S186" s="44">
        <f t="shared" si="35"/>
        <v>-12.304867</v>
      </c>
      <c r="T186" s="44">
        <f t="shared" si="36"/>
        <v>-11.219291</v>
      </c>
      <c r="U186" s="44">
        <f t="shared" si="37"/>
        <v>-11.57446</v>
      </c>
      <c r="V186" s="44">
        <f t="shared" si="41"/>
        <v>0</v>
      </c>
    </row>
    <row r="187" spans="2:22" x14ac:dyDescent="0.25">
      <c r="B187">
        <v>60429010000</v>
      </c>
      <c r="C187">
        <v>-12.253273</v>
      </c>
      <c r="E187" s="6">
        <f t="shared" si="28"/>
        <v>61.607190000000003</v>
      </c>
      <c r="F187" s="6">
        <f t="shared" si="29"/>
        <v>-12.955385</v>
      </c>
      <c r="G187" s="44">
        <f t="shared" si="30"/>
        <v>-12.485668</v>
      </c>
      <c r="H187" s="44">
        <f t="shared" si="31"/>
        <v>-12.879244</v>
      </c>
      <c r="I187" s="44">
        <f t="shared" si="32"/>
        <v>-12.438172</v>
      </c>
      <c r="J187" s="44">
        <f t="shared" si="33"/>
        <v>-12.563935000000001</v>
      </c>
      <c r="K187" s="44">
        <f t="shared" si="34"/>
        <v>0</v>
      </c>
      <c r="M187">
        <v>60429010000</v>
      </c>
      <c r="N187">
        <v>-11.701093999999999</v>
      </c>
      <c r="P187" s="6">
        <f t="shared" si="38"/>
        <v>61.607190000000003</v>
      </c>
      <c r="Q187" s="6">
        <f t="shared" si="39"/>
        <v>-11.228121</v>
      </c>
      <c r="R187" s="44">
        <f t="shared" si="40"/>
        <v>-11.087899</v>
      </c>
      <c r="S187" s="44">
        <f t="shared" si="35"/>
        <v>-12.609947999999999</v>
      </c>
      <c r="T187" s="44">
        <f t="shared" si="36"/>
        <v>-11.114079</v>
      </c>
      <c r="U187" s="44">
        <f t="shared" si="37"/>
        <v>-11.543653000000001</v>
      </c>
      <c r="V187" s="44">
        <f t="shared" si="41"/>
        <v>0</v>
      </c>
    </row>
    <row r="188" spans="2:22" x14ac:dyDescent="0.25">
      <c r="B188">
        <v>60723555000</v>
      </c>
      <c r="C188">
        <v>-12.411942</v>
      </c>
      <c r="E188" s="6">
        <f t="shared" si="28"/>
        <v>61.901735000000002</v>
      </c>
      <c r="F188" s="6">
        <f t="shared" si="29"/>
        <v>-13.204053999999999</v>
      </c>
      <c r="G188" s="44">
        <f t="shared" si="30"/>
        <v>-12.689609000000001</v>
      </c>
      <c r="H188" s="44">
        <f t="shared" si="31"/>
        <v>-13.140756</v>
      </c>
      <c r="I188" s="44">
        <f t="shared" si="32"/>
        <v>-12.614445999999999</v>
      </c>
      <c r="J188" s="44">
        <f t="shared" si="33"/>
        <v>-12.722771</v>
      </c>
      <c r="K188" s="44">
        <f t="shared" si="34"/>
        <v>0</v>
      </c>
      <c r="M188">
        <v>60723555000</v>
      </c>
      <c r="N188">
        <v>-11.652392000000001</v>
      </c>
      <c r="P188" s="6">
        <f t="shared" si="38"/>
        <v>61.901735000000002</v>
      </c>
      <c r="Q188" s="6">
        <f t="shared" si="39"/>
        <v>-11.010134000000001</v>
      </c>
      <c r="R188" s="44">
        <f t="shared" si="40"/>
        <v>-10.881883999999999</v>
      </c>
      <c r="S188" s="44">
        <f t="shared" si="35"/>
        <v>-12.906302</v>
      </c>
      <c r="T188" s="44">
        <f t="shared" si="36"/>
        <v>-10.934810000000001</v>
      </c>
      <c r="U188" s="44">
        <f t="shared" si="37"/>
        <v>-11.447055000000001</v>
      </c>
      <c r="V188" s="44">
        <f t="shared" si="41"/>
        <v>0</v>
      </c>
    </row>
    <row r="189" spans="2:22" x14ac:dyDescent="0.25">
      <c r="B189">
        <v>61018100000</v>
      </c>
      <c r="C189">
        <v>-12.574121</v>
      </c>
      <c r="E189" s="6">
        <f t="shared" si="28"/>
        <v>62.196280000000002</v>
      </c>
      <c r="F189" s="6">
        <f t="shared" si="29"/>
        <v>-13.4023</v>
      </c>
      <c r="G189" s="44">
        <f t="shared" si="30"/>
        <v>-12.714309</v>
      </c>
      <c r="H189" s="44">
        <f t="shared" si="31"/>
        <v>-13.240653999999999</v>
      </c>
      <c r="I189" s="44">
        <f t="shared" si="32"/>
        <v>-12.603365999999999</v>
      </c>
      <c r="J189" s="44">
        <f t="shared" si="33"/>
        <v>-12.714472000000001</v>
      </c>
      <c r="K189" s="44">
        <f t="shared" si="34"/>
        <v>0</v>
      </c>
      <c r="M189">
        <v>61018100000</v>
      </c>
      <c r="N189">
        <v>-11.549818</v>
      </c>
      <c r="P189" s="6">
        <f t="shared" si="38"/>
        <v>62.196280000000002</v>
      </c>
      <c r="Q189" s="6">
        <f t="shared" si="39"/>
        <v>-10.7333</v>
      </c>
      <c r="R189" s="44">
        <f t="shared" si="40"/>
        <v>-10.581773999999999</v>
      </c>
      <c r="S189" s="44">
        <f t="shared" si="35"/>
        <v>-13.051216</v>
      </c>
      <c r="T189" s="44">
        <f t="shared" si="36"/>
        <v>-10.675077</v>
      </c>
      <c r="U189" s="44">
        <f t="shared" si="37"/>
        <v>-11.296535</v>
      </c>
      <c r="V189" s="44">
        <f t="shared" si="41"/>
        <v>0</v>
      </c>
    </row>
    <row r="190" spans="2:22" x14ac:dyDescent="0.25">
      <c r="B190">
        <v>61312645000</v>
      </c>
      <c r="C190">
        <v>-12.670909999999999</v>
      </c>
      <c r="E190" s="6">
        <f t="shared" si="28"/>
        <v>62.490825000000001</v>
      </c>
      <c r="F190" s="6">
        <f t="shared" si="29"/>
        <v>-13.616801000000001</v>
      </c>
      <c r="G190" s="44">
        <f t="shared" si="30"/>
        <v>-12.788093999999999</v>
      </c>
      <c r="H190" s="44">
        <f t="shared" si="31"/>
        <v>-13.085803</v>
      </c>
      <c r="I190" s="44">
        <f t="shared" si="32"/>
        <v>-12.652431999999999</v>
      </c>
      <c r="J190" s="44">
        <f t="shared" si="33"/>
        <v>-12.755544</v>
      </c>
      <c r="K190" s="44">
        <f t="shared" si="34"/>
        <v>0</v>
      </c>
      <c r="M190">
        <v>61312645000</v>
      </c>
      <c r="N190">
        <v>-11.361585</v>
      </c>
      <c r="P190" s="6">
        <f t="shared" si="38"/>
        <v>62.490825000000001</v>
      </c>
      <c r="Q190" s="6">
        <f t="shared" si="39"/>
        <v>-10.601495999999999</v>
      </c>
      <c r="R190" s="44">
        <f t="shared" si="40"/>
        <v>-10.426679999999999</v>
      </c>
      <c r="S190" s="44">
        <f t="shared" si="35"/>
        <v>-12.868672999999999</v>
      </c>
      <c r="T190" s="44">
        <f t="shared" si="36"/>
        <v>-10.523388000000001</v>
      </c>
      <c r="U190" s="44">
        <f t="shared" si="37"/>
        <v>-11.184218</v>
      </c>
      <c r="V190" s="44">
        <f t="shared" si="41"/>
        <v>0</v>
      </c>
    </row>
    <row r="191" spans="2:22" x14ac:dyDescent="0.25">
      <c r="B191">
        <v>61607190000</v>
      </c>
      <c r="C191">
        <v>-12.955385</v>
      </c>
      <c r="E191" s="6">
        <f t="shared" si="28"/>
        <v>62.78537</v>
      </c>
      <c r="F191" s="6">
        <f t="shared" si="29"/>
        <v>-13.874585</v>
      </c>
      <c r="G191" s="44">
        <f t="shared" si="30"/>
        <v>-12.912641000000001</v>
      </c>
      <c r="H191" s="44">
        <f t="shared" si="31"/>
        <v>-12.938705000000001</v>
      </c>
      <c r="I191" s="44">
        <f t="shared" si="32"/>
        <v>-12.744322</v>
      </c>
      <c r="J191" s="44">
        <f t="shared" si="33"/>
        <v>-12.832897000000001</v>
      </c>
      <c r="K191" s="44">
        <f t="shared" si="34"/>
        <v>0</v>
      </c>
      <c r="M191">
        <v>61607190000</v>
      </c>
      <c r="N191">
        <v>-11.228121</v>
      </c>
      <c r="P191" s="6">
        <f t="shared" si="38"/>
        <v>62.78537</v>
      </c>
      <c r="Q191" s="6">
        <f t="shared" si="39"/>
        <v>-10.711083</v>
      </c>
      <c r="R191" s="44">
        <f t="shared" si="40"/>
        <v>-10.488780999999999</v>
      </c>
      <c r="S191" s="44">
        <f t="shared" si="35"/>
        <v>-12.651241000000001</v>
      </c>
      <c r="T191" s="44">
        <f t="shared" si="36"/>
        <v>-10.539460999999999</v>
      </c>
      <c r="U191" s="44">
        <f t="shared" si="37"/>
        <v>-11.125737000000001</v>
      </c>
      <c r="V191" s="44">
        <f t="shared" si="41"/>
        <v>0</v>
      </c>
    </row>
    <row r="192" spans="2:22" x14ac:dyDescent="0.25">
      <c r="B192">
        <v>61901735000</v>
      </c>
      <c r="C192">
        <v>-13.204053999999999</v>
      </c>
      <c r="E192" s="6">
        <f t="shared" si="28"/>
        <v>63.079915</v>
      </c>
      <c r="F192" s="6">
        <f t="shared" si="29"/>
        <v>-13.953314000000001</v>
      </c>
      <c r="G192" s="44">
        <f t="shared" si="30"/>
        <v>-12.895262000000001</v>
      </c>
      <c r="H192" s="44">
        <f t="shared" si="31"/>
        <v>-12.973166000000001</v>
      </c>
      <c r="I192" s="44">
        <f t="shared" si="32"/>
        <v>-12.700991</v>
      </c>
      <c r="J192" s="44">
        <f t="shared" si="33"/>
        <v>-12.794333</v>
      </c>
      <c r="K192" s="44">
        <f t="shared" si="34"/>
        <v>0</v>
      </c>
      <c r="M192">
        <v>61901735000</v>
      </c>
      <c r="N192">
        <v>-11.010134000000001</v>
      </c>
      <c r="P192" s="6">
        <f t="shared" si="38"/>
        <v>63.079915</v>
      </c>
      <c r="Q192" s="6">
        <f t="shared" si="39"/>
        <v>-10.793329999999999</v>
      </c>
      <c r="R192" s="44">
        <f t="shared" si="40"/>
        <v>-10.524125</v>
      </c>
      <c r="S192" s="44">
        <f t="shared" si="35"/>
        <v>-12.470026000000001</v>
      </c>
      <c r="T192" s="44">
        <f t="shared" si="36"/>
        <v>-10.545555999999999</v>
      </c>
      <c r="U192" s="44">
        <f t="shared" si="37"/>
        <v>-11.071</v>
      </c>
      <c r="V192" s="44">
        <f t="shared" si="41"/>
        <v>0</v>
      </c>
    </row>
    <row r="193" spans="2:22" x14ac:dyDescent="0.25">
      <c r="B193">
        <v>62196280000</v>
      </c>
      <c r="C193">
        <v>-13.4023</v>
      </c>
      <c r="E193" s="6">
        <f t="shared" si="28"/>
        <v>63.374459999999999</v>
      </c>
      <c r="F193" s="6">
        <f t="shared" si="29"/>
        <v>-13.923109999999999</v>
      </c>
      <c r="G193" s="44">
        <f t="shared" si="30"/>
        <v>-12.878873</v>
      </c>
      <c r="H193" s="44">
        <f t="shared" si="31"/>
        <v>-13.270752999999999</v>
      </c>
      <c r="I193" s="44">
        <f t="shared" si="32"/>
        <v>-12.670577</v>
      </c>
      <c r="J193" s="44">
        <f t="shared" si="33"/>
        <v>-12.79124</v>
      </c>
      <c r="K193" s="44">
        <f t="shared" si="34"/>
        <v>0</v>
      </c>
      <c r="M193">
        <v>62196280000</v>
      </c>
      <c r="N193">
        <v>-10.7333</v>
      </c>
      <c r="P193" s="6">
        <f t="shared" si="38"/>
        <v>63.374459999999999</v>
      </c>
      <c r="Q193" s="6">
        <f t="shared" si="39"/>
        <v>-10.861499</v>
      </c>
      <c r="R193" s="44">
        <f t="shared" si="40"/>
        <v>-10.593696</v>
      </c>
      <c r="S193" s="44">
        <f t="shared" si="35"/>
        <v>-12.34046</v>
      </c>
      <c r="T193" s="44">
        <f t="shared" si="36"/>
        <v>-10.596128</v>
      </c>
      <c r="U193" s="44">
        <f t="shared" si="37"/>
        <v>-11.112538000000001</v>
      </c>
      <c r="V193" s="44">
        <f t="shared" si="41"/>
        <v>0</v>
      </c>
    </row>
    <row r="194" spans="2:22" x14ac:dyDescent="0.25">
      <c r="B194">
        <v>62490825000</v>
      </c>
      <c r="C194">
        <v>-13.616801000000001</v>
      </c>
      <c r="E194" s="6">
        <f t="shared" si="28"/>
        <v>63.669004999999999</v>
      </c>
      <c r="F194" s="6">
        <f t="shared" si="29"/>
        <v>-13.840811</v>
      </c>
      <c r="G194" s="44">
        <f t="shared" si="30"/>
        <v>-12.956778999999999</v>
      </c>
      <c r="H194" s="44">
        <f t="shared" si="31"/>
        <v>-13.399240000000001</v>
      </c>
      <c r="I194" s="44">
        <f t="shared" si="32"/>
        <v>-12.759377000000001</v>
      </c>
      <c r="J194" s="44">
        <f t="shared" si="33"/>
        <v>-12.90611</v>
      </c>
      <c r="K194" s="44">
        <f t="shared" si="34"/>
        <v>0</v>
      </c>
      <c r="M194">
        <v>62490825000</v>
      </c>
      <c r="N194">
        <v>-10.601495999999999</v>
      </c>
      <c r="P194" s="6">
        <f t="shared" si="38"/>
        <v>63.669004999999999</v>
      </c>
      <c r="Q194" s="6">
        <f t="shared" si="39"/>
        <v>-11.042539</v>
      </c>
      <c r="R194" s="44">
        <f t="shared" si="40"/>
        <v>-10.805802</v>
      </c>
      <c r="S194" s="44">
        <f t="shared" si="35"/>
        <v>-12.464103</v>
      </c>
      <c r="T194" s="44">
        <f t="shared" si="36"/>
        <v>-10.767115</v>
      </c>
      <c r="U194" s="44">
        <f t="shared" si="37"/>
        <v>-11.208026</v>
      </c>
      <c r="V194" s="44">
        <f t="shared" si="41"/>
        <v>0</v>
      </c>
    </row>
    <row r="195" spans="2:22" x14ac:dyDescent="0.25">
      <c r="B195">
        <v>62785370000</v>
      </c>
      <c r="C195">
        <v>-13.874585</v>
      </c>
      <c r="E195" s="6">
        <f t="shared" si="28"/>
        <v>63.963549999999998</v>
      </c>
      <c r="F195" s="6">
        <f t="shared" si="29"/>
        <v>-13.758191</v>
      </c>
      <c r="G195" s="44">
        <f t="shared" si="30"/>
        <v>-13.012973000000001</v>
      </c>
      <c r="H195" s="44">
        <f t="shared" si="31"/>
        <v>-13.384596</v>
      </c>
      <c r="I195" s="44">
        <f t="shared" si="32"/>
        <v>-12.850578000000001</v>
      </c>
      <c r="J195" s="44">
        <f t="shared" si="33"/>
        <v>-13.001701000000001</v>
      </c>
      <c r="K195" s="44">
        <f t="shared" si="34"/>
        <v>0</v>
      </c>
      <c r="M195">
        <v>62785370000</v>
      </c>
      <c r="N195">
        <v>-10.711083</v>
      </c>
      <c r="P195" s="6">
        <f t="shared" si="38"/>
        <v>63.963549999999998</v>
      </c>
      <c r="Q195" s="6">
        <f t="shared" si="39"/>
        <v>-11.260059</v>
      </c>
      <c r="R195" s="44">
        <f t="shared" si="40"/>
        <v>-11.044339000000001</v>
      </c>
      <c r="S195" s="44">
        <f t="shared" si="35"/>
        <v>-12.497233</v>
      </c>
      <c r="T195" s="44">
        <f t="shared" si="36"/>
        <v>-11.051238</v>
      </c>
      <c r="U195" s="44">
        <f t="shared" si="37"/>
        <v>-11.510153000000001</v>
      </c>
      <c r="V195" s="44">
        <f t="shared" si="41"/>
        <v>0</v>
      </c>
    </row>
    <row r="196" spans="2:22" x14ac:dyDescent="0.25">
      <c r="B196">
        <v>63079915000</v>
      </c>
      <c r="C196">
        <v>-13.953314000000001</v>
      </c>
      <c r="E196" s="6">
        <f t="shared" si="28"/>
        <v>64.258094999999997</v>
      </c>
      <c r="F196" s="6">
        <f t="shared" si="29"/>
        <v>-13.656457</v>
      </c>
      <c r="G196" s="44">
        <f t="shared" si="30"/>
        <v>-13.067429000000001</v>
      </c>
      <c r="H196" s="44">
        <f t="shared" si="31"/>
        <v>-13.547885000000001</v>
      </c>
      <c r="I196" s="44">
        <f t="shared" si="32"/>
        <v>-12.933749000000001</v>
      </c>
      <c r="J196" s="44">
        <f t="shared" si="33"/>
        <v>-13.120449000000001</v>
      </c>
      <c r="K196" s="44">
        <f t="shared" si="34"/>
        <v>0</v>
      </c>
      <c r="M196">
        <v>63079915000</v>
      </c>
      <c r="N196">
        <v>-10.793329999999999</v>
      </c>
      <c r="P196" s="6">
        <f t="shared" si="38"/>
        <v>64.258094999999997</v>
      </c>
      <c r="Q196" s="6">
        <f t="shared" si="39"/>
        <v>-11.343629999999999</v>
      </c>
      <c r="R196" s="44">
        <f t="shared" si="40"/>
        <v>-11.20491</v>
      </c>
      <c r="S196" s="44">
        <f t="shared" si="35"/>
        <v>-13.049193000000001</v>
      </c>
      <c r="T196" s="44">
        <f t="shared" si="36"/>
        <v>-11.275314</v>
      </c>
      <c r="U196" s="44">
        <f t="shared" si="37"/>
        <v>-11.871039</v>
      </c>
      <c r="V196" s="44">
        <f t="shared" si="41"/>
        <v>0</v>
      </c>
    </row>
    <row r="197" spans="2:22" x14ac:dyDescent="0.25">
      <c r="B197">
        <v>63374460000</v>
      </c>
      <c r="C197">
        <v>-13.923109999999999</v>
      </c>
      <c r="E197" s="6">
        <f t="shared" ref="E197:E205" si="42">B201/1000000000</f>
        <v>64.552639999999997</v>
      </c>
      <c r="F197" s="6">
        <f t="shared" ref="F197:F205" si="43">C201</f>
        <v>-13.593821999999999</v>
      </c>
      <c r="G197" s="44">
        <f t="shared" ref="G197:G205" si="44">C407</f>
        <v>-13.128985</v>
      </c>
      <c r="H197" s="44">
        <f t="shared" ref="H197:H205" si="45">C1025</f>
        <v>-13.821842</v>
      </c>
      <c r="I197" s="44">
        <f t="shared" ref="I197:I205" si="46">C613</f>
        <v>-13.049429999999999</v>
      </c>
      <c r="J197" s="44">
        <f t="shared" ref="J197:J205" si="47">C819</f>
        <v>-13.289187999999999</v>
      </c>
      <c r="K197" s="44">
        <f t="shared" ref="K197:K205" si="48">C1231</f>
        <v>0</v>
      </c>
      <c r="M197">
        <v>63374460000</v>
      </c>
      <c r="N197">
        <v>-10.861499</v>
      </c>
      <c r="P197" s="6">
        <f t="shared" si="38"/>
        <v>64.552639999999997</v>
      </c>
      <c r="Q197" s="6">
        <f t="shared" si="39"/>
        <v>-11.416067</v>
      </c>
      <c r="R197" s="44">
        <f t="shared" si="40"/>
        <v>-11.369842</v>
      </c>
      <c r="S197" s="44">
        <f t="shared" ref="S197:S205" si="49">N1025</f>
        <v>-13.81671</v>
      </c>
      <c r="T197" s="44">
        <f t="shared" ref="T197:T205" si="50">N613</f>
        <v>-11.529156</v>
      </c>
      <c r="U197" s="44">
        <f t="shared" ref="U197:U205" si="51">N819</f>
        <v>-12.308306999999999</v>
      </c>
      <c r="V197" s="44">
        <f t="shared" si="41"/>
        <v>0</v>
      </c>
    </row>
    <row r="198" spans="2:22" x14ac:dyDescent="0.25">
      <c r="B198">
        <v>63669005000</v>
      </c>
      <c r="C198">
        <v>-13.840811</v>
      </c>
      <c r="E198" s="6">
        <f t="shared" si="42"/>
        <v>64.847184999999996</v>
      </c>
      <c r="F198" s="6">
        <f t="shared" si="43"/>
        <v>-13.551828</v>
      </c>
      <c r="G198" s="44">
        <f t="shared" si="44"/>
        <v>-13.103273</v>
      </c>
      <c r="H198" s="44">
        <f t="shared" si="45"/>
        <v>-14.273209</v>
      </c>
      <c r="I198" s="44">
        <f t="shared" si="46"/>
        <v>-13.08075</v>
      </c>
      <c r="J198" s="44">
        <f t="shared" si="47"/>
        <v>-13.36941</v>
      </c>
      <c r="K198" s="44">
        <f t="shared" si="48"/>
        <v>0</v>
      </c>
      <c r="M198">
        <v>63669005000</v>
      </c>
      <c r="N198">
        <v>-11.042539</v>
      </c>
      <c r="P198" s="6">
        <f t="shared" ref="P198:P205" si="52">M202/1000000000</f>
        <v>64.847184999999996</v>
      </c>
      <c r="Q198" s="6">
        <f t="shared" ref="Q198:Q205" si="53">N202</f>
        <v>-11.479666</v>
      </c>
      <c r="R198" s="44">
        <f t="shared" ref="R198:R205" si="54">N408</f>
        <v>-11.48532</v>
      </c>
      <c r="S198" s="44">
        <f t="shared" si="49"/>
        <v>-15.117763</v>
      </c>
      <c r="T198" s="44">
        <f t="shared" si="50"/>
        <v>-11.719359000000001</v>
      </c>
      <c r="U198" s="44">
        <f t="shared" si="51"/>
        <v>-12.590111</v>
      </c>
      <c r="V198" s="44">
        <f t="shared" ref="V198:V205" si="55">N1232</f>
        <v>0</v>
      </c>
    </row>
    <row r="199" spans="2:22" x14ac:dyDescent="0.25">
      <c r="B199">
        <v>63963550000</v>
      </c>
      <c r="C199">
        <v>-13.758191</v>
      </c>
      <c r="E199" s="6">
        <f t="shared" si="42"/>
        <v>65.141729999999995</v>
      </c>
      <c r="F199" s="6">
        <f t="shared" si="43"/>
        <v>-13.775582999999999</v>
      </c>
      <c r="G199" s="44">
        <f t="shared" si="44"/>
        <v>-13.360908999999999</v>
      </c>
      <c r="H199" s="44">
        <f t="shared" si="45"/>
        <v>-14.394663</v>
      </c>
      <c r="I199" s="44">
        <f t="shared" si="46"/>
        <v>-13.373718999999999</v>
      </c>
      <c r="J199" s="44">
        <f t="shared" si="47"/>
        <v>-13.703844</v>
      </c>
      <c r="K199" s="44">
        <f t="shared" si="48"/>
        <v>0</v>
      </c>
      <c r="M199">
        <v>63963550000</v>
      </c>
      <c r="N199">
        <v>-11.260059</v>
      </c>
      <c r="P199" s="6">
        <f t="shared" si="52"/>
        <v>65.141729999999995</v>
      </c>
      <c r="Q199" s="6">
        <f t="shared" si="53"/>
        <v>-11.749226</v>
      </c>
      <c r="R199" s="44">
        <f t="shared" si="54"/>
        <v>-11.806767000000001</v>
      </c>
      <c r="S199" s="44">
        <f t="shared" si="49"/>
        <v>-15.464625</v>
      </c>
      <c r="T199" s="44">
        <f t="shared" si="50"/>
        <v>-12.148775000000001</v>
      </c>
      <c r="U199" s="44">
        <f t="shared" si="51"/>
        <v>-13.173776</v>
      </c>
      <c r="V199" s="44">
        <f t="shared" si="55"/>
        <v>0</v>
      </c>
    </row>
    <row r="200" spans="2:22" x14ac:dyDescent="0.25">
      <c r="B200">
        <v>64258095000</v>
      </c>
      <c r="C200">
        <v>-13.656457</v>
      </c>
      <c r="E200" s="6">
        <f t="shared" si="42"/>
        <v>65.436274999999995</v>
      </c>
      <c r="F200" s="6">
        <f t="shared" si="43"/>
        <v>-14.026785</v>
      </c>
      <c r="G200" s="44">
        <f t="shared" si="44"/>
        <v>-13.623495999999999</v>
      </c>
      <c r="H200" s="44">
        <f t="shared" si="45"/>
        <v>-14.771531</v>
      </c>
      <c r="I200" s="44">
        <f t="shared" si="46"/>
        <v>-13.654284000000001</v>
      </c>
      <c r="J200" s="44">
        <f t="shared" si="47"/>
        <v>-14.066875</v>
      </c>
      <c r="K200" s="44">
        <f t="shared" si="48"/>
        <v>0</v>
      </c>
      <c r="M200">
        <v>64258095000</v>
      </c>
      <c r="N200">
        <v>-11.343629999999999</v>
      </c>
      <c r="P200" s="6">
        <f t="shared" si="52"/>
        <v>65.436274999999995</v>
      </c>
      <c r="Q200" s="6">
        <f t="shared" si="53"/>
        <v>-11.988497000000001</v>
      </c>
      <c r="R200" s="44">
        <f t="shared" si="54"/>
        <v>-12.093005</v>
      </c>
      <c r="S200" s="44">
        <f t="shared" si="49"/>
        <v>-16.044841999999999</v>
      </c>
      <c r="T200" s="44">
        <f t="shared" si="50"/>
        <v>-12.451598000000001</v>
      </c>
      <c r="U200" s="44">
        <f t="shared" si="51"/>
        <v>-13.561914</v>
      </c>
      <c r="V200" s="44">
        <f t="shared" si="55"/>
        <v>0</v>
      </c>
    </row>
    <row r="201" spans="2:22" x14ac:dyDescent="0.25">
      <c r="B201">
        <v>64552640000</v>
      </c>
      <c r="C201">
        <v>-13.593821999999999</v>
      </c>
      <c r="E201" s="6">
        <f t="shared" si="42"/>
        <v>65.730819999999994</v>
      </c>
      <c r="F201" s="6">
        <f t="shared" si="43"/>
        <v>-14.316497</v>
      </c>
      <c r="G201" s="44">
        <f t="shared" si="44"/>
        <v>-13.926291000000001</v>
      </c>
      <c r="H201" s="44">
        <f t="shared" si="45"/>
        <v>-15.275861000000001</v>
      </c>
      <c r="I201" s="44">
        <f t="shared" si="46"/>
        <v>-14.011554</v>
      </c>
      <c r="J201" s="44">
        <f t="shared" si="47"/>
        <v>-14.506513999999999</v>
      </c>
      <c r="K201" s="44">
        <f t="shared" si="48"/>
        <v>0</v>
      </c>
      <c r="M201">
        <v>64552640000</v>
      </c>
      <c r="N201">
        <v>-11.416067</v>
      </c>
      <c r="P201" s="6">
        <f t="shared" si="52"/>
        <v>65.730819999999994</v>
      </c>
      <c r="Q201" s="6">
        <f t="shared" si="53"/>
        <v>-12.352221</v>
      </c>
      <c r="R201" s="44">
        <f t="shared" si="54"/>
        <v>-12.459842999999999</v>
      </c>
      <c r="S201" s="44">
        <f t="shared" si="49"/>
        <v>-16.177225</v>
      </c>
      <c r="T201" s="44">
        <f t="shared" si="50"/>
        <v>-12.855302</v>
      </c>
      <c r="U201" s="44">
        <f t="shared" si="51"/>
        <v>-13.964999000000001</v>
      </c>
      <c r="V201" s="44">
        <f t="shared" si="55"/>
        <v>0</v>
      </c>
    </row>
    <row r="202" spans="2:22" x14ac:dyDescent="0.25">
      <c r="B202">
        <v>64847185000</v>
      </c>
      <c r="C202">
        <v>-13.551828</v>
      </c>
      <c r="E202" s="6">
        <f t="shared" si="42"/>
        <v>66.025364999999994</v>
      </c>
      <c r="F202" s="6">
        <f t="shared" si="43"/>
        <v>-14.497574</v>
      </c>
      <c r="G202" s="44">
        <f t="shared" si="44"/>
        <v>-14.159924999999999</v>
      </c>
      <c r="H202" s="44">
        <f t="shared" si="45"/>
        <v>-16.355689999999999</v>
      </c>
      <c r="I202" s="44">
        <f t="shared" si="46"/>
        <v>-14.304486000000001</v>
      </c>
      <c r="J202" s="44">
        <f t="shared" si="47"/>
        <v>-14.878479</v>
      </c>
      <c r="K202" s="44">
        <f t="shared" si="48"/>
        <v>0</v>
      </c>
      <c r="M202">
        <v>64847185000</v>
      </c>
      <c r="N202">
        <v>-11.479666</v>
      </c>
      <c r="P202" s="6">
        <f t="shared" si="52"/>
        <v>66.025364999999994</v>
      </c>
      <c r="Q202" s="6">
        <f t="shared" si="53"/>
        <v>-12.75933</v>
      </c>
      <c r="R202" s="44">
        <f t="shared" si="54"/>
        <v>-12.854155</v>
      </c>
      <c r="S202" s="44">
        <f t="shared" si="49"/>
        <v>-17.002310000000001</v>
      </c>
      <c r="T202" s="44">
        <f t="shared" si="50"/>
        <v>-13.257489</v>
      </c>
      <c r="U202" s="44">
        <f t="shared" si="51"/>
        <v>-14.314654000000001</v>
      </c>
      <c r="V202" s="44">
        <f t="shared" si="55"/>
        <v>0</v>
      </c>
    </row>
    <row r="203" spans="2:22" x14ac:dyDescent="0.25">
      <c r="B203">
        <v>65141730000</v>
      </c>
      <c r="C203">
        <v>-13.775582999999999</v>
      </c>
      <c r="E203" s="6">
        <f t="shared" si="42"/>
        <v>66.319909999999993</v>
      </c>
      <c r="F203" s="6">
        <f t="shared" si="43"/>
        <v>-14.789501</v>
      </c>
      <c r="G203" s="44">
        <f t="shared" si="44"/>
        <v>-14.500298000000001</v>
      </c>
      <c r="H203" s="44">
        <f t="shared" si="45"/>
        <v>-17.032492000000001</v>
      </c>
      <c r="I203" s="44">
        <f t="shared" si="46"/>
        <v>-14.670824</v>
      </c>
      <c r="J203" s="44">
        <f t="shared" si="47"/>
        <v>-15.308229000000001</v>
      </c>
      <c r="K203" s="44">
        <f t="shared" si="48"/>
        <v>0</v>
      </c>
      <c r="M203">
        <v>65141730000</v>
      </c>
      <c r="N203">
        <v>-11.749226</v>
      </c>
      <c r="P203" s="6">
        <f t="shared" si="52"/>
        <v>66.319909999999993</v>
      </c>
      <c r="Q203" s="6">
        <f t="shared" si="53"/>
        <v>-13.406298</v>
      </c>
      <c r="R203" s="44">
        <f t="shared" si="54"/>
        <v>-13.530310999999999</v>
      </c>
      <c r="S203" s="44">
        <f t="shared" si="49"/>
        <v>-17.233592999999999</v>
      </c>
      <c r="T203" s="44">
        <f t="shared" si="50"/>
        <v>-13.983140000000001</v>
      </c>
      <c r="U203" s="44">
        <f t="shared" si="51"/>
        <v>-15.197768</v>
      </c>
      <c r="V203" s="44">
        <f t="shared" si="55"/>
        <v>0</v>
      </c>
    </row>
    <row r="204" spans="2:22" x14ac:dyDescent="0.25">
      <c r="B204">
        <v>65436275000</v>
      </c>
      <c r="C204">
        <v>-14.026785</v>
      </c>
      <c r="E204" s="6">
        <f t="shared" si="42"/>
        <v>66.614455000000007</v>
      </c>
      <c r="F204" s="6">
        <f t="shared" si="43"/>
        <v>-14.891775000000001</v>
      </c>
      <c r="G204" s="44">
        <f t="shared" si="44"/>
        <v>-14.617214000000001</v>
      </c>
      <c r="H204" s="44">
        <f t="shared" si="45"/>
        <v>-17.385190999999999</v>
      </c>
      <c r="I204" s="44">
        <f t="shared" si="46"/>
        <v>-14.82213</v>
      </c>
      <c r="J204" s="44">
        <f t="shared" si="47"/>
        <v>-15.524069000000001</v>
      </c>
      <c r="K204" s="44">
        <f t="shared" si="48"/>
        <v>0</v>
      </c>
      <c r="M204">
        <v>65436275000</v>
      </c>
      <c r="N204">
        <v>-11.988497000000001</v>
      </c>
      <c r="P204" s="6">
        <f t="shared" si="52"/>
        <v>66.614455000000007</v>
      </c>
      <c r="Q204" s="6">
        <f t="shared" si="53"/>
        <v>-13.815526</v>
      </c>
      <c r="R204" s="44">
        <f t="shared" si="54"/>
        <v>-13.972892999999999</v>
      </c>
      <c r="S204" s="44">
        <f t="shared" si="49"/>
        <v>-18.679068000000001</v>
      </c>
      <c r="T204" s="44">
        <f t="shared" si="50"/>
        <v>-14.456607</v>
      </c>
      <c r="U204" s="44">
        <f t="shared" si="51"/>
        <v>-15.802934</v>
      </c>
      <c r="V204" s="44">
        <f t="shared" si="55"/>
        <v>0</v>
      </c>
    </row>
    <row r="205" spans="2:22" x14ac:dyDescent="0.25">
      <c r="B205">
        <v>65730820000</v>
      </c>
      <c r="C205">
        <v>-14.316497</v>
      </c>
      <c r="E205" s="6">
        <f t="shared" si="42"/>
        <v>66.909000000000006</v>
      </c>
      <c r="F205" s="6">
        <f t="shared" si="43"/>
        <v>-14.878339</v>
      </c>
      <c r="G205" s="44">
        <f t="shared" si="44"/>
        <v>-14.648553</v>
      </c>
      <c r="H205" s="44">
        <f t="shared" si="45"/>
        <v>-17.312169999999998</v>
      </c>
      <c r="I205" s="44">
        <f t="shared" si="46"/>
        <v>-14.877129999999999</v>
      </c>
      <c r="J205" s="44">
        <f t="shared" si="47"/>
        <v>-15.62336</v>
      </c>
      <c r="K205" s="44">
        <f t="shared" si="48"/>
        <v>0</v>
      </c>
      <c r="M205">
        <v>65730820000</v>
      </c>
      <c r="N205">
        <v>-12.352221</v>
      </c>
      <c r="P205" s="6">
        <f t="shared" si="52"/>
        <v>66.909000000000006</v>
      </c>
      <c r="Q205" s="6">
        <f t="shared" si="53"/>
        <v>-14.115206000000001</v>
      </c>
      <c r="R205" s="44">
        <f t="shared" si="54"/>
        <v>-14.315496</v>
      </c>
      <c r="S205" s="44">
        <f t="shared" si="49"/>
        <v>-19.864713999999999</v>
      </c>
      <c r="T205" s="44">
        <f t="shared" si="50"/>
        <v>-14.865005</v>
      </c>
      <c r="U205" s="44">
        <f t="shared" si="51"/>
        <v>-16.365808000000001</v>
      </c>
      <c r="V205" s="44">
        <f t="shared" si="55"/>
        <v>0</v>
      </c>
    </row>
    <row r="206" spans="2:22" x14ac:dyDescent="0.25">
      <c r="B206">
        <v>66025365000</v>
      </c>
      <c r="C206">
        <v>-14.497574</v>
      </c>
      <c r="M206">
        <v>66025365000</v>
      </c>
      <c r="N206">
        <v>-12.75933</v>
      </c>
    </row>
    <row r="207" spans="2:22" x14ac:dyDescent="0.25">
      <c r="B207">
        <v>66319910000</v>
      </c>
      <c r="C207">
        <v>-14.789501</v>
      </c>
      <c r="M207">
        <v>66319910000</v>
      </c>
      <c r="N207">
        <v>-13.406298</v>
      </c>
    </row>
    <row r="208" spans="2:22" x14ac:dyDescent="0.25">
      <c r="B208">
        <v>66614455000</v>
      </c>
      <c r="C208">
        <v>-14.891775000000001</v>
      </c>
      <c r="M208">
        <v>66614455000</v>
      </c>
      <c r="N208">
        <v>-13.815526</v>
      </c>
    </row>
    <row r="209" spans="2:14" x14ac:dyDescent="0.25">
      <c r="B209">
        <v>66909000000</v>
      </c>
      <c r="C209">
        <v>-14.878339</v>
      </c>
      <c r="M209">
        <v>66909000000</v>
      </c>
      <c r="N209">
        <v>-14.115206000000001</v>
      </c>
    </row>
    <row r="210" spans="2:14" x14ac:dyDescent="0.25">
      <c r="B210" t="s">
        <v>25</v>
      </c>
      <c r="M210" t="s">
        <v>25</v>
      </c>
    </row>
    <row r="213" spans="2:14" x14ac:dyDescent="0.25">
      <c r="B213" t="s">
        <v>26</v>
      </c>
      <c r="M213" t="s">
        <v>26</v>
      </c>
    </row>
    <row r="214" spans="2:14" x14ac:dyDescent="0.25">
      <c r="B214" t="s">
        <v>23</v>
      </c>
      <c r="C214" t="s">
        <v>257</v>
      </c>
      <c r="M214" t="s">
        <v>23</v>
      </c>
      <c r="N214" t="s">
        <v>257</v>
      </c>
    </row>
    <row r="215" spans="2:14" x14ac:dyDescent="0.25">
      <c r="B215">
        <v>8000000000</v>
      </c>
      <c r="C215">
        <v>-71.181252000000001</v>
      </c>
      <c r="M215">
        <v>8000000000</v>
      </c>
      <c r="N215">
        <v>-57.588562000000003</v>
      </c>
    </row>
    <row r="216" spans="2:14" x14ac:dyDescent="0.25">
      <c r="B216">
        <v>8294545000</v>
      </c>
      <c r="C216">
        <v>-68.719887</v>
      </c>
      <c r="M216">
        <v>8294545000</v>
      </c>
      <c r="N216">
        <v>-56.313972</v>
      </c>
    </row>
    <row r="217" spans="2:14" x14ac:dyDescent="0.25">
      <c r="B217">
        <v>8589090000</v>
      </c>
      <c r="C217">
        <v>-66.949676999999994</v>
      </c>
      <c r="M217">
        <v>8589090000</v>
      </c>
      <c r="N217">
        <v>-54.664256999999999</v>
      </c>
    </row>
    <row r="218" spans="2:14" x14ac:dyDescent="0.25">
      <c r="B218">
        <v>8883635000</v>
      </c>
      <c r="C218">
        <v>-64.949691999999999</v>
      </c>
      <c r="M218">
        <v>8883635000</v>
      </c>
      <c r="N218">
        <v>-52.444515000000003</v>
      </c>
    </row>
    <row r="219" spans="2:14" x14ac:dyDescent="0.25">
      <c r="B219">
        <v>9178180000</v>
      </c>
      <c r="C219">
        <v>-63.671748999999998</v>
      </c>
      <c r="M219">
        <v>9178180000</v>
      </c>
      <c r="N219">
        <v>-49.468201000000001</v>
      </c>
    </row>
    <row r="220" spans="2:14" x14ac:dyDescent="0.25">
      <c r="B220">
        <v>9472725000</v>
      </c>
      <c r="C220">
        <v>-61.760849</v>
      </c>
      <c r="M220">
        <v>9472725000</v>
      </c>
      <c r="N220">
        <v>-46.141632000000001</v>
      </c>
    </row>
    <row r="221" spans="2:14" x14ac:dyDescent="0.25">
      <c r="B221">
        <v>9767270000</v>
      </c>
      <c r="C221">
        <v>-60.186217999999997</v>
      </c>
      <c r="M221">
        <v>9767270000</v>
      </c>
      <c r="N221">
        <v>-43.438029999999998</v>
      </c>
    </row>
    <row r="222" spans="2:14" x14ac:dyDescent="0.25">
      <c r="B222">
        <v>10061815000</v>
      </c>
      <c r="C222">
        <v>-57.606254999999997</v>
      </c>
      <c r="M222">
        <v>10061815000</v>
      </c>
      <c r="N222">
        <v>-40.727764000000001</v>
      </c>
    </row>
    <row r="223" spans="2:14" x14ac:dyDescent="0.25">
      <c r="B223">
        <v>10356360000</v>
      </c>
      <c r="C223">
        <v>-54.436233999999999</v>
      </c>
      <c r="M223">
        <v>10356360000</v>
      </c>
      <c r="N223">
        <v>-38.039127000000001</v>
      </c>
    </row>
    <row r="224" spans="2:14" x14ac:dyDescent="0.25">
      <c r="B224">
        <v>10650905000</v>
      </c>
      <c r="C224">
        <v>-52.856116999999998</v>
      </c>
      <c r="M224">
        <v>10650905000</v>
      </c>
      <c r="N224">
        <v>-36.124820999999997</v>
      </c>
    </row>
    <row r="225" spans="2:14" x14ac:dyDescent="0.25">
      <c r="B225">
        <v>10945450000</v>
      </c>
      <c r="C225">
        <v>-50.472332000000002</v>
      </c>
      <c r="M225">
        <v>10945450000</v>
      </c>
      <c r="N225">
        <v>-34.369945999999999</v>
      </c>
    </row>
    <row r="226" spans="2:14" x14ac:dyDescent="0.25">
      <c r="B226">
        <v>11239995000</v>
      </c>
      <c r="C226">
        <v>-47.739947999999998</v>
      </c>
      <c r="M226">
        <v>11239995000</v>
      </c>
      <c r="N226">
        <v>-32.706187999999997</v>
      </c>
    </row>
    <row r="227" spans="2:14" x14ac:dyDescent="0.25">
      <c r="B227">
        <v>11534540000</v>
      </c>
      <c r="C227">
        <v>-44.638629999999999</v>
      </c>
      <c r="M227">
        <v>11534540000</v>
      </c>
      <c r="N227">
        <v>-31.299837</v>
      </c>
    </row>
    <row r="228" spans="2:14" x14ac:dyDescent="0.25">
      <c r="B228">
        <v>11829085000</v>
      </c>
      <c r="C228">
        <v>-42.424931000000001</v>
      </c>
      <c r="M228">
        <v>11829085000</v>
      </c>
      <c r="N228">
        <v>-30.416664000000001</v>
      </c>
    </row>
    <row r="229" spans="2:14" x14ac:dyDescent="0.25">
      <c r="B229">
        <v>12123630000</v>
      </c>
      <c r="C229">
        <v>-39.375557000000001</v>
      </c>
      <c r="M229">
        <v>12123630000</v>
      </c>
      <c r="N229">
        <v>-29.4846</v>
      </c>
    </row>
    <row r="230" spans="2:14" x14ac:dyDescent="0.25">
      <c r="B230">
        <v>12418175000</v>
      </c>
      <c r="C230">
        <v>-36.474442000000003</v>
      </c>
      <c r="M230">
        <v>12418175000</v>
      </c>
      <c r="N230">
        <v>-28.691759000000001</v>
      </c>
    </row>
    <row r="231" spans="2:14" x14ac:dyDescent="0.25">
      <c r="B231">
        <v>12712720000</v>
      </c>
      <c r="C231">
        <v>-33.990665</v>
      </c>
      <c r="M231">
        <v>12712720000</v>
      </c>
      <c r="N231">
        <v>-27.914856</v>
      </c>
    </row>
    <row r="232" spans="2:14" x14ac:dyDescent="0.25">
      <c r="B232">
        <v>13007265000</v>
      </c>
      <c r="C232">
        <v>-32.163764999999998</v>
      </c>
      <c r="M232">
        <v>13007265000</v>
      </c>
      <c r="N232">
        <v>-27.034701999999999</v>
      </c>
    </row>
    <row r="233" spans="2:14" x14ac:dyDescent="0.25">
      <c r="B233">
        <v>13301810000</v>
      </c>
      <c r="C233">
        <v>-29.949667000000002</v>
      </c>
      <c r="M233">
        <v>13301810000</v>
      </c>
      <c r="N233">
        <v>-25.986916999999998</v>
      </c>
    </row>
    <row r="234" spans="2:14" x14ac:dyDescent="0.25">
      <c r="B234">
        <v>13596355000</v>
      </c>
      <c r="C234">
        <v>-28.042952</v>
      </c>
      <c r="M234">
        <v>13596355000</v>
      </c>
      <c r="N234">
        <v>-24.807476000000001</v>
      </c>
    </row>
    <row r="235" spans="2:14" x14ac:dyDescent="0.25">
      <c r="B235">
        <v>13890900000</v>
      </c>
      <c r="C235">
        <v>-26.164874999999999</v>
      </c>
      <c r="M235">
        <v>13890900000</v>
      </c>
      <c r="N235">
        <v>-23.631606999999999</v>
      </c>
    </row>
    <row r="236" spans="2:14" x14ac:dyDescent="0.25">
      <c r="B236">
        <v>14185445000</v>
      </c>
      <c r="C236">
        <v>-23.939572999999999</v>
      </c>
      <c r="M236">
        <v>14185445000</v>
      </c>
      <c r="N236">
        <v>-22.388684999999999</v>
      </c>
    </row>
    <row r="237" spans="2:14" x14ac:dyDescent="0.25">
      <c r="B237">
        <v>14479990000</v>
      </c>
      <c r="C237">
        <v>-21.175336999999999</v>
      </c>
      <c r="M237">
        <v>14479990000</v>
      </c>
      <c r="N237">
        <v>-21.178867</v>
      </c>
    </row>
    <row r="238" spans="2:14" x14ac:dyDescent="0.25">
      <c r="B238">
        <v>14774535000</v>
      </c>
      <c r="C238">
        <v>-18.336041999999999</v>
      </c>
      <c r="M238">
        <v>14774535000</v>
      </c>
      <c r="N238">
        <v>-20.022138999999999</v>
      </c>
    </row>
    <row r="239" spans="2:14" x14ac:dyDescent="0.25">
      <c r="B239">
        <v>15069080000</v>
      </c>
      <c r="C239">
        <v>-15.929269</v>
      </c>
      <c r="M239">
        <v>15069080000</v>
      </c>
      <c r="N239">
        <v>-19.052444000000001</v>
      </c>
    </row>
    <row r="240" spans="2:14" x14ac:dyDescent="0.25">
      <c r="B240">
        <v>15363625000</v>
      </c>
      <c r="C240">
        <v>-14.009007</v>
      </c>
      <c r="M240">
        <v>15363625000</v>
      </c>
      <c r="N240">
        <v>-18.146581999999999</v>
      </c>
    </row>
    <row r="241" spans="2:14" x14ac:dyDescent="0.25">
      <c r="B241">
        <v>15658170000</v>
      </c>
      <c r="C241">
        <v>-12.370562</v>
      </c>
      <c r="M241">
        <v>15658170000</v>
      </c>
      <c r="N241">
        <v>-17.333727</v>
      </c>
    </row>
    <row r="242" spans="2:14" x14ac:dyDescent="0.25">
      <c r="B242">
        <v>15952715000</v>
      </c>
      <c r="C242">
        <v>-11.122816</v>
      </c>
      <c r="M242">
        <v>15952715000</v>
      </c>
      <c r="N242">
        <v>-16.557383999999999</v>
      </c>
    </row>
    <row r="243" spans="2:14" x14ac:dyDescent="0.25">
      <c r="B243">
        <v>16247260000</v>
      </c>
      <c r="C243">
        <v>-10.130644999999999</v>
      </c>
      <c r="M243">
        <v>16247260000</v>
      </c>
      <c r="N243">
        <v>-15.7629</v>
      </c>
    </row>
    <row r="244" spans="2:14" x14ac:dyDescent="0.25">
      <c r="B244">
        <v>16541805000</v>
      </c>
      <c r="C244">
        <v>-9.2338657000000008</v>
      </c>
      <c r="M244">
        <v>16541805000</v>
      </c>
      <c r="N244">
        <v>-14.968104</v>
      </c>
    </row>
    <row r="245" spans="2:14" x14ac:dyDescent="0.25">
      <c r="B245">
        <v>16836350000</v>
      </c>
      <c r="C245">
        <v>-8.5358552999999997</v>
      </c>
      <c r="M245">
        <v>16836350000</v>
      </c>
      <c r="N245">
        <v>-14.168793000000001</v>
      </c>
    </row>
    <row r="246" spans="2:14" x14ac:dyDescent="0.25">
      <c r="B246">
        <v>17130895000</v>
      </c>
      <c r="C246">
        <v>-7.9542804</v>
      </c>
      <c r="M246">
        <v>17130895000</v>
      </c>
      <c r="N246">
        <v>-13.385839000000001</v>
      </c>
    </row>
    <row r="247" spans="2:14" x14ac:dyDescent="0.25">
      <c r="B247">
        <v>17425440000</v>
      </c>
      <c r="C247">
        <v>-7.5133618999999996</v>
      </c>
      <c r="M247">
        <v>17425440000</v>
      </c>
      <c r="N247">
        <v>-12.652267</v>
      </c>
    </row>
    <row r="248" spans="2:14" x14ac:dyDescent="0.25">
      <c r="B248">
        <v>17719985000</v>
      </c>
      <c r="C248">
        <v>-7.1443814999999997</v>
      </c>
      <c r="M248">
        <v>17719985000</v>
      </c>
      <c r="N248">
        <v>-11.933559000000001</v>
      </c>
    </row>
    <row r="249" spans="2:14" x14ac:dyDescent="0.25">
      <c r="B249">
        <v>18014530000</v>
      </c>
      <c r="C249">
        <v>-6.8976765000000002</v>
      </c>
      <c r="M249">
        <v>18014530000</v>
      </c>
      <c r="N249">
        <v>-11.318315999999999</v>
      </c>
    </row>
    <row r="250" spans="2:14" x14ac:dyDescent="0.25">
      <c r="B250">
        <v>18309075000</v>
      </c>
      <c r="C250">
        <v>-6.6790928999999997</v>
      </c>
      <c r="M250">
        <v>18309075000</v>
      </c>
      <c r="N250">
        <v>-10.734233</v>
      </c>
    </row>
    <row r="251" spans="2:14" x14ac:dyDescent="0.25">
      <c r="B251">
        <v>18603620000</v>
      </c>
      <c r="C251">
        <v>-6.5366644999999997</v>
      </c>
      <c r="M251">
        <v>18603620000</v>
      </c>
      <c r="N251">
        <v>-10.200588</v>
      </c>
    </row>
    <row r="252" spans="2:14" x14ac:dyDescent="0.25">
      <c r="B252">
        <v>18898165000</v>
      </c>
      <c r="C252">
        <v>-6.4048257</v>
      </c>
      <c r="M252">
        <v>18898165000</v>
      </c>
      <c r="N252">
        <v>-9.6979103000000002</v>
      </c>
    </row>
    <row r="253" spans="2:14" x14ac:dyDescent="0.25">
      <c r="B253">
        <v>19192710000</v>
      </c>
      <c r="C253">
        <v>-6.3001665999999998</v>
      </c>
      <c r="M253">
        <v>19192710000</v>
      </c>
      <c r="N253">
        <v>-9.2419376</v>
      </c>
    </row>
    <row r="254" spans="2:14" x14ac:dyDescent="0.25">
      <c r="B254">
        <v>19487255000</v>
      </c>
      <c r="C254">
        <v>-6.1747240999999997</v>
      </c>
      <c r="M254">
        <v>19487255000</v>
      </c>
      <c r="N254">
        <v>-8.7569885000000003</v>
      </c>
    </row>
    <row r="255" spans="2:14" x14ac:dyDescent="0.25">
      <c r="B255">
        <v>19781800000</v>
      </c>
      <c r="C255">
        <v>-6.0811143000000003</v>
      </c>
      <c r="M255">
        <v>19781800000</v>
      </c>
      <c r="N255">
        <v>-8.3209467000000004</v>
      </c>
    </row>
    <row r="256" spans="2:14" x14ac:dyDescent="0.25">
      <c r="B256">
        <v>20076345000</v>
      </c>
      <c r="C256">
        <v>-6.0143909000000004</v>
      </c>
      <c r="M256">
        <v>20076345000</v>
      </c>
      <c r="N256">
        <v>-7.9642811</v>
      </c>
    </row>
    <row r="257" spans="2:14" x14ac:dyDescent="0.25">
      <c r="B257">
        <v>20370890000</v>
      </c>
      <c r="C257">
        <v>-5.9691872999999998</v>
      </c>
      <c r="M257">
        <v>20370890000</v>
      </c>
      <c r="N257">
        <v>-7.6788749999999997</v>
      </c>
    </row>
    <row r="258" spans="2:14" x14ac:dyDescent="0.25">
      <c r="B258">
        <v>20665435000</v>
      </c>
      <c r="C258">
        <v>-5.9722714000000003</v>
      </c>
      <c r="M258">
        <v>20665435000</v>
      </c>
      <c r="N258">
        <v>-7.4414859</v>
      </c>
    </row>
    <row r="259" spans="2:14" x14ac:dyDescent="0.25">
      <c r="B259">
        <v>20959980000</v>
      </c>
      <c r="C259">
        <v>-5.9986305</v>
      </c>
      <c r="M259">
        <v>20959980000</v>
      </c>
      <c r="N259">
        <v>-7.2324991000000001</v>
      </c>
    </row>
    <row r="260" spans="2:14" x14ac:dyDescent="0.25">
      <c r="B260">
        <v>21254525000</v>
      </c>
      <c r="C260">
        <v>-6.0216041000000002</v>
      </c>
      <c r="M260">
        <v>21254525000</v>
      </c>
      <c r="N260">
        <v>-7.0617751999999996</v>
      </c>
    </row>
    <row r="261" spans="2:14" x14ac:dyDescent="0.25">
      <c r="B261">
        <v>21549070000</v>
      </c>
      <c r="C261">
        <v>-6.0316299999999998</v>
      </c>
      <c r="M261">
        <v>21549070000</v>
      </c>
      <c r="N261">
        <v>-6.9102983</v>
      </c>
    </row>
    <row r="262" spans="2:14" x14ac:dyDescent="0.25">
      <c r="B262">
        <v>21843615000</v>
      </c>
      <c r="C262">
        <v>-6.0376811000000004</v>
      </c>
      <c r="M262">
        <v>21843615000</v>
      </c>
      <c r="N262">
        <v>-6.7405685999999996</v>
      </c>
    </row>
    <row r="263" spans="2:14" x14ac:dyDescent="0.25">
      <c r="B263">
        <v>22138160000</v>
      </c>
      <c r="C263">
        <v>-6.0512766999999998</v>
      </c>
      <c r="M263">
        <v>22138160000</v>
      </c>
      <c r="N263">
        <v>-6.6164221999999997</v>
      </c>
    </row>
    <row r="264" spans="2:14" x14ac:dyDescent="0.25">
      <c r="B264">
        <v>22432705000</v>
      </c>
      <c r="C264">
        <v>-6.0612221000000002</v>
      </c>
      <c r="M264">
        <v>22432705000</v>
      </c>
      <c r="N264">
        <v>-6.5103888999999997</v>
      </c>
    </row>
    <row r="265" spans="2:14" x14ac:dyDescent="0.25">
      <c r="B265">
        <v>22727250000</v>
      </c>
      <c r="C265">
        <v>-6.1196938000000003</v>
      </c>
      <c r="M265">
        <v>22727250000</v>
      </c>
      <c r="N265">
        <v>-6.4666332999999998</v>
      </c>
    </row>
    <row r="266" spans="2:14" x14ac:dyDescent="0.25">
      <c r="B266">
        <v>23021795000</v>
      </c>
      <c r="C266">
        <v>-6.1956549000000001</v>
      </c>
      <c r="M266">
        <v>23021795000</v>
      </c>
      <c r="N266">
        <v>-6.4736991000000002</v>
      </c>
    </row>
    <row r="267" spans="2:14" x14ac:dyDescent="0.25">
      <c r="B267">
        <v>23316340000</v>
      </c>
      <c r="C267">
        <v>-6.2449965000000001</v>
      </c>
      <c r="M267">
        <v>23316340000</v>
      </c>
      <c r="N267">
        <v>-6.4709053000000001</v>
      </c>
    </row>
    <row r="268" spans="2:14" x14ac:dyDescent="0.25">
      <c r="B268">
        <v>23610885000</v>
      </c>
      <c r="C268">
        <v>-6.2909069000000004</v>
      </c>
      <c r="M268">
        <v>23610885000</v>
      </c>
      <c r="N268">
        <v>-6.4575667000000001</v>
      </c>
    </row>
    <row r="269" spans="2:14" x14ac:dyDescent="0.25">
      <c r="B269">
        <v>23905430000</v>
      </c>
      <c r="C269">
        <v>-6.3167337999999997</v>
      </c>
      <c r="M269">
        <v>23905430000</v>
      </c>
      <c r="N269">
        <v>-6.4610542999999998</v>
      </c>
    </row>
    <row r="270" spans="2:14" x14ac:dyDescent="0.25">
      <c r="B270">
        <v>24199975000</v>
      </c>
      <c r="C270">
        <v>-6.2912865</v>
      </c>
      <c r="M270">
        <v>24199975000</v>
      </c>
      <c r="N270">
        <v>-6.4477815999999999</v>
      </c>
    </row>
    <row r="271" spans="2:14" x14ac:dyDescent="0.25">
      <c r="B271">
        <v>24494520000</v>
      </c>
      <c r="C271">
        <v>-6.2825293999999996</v>
      </c>
      <c r="M271">
        <v>24494520000</v>
      </c>
      <c r="N271">
        <v>-6.4486369999999997</v>
      </c>
    </row>
    <row r="272" spans="2:14" x14ac:dyDescent="0.25">
      <c r="B272">
        <v>24789065000</v>
      </c>
      <c r="C272">
        <v>-6.3201822999999999</v>
      </c>
      <c r="M272">
        <v>24789065000</v>
      </c>
      <c r="N272">
        <v>-6.5102105000000003</v>
      </c>
    </row>
    <row r="273" spans="2:14" x14ac:dyDescent="0.25">
      <c r="B273">
        <v>25083610000</v>
      </c>
      <c r="C273">
        <v>-6.3834805000000001</v>
      </c>
      <c r="M273">
        <v>25083610000</v>
      </c>
      <c r="N273">
        <v>-6.5955329000000003</v>
      </c>
    </row>
    <row r="274" spans="2:14" x14ac:dyDescent="0.25">
      <c r="B274">
        <v>25378155000</v>
      </c>
      <c r="C274">
        <v>-6.4383941</v>
      </c>
      <c r="M274">
        <v>25378155000</v>
      </c>
      <c r="N274">
        <v>-6.6516108999999997</v>
      </c>
    </row>
    <row r="275" spans="2:14" x14ac:dyDescent="0.25">
      <c r="B275">
        <v>25672700000</v>
      </c>
      <c r="C275">
        <v>-6.4905065999999998</v>
      </c>
      <c r="M275">
        <v>25672700000</v>
      </c>
      <c r="N275">
        <v>-6.6862822</v>
      </c>
    </row>
    <row r="276" spans="2:14" x14ac:dyDescent="0.25">
      <c r="B276">
        <v>25967245000</v>
      </c>
      <c r="C276">
        <v>-6.5374026000000001</v>
      </c>
      <c r="M276">
        <v>25967245000</v>
      </c>
      <c r="N276">
        <v>-6.6953402000000004</v>
      </c>
    </row>
    <row r="277" spans="2:14" x14ac:dyDescent="0.25">
      <c r="B277">
        <v>26261790000</v>
      </c>
      <c r="C277">
        <v>-6.6095290000000002</v>
      </c>
      <c r="M277">
        <v>26261790000</v>
      </c>
      <c r="N277">
        <v>-6.7287492999999996</v>
      </c>
    </row>
    <row r="278" spans="2:14" x14ac:dyDescent="0.25">
      <c r="B278">
        <v>26556335000</v>
      </c>
      <c r="C278">
        <v>-6.6923665999999997</v>
      </c>
      <c r="M278">
        <v>26556335000</v>
      </c>
      <c r="N278">
        <v>-6.7961884000000001</v>
      </c>
    </row>
    <row r="279" spans="2:14" x14ac:dyDescent="0.25">
      <c r="B279">
        <v>26850880000</v>
      </c>
      <c r="C279">
        <v>-6.7541060000000002</v>
      </c>
      <c r="M279">
        <v>26850880000</v>
      </c>
      <c r="N279">
        <v>-6.8476267000000002</v>
      </c>
    </row>
    <row r="280" spans="2:14" x14ac:dyDescent="0.25">
      <c r="B280">
        <v>27145425000</v>
      </c>
      <c r="C280">
        <v>-6.8756275000000002</v>
      </c>
      <c r="M280">
        <v>27145425000</v>
      </c>
      <c r="N280">
        <v>-6.9444504</v>
      </c>
    </row>
    <row r="281" spans="2:14" x14ac:dyDescent="0.25">
      <c r="B281">
        <v>27439970000</v>
      </c>
      <c r="C281">
        <v>-6.9967598999999998</v>
      </c>
      <c r="M281">
        <v>27439970000</v>
      </c>
      <c r="N281">
        <v>-7.0468726000000004</v>
      </c>
    </row>
    <row r="282" spans="2:14" x14ac:dyDescent="0.25">
      <c r="B282">
        <v>27734515000</v>
      </c>
      <c r="C282">
        <v>-7.1292790999999998</v>
      </c>
      <c r="M282">
        <v>27734515000</v>
      </c>
      <c r="N282">
        <v>-7.1431537000000001</v>
      </c>
    </row>
    <row r="283" spans="2:14" x14ac:dyDescent="0.25">
      <c r="B283">
        <v>28029060000</v>
      </c>
      <c r="C283">
        <v>-7.1788182000000003</v>
      </c>
      <c r="M283">
        <v>28029060000</v>
      </c>
      <c r="N283">
        <v>-7.1458358999999998</v>
      </c>
    </row>
    <row r="284" spans="2:14" x14ac:dyDescent="0.25">
      <c r="B284">
        <v>28323605000</v>
      </c>
      <c r="C284">
        <v>-7.2354569</v>
      </c>
      <c r="M284">
        <v>28323605000</v>
      </c>
      <c r="N284">
        <v>-7.1670360999999998</v>
      </c>
    </row>
    <row r="285" spans="2:14" x14ac:dyDescent="0.25">
      <c r="B285">
        <v>28618150000</v>
      </c>
      <c r="C285">
        <v>-7.3016681999999999</v>
      </c>
      <c r="M285">
        <v>28618150000</v>
      </c>
      <c r="N285">
        <v>-7.2244329</v>
      </c>
    </row>
    <row r="286" spans="2:14" x14ac:dyDescent="0.25">
      <c r="B286">
        <v>28912695000</v>
      </c>
      <c r="C286">
        <v>-7.3132057000000001</v>
      </c>
      <c r="M286">
        <v>28912695000</v>
      </c>
      <c r="N286">
        <v>-7.2476950000000002</v>
      </c>
    </row>
    <row r="287" spans="2:14" x14ac:dyDescent="0.25">
      <c r="B287">
        <v>29207240000</v>
      </c>
      <c r="C287">
        <v>-7.3055757999999997</v>
      </c>
      <c r="M287">
        <v>29207240000</v>
      </c>
      <c r="N287">
        <v>-7.2690282000000002</v>
      </c>
    </row>
    <row r="288" spans="2:14" x14ac:dyDescent="0.25">
      <c r="B288">
        <v>29501785000</v>
      </c>
      <c r="C288">
        <v>-7.3129372999999998</v>
      </c>
      <c r="M288">
        <v>29501785000</v>
      </c>
      <c r="N288">
        <v>-7.3331780000000002</v>
      </c>
    </row>
    <row r="289" spans="2:14" x14ac:dyDescent="0.25">
      <c r="B289">
        <v>29796330000</v>
      </c>
      <c r="C289">
        <v>-7.3619180000000002</v>
      </c>
      <c r="M289">
        <v>29796330000</v>
      </c>
      <c r="N289">
        <v>-7.4289689000000001</v>
      </c>
    </row>
    <row r="290" spans="2:14" x14ac:dyDescent="0.25">
      <c r="B290">
        <v>30090875000</v>
      </c>
      <c r="C290">
        <v>-7.3722811000000004</v>
      </c>
      <c r="M290">
        <v>30090875000</v>
      </c>
      <c r="N290">
        <v>-7.4562739999999996</v>
      </c>
    </row>
    <row r="291" spans="2:14" x14ac:dyDescent="0.25">
      <c r="B291">
        <v>30385420000</v>
      </c>
      <c r="C291">
        <v>-7.3918122999999998</v>
      </c>
      <c r="M291">
        <v>30385420000</v>
      </c>
      <c r="N291">
        <v>-7.4511237000000001</v>
      </c>
    </row>
    <row r="292" spans="2:14" x14ac:dyDescent="0.25">
      <c r="B292">
        <v>30679965000</v>
      </c>
      <c r="C292">
        <v>-7.4151553999999997</v>
      </c>
      <c r="M292">
        <v>30679965000</v>
      </c>
      <c r="N292">
        <v>-7.4475613000000003</v>
      </c>
    </row>
    <row r="293" spans="2:14" x14ac:dyDescent="0.25">
      <c r="B293">
        <v>30974510000</v>
      </c>
      <c r="C293">
        <v>-7.4525551999999999</v>
      </c>
      <c r="M293">
        <v>30974510000</v>
      </c>
      <c r="N293">
        <v>-7.4370893999999996</v>
      </c>
    </row>
    <row r="294" spans="2:14" x14ac:dyDescent="0.25">
      <c r="B294">
        <v>31269055000</v>
      </c>
      <c r="C294">
        <v>-7.4958777000000003</v>
      </c>
      <c r="M294">
        <v>31269055000</v>
      </c>
      <c r="N294">
        <v>-7.4499396999999998</v>
      </c>
    </row>
    <row r="295" spans="2:14" x14ac:dyDescent="0.25">
      <c r="B295">
        <v>31563600000</v>
      </c>
      <c r="C295">
        <v>-7.5177769999999997</v>
      </c>
      <c r="M295">
        <v>31563600000</v>
      </c>
      <c r="N295">
        <v>-7.4717001999999999</v>
      </c>
    </row>
    <row r="296" spans="2:14" x14ac:dyDescent="0.25">
      <c r="B296">
        <v>31858145000</v>
      </c>
      <c r="C296">
        <v>-7.5665320999999999</v>
      </c>
      <c r="M296">
        <v>31858145000</v>
      </c>
      <c r="N296">
        <v>-7.5561109000000002</v>
      </c>
    </row>
    <row r="297" spans="2:14" x14ac:dyDescent="0.25">
      <c r="B297">
        <v>32152690000</v>
      </c>
      <c r="C297">
        <v>-7.5836167000000003</v>
      </c>
      <c r="M297">
        <v>32152690000</v>
      </c>
      <c r="N297">
        <v>-7.6232495</v>
      </c>
    </row>
    <row r="298" spans="2:14" x14ac:dyDescent="0.25">
      <c r="B298">
        <v>32447235000</v>
      </c>
      <c r="C298">
        <v>-7.6217322000000003</v>
      </c>
      <c r="M298">
        <v>32447235000</v>
      </c>
      <c r="N298">
        <v>-7.7407966000000004</v>
      </c>
    </row>
    <row r="299" spans="2:14" x14ac:dyDescent="0.25">
      <c r="B299">
        <v>32741780000</v>
      </c>
      <c r="C299">
        <v>-7.6700543999999997</v>
      </c>
      <c r="M299">
        <v>32741780000</v>
      </c>
      <c r="N299">
        <v>-7.8293042000000002</v>
      </c>
    </row>
    <row r="300" spans="2:14" x14ac:dyDescent="0.25">
      <c r="B300">
        <v>33036325000</v>
      </c>
      <c r="C300">
        <v>-7.7783027000000002</v>
      </c>
      <c r="M300">
        <v>33036325000</v>
      </c>
      <c r="N300">
        <v>-7.9045795999999999</v>
      </c>
    </row>
    <row r="301" spans="2:14" x14ac:dyDescent="0.25">
      <c r="B301">
        <v>33330870000</v>
      </c>
      <c r="C301">
        <v>-7.9355874000000002</v>
      </c>
      <c r="M301">
        <v>33330870000</v>
      </c>
      <c r="N301">
        <v>-7.9534998000000003</v>
      </c>
    </row>
    <row r="302" spans="2:14" x14ac:dyDescent="0.25">
      <c r="B302">
        <v>33625415000</v>
      </c>
      <c r="C302">
        <v>-8.0723286000000005</v>
      </c>
      <c r="M302">
        <v>33625415000</v>
      </c>
      <c r="N302">
        <v>-7.9188957000000002</v>
      </c>
    </row>
    <row r="303" spans="2:14" x14ac:dyDescent="0.25">
      <c r="B303">
        <v>33919960000</v>
      </c>
      <c r="C303">
        <v>-8.2058076999999994</v>
      </c>
      <c r="M303">
        <v>33919960000</v>
      </c>
      <c r="N303">
        <v>-7.8556061000000001</v>
      </c>
    </row>
    <row r="304" spans="2:14" x14ac:dyDescent="0.25">
      <c r="B304">
        <v>34214505000</v>
      </c>
      <c r="C304">
        <v>-8.3286762000000003</v>
      </c>
      <c r="M304">
        <v>34214505000</v>
      </c>
      <c r="N304">
        <v>-7.7718086</v>
      </c>
    </row>
    <row r="305" spans="2:14" x14ac:dyDescent="0.25">
      <c r="B305">
        <v>34509050000</v>
      </c>
      <c r="C305">
        <v>-8.3995666999999994</v>
      </c>
      <c r="M305">
        <v>34509050000</v>
      </c>
      <c r="N305">
        <v>-7.6771259000000001</v>
      </c>
    </row>
    <row r="306" spans="2:14" x14ac:dyDescent="0.25">
      <c r="B306">
        <v>34803595000</v>
      </c>
      <c r="C306">
        <v>-8.3869027999999997</v>
      </c>
      <c r="M306">
        <v>34803595000</v>
      </c>
      <c r="N306">
        <v>-7.5751457000000002</v>
      </c>
    </row>
    <row r="307" spans="2:14" x14ac:dyDescent="0.25">
      <c r="B307">
        <v>35098140000</v>
      </c>
      <c r="C307">
        <v>-8.3465605000000007</v>
      </c>
      <c r="M307">
        <v>35098140000</v>
      </c>
      <c r="N307">
        <v>-7.5230569999999997</v>
      </c>
    </row>
    <row r="308" spans="2:14" x14ac:dyDescent="0.25">
      <c r="B308">
        <v>35392685000</v>
      </c>
      <c r="C308">
        <v>-8.2962866000000002</v>
      </c>
      <c r="M308">
        <v>35392685000</v>
      </c>
      <c r="N308">
        <v>-7.5211968000000002</v>
      </c>
    </row>
    <row r="309" spans="2:14" x14ac:dyDescent="0.25">
      <c r="B309">
        <v>35687230000</v>
      </c>
      <c r="C309">
        <v>-8.1810913000000003</v>
      </c>
      <c r="M309">
        <v>35687230000</v>
      </c>
      <c r="N309">
        <v>-7.4834699999999996</v>
      </c>
    </row>
    <row r="310" spans="2:14" x14ac:dyDescent="0.25">
      <c r="B310">
        <v>35981775000</v>
      </c>
      <c r="C310">
        <v>-8.052187</v>
      </c>
      <c r="M310">
        <v>35981775000</v>
      </c>
      <c r="N310">
        <v>-7.4823088999999996</v>
      </c>
    </row>
    <row r="311" spans="2:14" x14ac:dyDescent="0.25">
      <c r="B311">
        <v>36276320000</v>
      </c>
      <c r="C311">
        <v>-7.9403496000000002</v>
      </c>
      <c r="M311">
        <v>36276320000</v>
      </c>
      <c r="N311">
        <v>-7.5067706000000003</v>
      </c>
    </row>
    <row r="312" spans="2:14" x14ac:dyDescent="0.25">
      <c r="B312">
        <v>36570865000</v>
      </c>
      <c r="C312">
        <v>-7.8726225000000003</v>
      </c>
      <c r="M312">
        <v>36570865000</v>
      </c>
      <c r="N312">
        <v>-7.6127700999999997</v>
      </c>
    </row>
    <row r="313" spans="2:14" x14ac:dyDescent="0.25">
      <c r="B313">
        <v>36865410000</v>
      </c>
      <c r="C313">
        <v>-7.8090134000000004</v>
      </c>
      <c r="M313">
        <v>36865410000</v>
      </c>
      <c r="N313">
        <v>-7.6599177999999997</v>
      </c>
    </row>
    <row r="314" spans="2:14" x14ac:dyDescent="0.25">
      <c r="B314">
        <v>37159955000</v>
      </c>
      <c r="C314">
        <v>-7.7640767000000004</v>
      </c>
      <c r="M314">
        <v>37159955000</v>
      </c>
      <c r="N314">
        <v>-7.7346577999999999</v>
      </c>
    </row>
    <row r="315" spans="2:14" x14ac:dyDescent="0.25">
      <c r="B315">
        <v>37454500000</v>
      </c>
      <c r="C315">
        <v>-7.6910290999999997</v>
      </c>
      <c r="M315">
        <v>37454500000</v>
      </c>
      <c r="N315">
        <v>-7.8061375999999996</v>
      </c>
    </row>
    <row r="316" spans="2:14" x14ac:dyDescent="0.25">
      <c r="B316">
        <v>37749045000</v>
      </c>
      <c r="C316">
        <v>-7.6460881000000001</v>
      </c>
      <c r="M316">
        <v>37749045000</v>
      </c>
      <c r="N316">
        <v>-7.8911037000000004</v>
      </c>
    </row>
    <row r="317" spans="2:14" x14ac:dyDescent="0.25">
      <c r="B317">
        <v>38043590000</v>
      </c>
      <c r="C317">
        <v>-7.5840120000000004</v>
      </c>
      <c r="M317">
        <v>38043590000</v>
      </c>
      <c r="N317">
        <v>-7.9516505999999998</v>
      </c>
    </row>
    <row r="318" spans="2:14" x14ac:dyDescent="0.25">
      <c r="B318">
        <v>38338135000</v>
      </c>
      <c r="C318">
        <v>-7.5099958999999998</v>
      </c>
      <c r="M318">
        <v>38338135000</v>
      </c>
      <c r="N318">
        <v>-7.9912008999999999</v>
      </c>
    </row>
    <row r="319" spans="2:14" x14ac:dyDescent="0.25">
      <c r="B319">
        <v>38632680000</v>
      </c>
      <c r="C319">
        <v>-7.4446592000000003</v>
      </c>
      <c r="M319">
        <v>38632680000</v>
      </c>
      <c r="N319">
        <v>-8.0926665999999994</v>
      </c>
    </row>
    <row r="320" spans="2:14" x14ac:dyDescent="0.25">
      <c r="B320">
        <v>38927225000</v>
      </c>
      <c r="C320">
        <v>-7.4448891000000001</v>
      </c>
      <c r="M320">
        <v>38927225000</v>
      </c>
      <c r="N320">
        <v>-8.2798327999999994</v>
      </c>
    </row>
    <row r="321" spans="2:14" x14ac:dyDescent="0.25">
      <c r="B321">
        <v>39221770000</v>
      </c>
      <c r="C321">
        <v>-7.4014578000000002</v>
      </c>
      <c r="M321">
        <v>39221770000</v>
      </c>
      <c r="N321">
        <v>-8.4349298000000008</v>
      </c>
    </row>
    <row r="322" spans="2:14" x14ac:dyDescent="0.25">
      <c r="B322">
        <v>39516315000</v>
      </c>
      <c r="C322">
        <v>-7.3776441000000004</v>
      </c>
      <c r="M322">
        <v>39516315000</v>
      </c>
      <c r="N322">
        <v>-8.5138511999999995</v>
      </c>
    </row>
    <row r="323" spans="2:14" x14ac:dyDescent="0.25">
      <c r="B323">
        <v>39810860000</v>
      </c>
      <c r="C323">
        <v>-7.3513012</v>
      </c>
      <c r="M323">
        <v>39810860000</v>
      </c>
      <c r="N323">
        <v>-8.6174555000000002</v>
      </c>
    </row>
    <row r="324" spans="2:14" x14ac:dyDescent="0.25">
      <c r="B324">
        <v>40105405000</v>
      </c>
      <c r="C324">
        <v>-7.3754739999999996</v>
      </c>
      <c r="M324">
        <v>40105405000</v>
      </c>
      <c r="N324">
        <v>-8.7206706999999994</v>
      </c>
    </row>
    <row r="325" spans="2:14" x14ac:dyDescent="0.25">
      <c r="B325">
        <v>40399950000</v>
      </c>
      <c r="C325">
        <v>-7.3836269000000003</v>
      </c>
      <c r="M325">
        <v>40399950000</v>
      </c>
      <c r="N325">
        <v>-8.7096423999999999</v>
      </c>
    </row>
    <row r="326" spans="2:14" x14ac:dyDescent="0.25">
      <c r="B326">
        <v>40694495000</v>
      </c>
      <c r="C326">
        <v>-7.4286517999999999</v>
      </c>
      <c r="M326">
        <v>40694495000</v>
      </c>
      <c r="N326">
        <v>-8.7275437999999994</v>
      </c>
    </row>
    <row r="327" spans="2:14" x14ac:dyDescent="0.25">
      <c r="B327">
        <v>40989040000</v>
      </c>
      <c r="C327">
        <v>-7.4911994999999996</v>
      </c>
      <c r="M327">
        <v>40989040000</v>
      </c>
      <c r="N327">
        <v>-8.7795524999999994</v>
      </c>
    </row>
    <row r="328" spans="2:14" x14ac:dyDescent="0.25">
      <c r="B328">
        <v>41283585000</v>
      </c>
      <c r="C328">
        <v>-7.5870733000000001</v>
      </c>
      <c r="M328">
        <v>41283585000</v>
      </c>
      <c r="N328">
        <v>-8.8928881000000004</v>
      </c>
    </row>
    <row r="329" spans="2:14" x14ac:dyDescent="0.25">
      <c r="B329">
        <v>41578130000</v>
      </c>
      <c r="C329">
        <v>-7.6506128000000002</v>
      </c>
      <c r="M329">
        <v>41578130000</v>
      </c>
      <c r="N329">
        <v>-8.9219313000000007</v>
      </c>
    </row>
    <row r="330" spans="2:14" x14ac:dyDescent="0.25">
      <c r="B330">
        <v>41872675000</v>
      </c>
      <c r="C330">
        <v>-7.7345652999999999</v>
      </c>
      <c r="M330">
        <v>41872675000</v>
      </c>
      <c r="N330">
        <v>-8.9876822999999995</v>
      </c>
    </row>
    <row r="331" spans="2:14" x14ac:dyDescent="0.25">
      <c r="B331">
        <v>42167220000</v>
      </c>
      <c r="C331">
        <v>-7.8021707999999999</v>
      </c>
      <c r="M331">
        <v>42167220000</v>
      </c>
      <c r="N331">
        <v>-9.0236979000000002</v>
      </c>
    </row>
    <row r="332" spans="2:14" x14ac:dyDescent="0.25">
      <c r="B332">
        <v>42461765000</v>
      </c>
      <c r="C332">
        <v>-7.8576845999999998</v>
      </c>
      <c r="M332">
        <v>42461765000</v>
      </c>
      <c r="N332">
        <v>-9.0595493000000005</v>
      </c>
    </row>
    <row r="333" spans="2:14" x14ac:dyDescent="0.25">
      <c r="B333">
        <v>42756310000</v>
      </c>
      <c r="C333">
        <v>-7.8920111999999998</v>
      </c>
      <c r="M333">
        <v>42756310000</v>
      </c>
      <c r="N333">
        <v>-8.9790782999999994</v>
      </c>
    </row>
    <row r="334" spans="2:14" x14ac:dyDescent="0.25">
      <c r="B334">
        <v>43050855000</v>
      </c>
      <c r="C334">
        <v>-7.9066524999999999</v>
      </c>
      <c r="M334">
        <v>43050855000</v>
      </c>
      <c r="N334">
        <v>-8.9112644000000003</v>
      </c>
    </row>
    <row r="335" spans="2:14" x14ac:dyDescent="0.25">
      <c r="B335">
        <v>43345400000</v>
      </c>
      <c r="C335">
        <v>-7.9692159</v>
      </c>
      <c r="M335">
        <v>43345400000</v>
      </c>
      <c r="N335">
        <v>-8.8713616999999996</v>
      </c>
    </row>
    <row r="336" spans="2:14" x14ac:dyDescent="0.25">
      <c r="B336">
        <v>43639945000</v>
      </c>
      <c r="C336">
        <v>-7.9989419000000002</v>
      </c>
      <c r="M336">
        <v>43639945000</v>
      </c>
      <c r="N336">
        <v>-8.8127861000000003</v>
      </c>
    </row>
    <row r="337" spans="2:14" x14ac:dyDescent="0.25">
      <c r="B337">
        <v>43934490000</v>
      </c>
      <c r="C337">
        <v>-8.0535288000000005</v>
      </c>
      <c r="M337">
        <v>43934490000</v>
      </c>
      <c r="N337">
        <v>-8.7526998999999996</v>
      </c>
    </row>
    <row r="338" spans="2:14" x14ac:dyDescent="0.25">
      <c r="B338">
        <v>44229035000</v>
      </c>
      <c r="C338">
        <v>-8.1079197000000001</v>
      </c>
      <c r="M338">
        <v>44229035000</v>
      </c>
      <c r="N338">
        <v>-8.7252703</v>
      </c>
    </row>
    <row r="339" spans="2:14" x14ac:dyDescent="0.25">
      <c r="B339">
        <v>44523580000</v>
      </c>
      <c r="C339">
        <v>-8.2270678999999998</v>
      </c>
      <c r="M339">
        <v>44523580000</v>
      </c>
      <c r="N339">
        <v>-8.7352828999999996</v>
      </c>
    </row>
    <row r="340" spans="2:14" x14ac:dyDescent="0.25">
      <c r="B340">
        <v>44818125000</v>
      </c>
      <c r="C340">
        <v>-8.3358621999999993</v>
      </c>
      <c r="M340">
        <v>44818125000</v>
      </c>
      <c r="N340">
        <v>-8.7648639999999993</v>
      </c>
    </row>
    <row r="341" spans="2:14" x14ac:dyDescent="0.25">
      <c r="B341">
        <v>45112670000</v>
      </c>
      <c r="C341">
        <v>-8.4057255000000008</v>
      </c>
      <c r="M341">
        <v>45112670000</v>
      </c>
      <c r="N341">
        <v>-8.7353096000000008</v>
      </c>
    </row>
    <row r="342" spans="2:14" x14ac:dyDescent="0.25">
      <c r="B342">
        <v>45407215000</v>
      </c>
      <c r="C342">
        <v>-8.4957018000000009</v>
      </c>
      <c r="M342">
        <v>45407215000</v>
      </c>
      <c r="N342">
        <v>-8.7163409999999999</v>
      </c>
    </row>
    <row r="343" spans="2:14" x14ac:dyDescent="0.25">
      <c r="B343">
        <v>45701760000</v>
      </c>
      <c r="C343">
        <v>-8.6290779000000004</v>
      </c>
      <c r="M343">
        <v>45701760000</v>
      </c>
      <c r="N343">
        <v>-8.7163114999999998</v>
      </c>
    </row>
    <row r="344" spans="2:14" x14ac:dyDescent="0.25">
      <c r="B344">
        <v>45996305000</v>
      </c>
      <c r="C344">
        <v>-8.8114538000000007</v>
      </c>
      <c r="M344">
        <v>45996305000</v>
      </c>
      <c r="N344">
        <v>-8.7621640999999997</v>
      </c>
    </row>
    <row r="345" spans="2:14" x14ac:dyDescent="0.25">
      <c r="B345">
        <v>46290850000</v>
      </c>
      <c r="C345">
        <v>-8.8436860999999993</v>
      </c>
      <c r="M345">
        <v>46290850000</v>
      </c>
      <c r="N345">
        <v>-8.6540555999999995</v>
      </c>
    </row>
    <row r="346" spans="2:14" x14ac:dyDescent="0.25">
      <c r="B346">
        <v>46585395000</v>
      </c>
      <c r="C346">
        <v>-8.9677962999999998</v>
      </c>
      <c r="M346">
        <v>46585395000</v>
      </c>
      <c r="N346">
        <v>-8.6269951000000002</v>
      </c>
    </row>
    <row r="347" spans="2:14" x14ac:dyDescent="0.25">
      <c r="B347">
        <v>46879940000</v>
      </c>
      <c r="C347">
        <v>-9.0722857000000001</v>
      </c>
      <c r="M347">
        <v>46879940000</v>
      </c>
      <c r="N347">
        <v>-8.5771245999999994</v>
      </c>
    </row>
    <row r="348" spans="2:14" x14ac:dyDescent="0.25">
      <c r="B348">
        <v>47174485000</v>
      </c>
      <c r="C348">
        <v>-9.1269425999999996</v>
      </c>
      <c r="M348">
        <v>47174485000</v>
      </c>
      <c r="N348">
        <v>-8.4861593000000006</v>
      </c>
    </row>
    <row r="349" spans="2:14" x14ac:dyDescent="0.25">
      <c r="B349">
        <v>47469030000</v>
      </c>
      <c r="C349">
        <v>-9.1199759999999994</v>
      </c>
      <c r="M349">
        <v>47469030000</v>
      </c>
      <c r="N349">
        <v>-8.4115962999999994</v>
      </c>
    </row>
    <row r="350" spans="2:14" x14ac:dyDescent="0.25">
      <c r="B350">
        <v>47763575000</v>
      </c>
      <c r="C350">
        <v>-9.1690883999999997</v>
      </c>
      <c r="M350">
        <v>47763575000</v>
      </c>
      <c r="N350">
        <v>-8.3871898999999992</v>
      </c>
    </row>
    <row r="351" spans="2:14" x14ac:dyDescent="0.25">
      <c r="B351">
        <v>48058120000</v>
      </c>
      <c r="C351">
        <v>-9.2079114999999998</v>
      </c>
      <c r="M351">
        <v>48058120000</v>
      </c>
      <c r="N351">
        <v>-8.3911265999999998</v>
      </c>
    </row>
    <row r="352" spans="2:14" x14ac:dyDescent="0.25">
      <c r="B352">
        <v>48352665000</v>
      </c>
      <c r="C352">
        <v>-9.2770405</v>
      </c>
      <c r="M352">
        <v>48352665000</v>
      </c>
      <c r="N352">
        <v>-8.4208546000000002</v>
      </c>
    </row>
    <row r="353" spans="2:14" x14ac:dyDescent="0.25">
      <c r="B353">
        <v>48647210000</v>
      </c>
      <c r="C353">
        <v>-9.3200854999999994</v>
      </c>
      <c r="M353">
        <v>48647210000</v>
      </c>
      <c r="N353">
        <v>-8.4660329999999995</v>
      </c>
    </row>
    <row r="354" spans="2:14" x14ac:dyDescent="0.25">
      <c r="B354">
        <v>48941755000</v>
      </c>
      <c r="C354">
        <v>-9.3214644999999994</v>
      </c>
      <c r="M354">
        <v>48941755000</v>
      </c>
      <c r="N354">
        <v>-8.5015421</v>
      </c>
    </row>
    <row r="355" spans="2:14" x14ac:dyDescent="0.25">
      <c r="B355">
        <v>49236300000</v>
      </c>
      <c r="C355">
        <v>-9.31738</v>
      </c>
      <c r="M355">
        <v>49236300000</v>
      </c>
      <c r="N355">
        <v>-8.5405549999999995</v>
      </c>
    </row>
    <row r="356" spans="2:14" x14ac:dyDescent="0.25">
      <c r="B356">
        <v>49530845000</v>
      </c>
      <c r="C356">
        <v>-9.3464050000000007</v>
      </c>
      <c r="M356">
        <v>49530845000</v>
      </c>
      <c r="N356">
        <v>-8.5628366000000007</v>
      </c>
    </row>
    <row r="357" spans="2:14" x14ac:dyDescent="0.25">
      <c r="B357">
        <v>49825390000</v>
      </c>
      <c r="C357">
        <v>-9.3117485000000002</v>
      </c>
      <c r="M357">
        <v>49825390000</v>
      </c>
      <c r="N357">
        <v>-8.6157169000000007</v>
      </c>
    </row>
    <row r="358" spans="2:14" x14ac:dyDescent="0.25">
      <c r="B358">
        <v>50119935000</v>
      </c>
      <c r="C358">
        <v>-9.2986611999999997</v>
      </c>
      <c r="M358">
        <v>50119935000</v>
      </c>
      <c r="N358">
        <v>-8.7083148999999995</v>
      </c>
    </row>
    <row r="359" spans="2:14" x14ac:dyDescent="0.25">
      <c r="B359">
        <v>50414480000</v>
      </c>
      <c r="C359">
        <v>-9.2515087000000005</v>
      </c>
      <c r="M359">
        <v>50414480000</v>
      </c>
      <c r="N359">
        <v>-8.7944098000000004</v>
      </c>
    </row>
    <row r="360" spans="2:14" x14ac:dyDescent="0.25">
      <c r="B360">
        <v>50709025000</v>
      </c>
      <c r="C360">
        <v>-9.254365</v>
      </c>
      <c r="M360">
        <v>50709025000</v>
      </c>
      <c r="N360">
        <v>-8.9133911000000001</v>
      </c>
    </row>
    <row r="361" spans="2:14" x14ac:dyDescent="0.25">
      <c r="B361">
        <v>51003570000</v>
      </c>
      <c r="C361">
        <v>-9.1936234999999993</v>
      </c>
      <c r="M361">
        <v>51003570000</v>
      </c>
      <c r="N361">
        <v>-9.0902901000000007</v>
      </c>
    </row>
    <row r="362" spans="2:14" x14ac:dyDescent="0.25">
      <c r="B362">
        <v>51298115000</v>
      </c>
      <c r="C362">
        <v>-9.1410655999999992</v>
      </c>
      <c r="M362">
        <v>51298115000</v>
      </c>
      <c r="N362">
        <v>-9.2360162999999993</v>
      </c>
    </row>
    <row r="363" spans="2:14" x14ac:dyDescent="0.25">
      <c r="B363">
        <v>51592660000</v>
      </c>
      <c r="C363">
        <v>-8.9901637999999995</v>
      </c>
      <c r="M363">
        <v>51592660000</v>
      </c>
      <c r="N363">
        <v>-9.3224564000000001</v>
      </c>
    </row>
    <row r="364" spans="2:14" x14ac:dyDescent="0.25">
      <c r="B364">
        <v>51887205000</v>
      </c>
      <c r="C364">
        <v>-8.8974008999999992</v>
      </c>
      <c r="M364">
        <v>51887205000</v>
      </c>
      <c r="N364">
        <v>-9.3940982999999996</v>
      </c>
    </row>
    <row r="365" spans="2:14" x14ac:dyDescent="0.25">
      <c r="B365">
        <v>52181750000</v>
      </c>
      <c r="C365">
        <v>-8.8419875999999995</v>
      </c>
      <c r="M365">
        <v>52181750000</v>
      </c>
      <c r="N365">
        <v>-9.5201197000000004</v>
      </c>
    </row>
    <row r="366" spans="2:14" x14ac:dyDescent="0.25">
      <c r="B366">
        <v>52476295000</v>
      </c>
      <c r="C366">
        <v>-8.8006296000000006</v>
      </c>
      <c r="M366">
        <v>52476295000</v>
      </c>
      <c r="N366">
        <v>-9.6155852999999993</v>
      </c>
    </row>
    <row r="367" spans="2:14" x14ac:dyDescent="0.25">
      <c r="B367">
        <v>52770840000</v>
      </c>
      <c r="C367">
        <v>-8.7449244999999998</v>
      </c>
      <c r="M367">
        <v>52770840000</v>
      </c>
      <c r="N367">
        <v>-9.7202330000000003</v>
      </c>
    </row>
    <row r="368" spans="2:14" x14ac:dyDescent="0.25">
      <c r="B368">
        <v>53065385000</v>
      </c>
      <c r="C368">
        <v>-8.7820634999999996</v>
      </c>
      <c r="M368">
        <v>53065385000</v>
      </c>
      <c r="N368">
        <v>-9.8995838000000003</v>
      </c>
    </row>
    <row r="369" spans="2:14" x14ac:dyDescent="0.25">
      <c r="B369">
        <v>53359930000</v>
      </c>
      <c r="C369">
        <v>-8.8398494999999997</v>
      </c>
      <c r="M369">
        <v>53359930000</v>
      </c>
      <c r="N369">
        <v>-10.065434</v>
      </c>
    </row>
    <row r="370" spans="2:14" x14ac:dyDescent="0.25">
      <c r="B370">
        <v>53654475000</v>
      </c>
      <c r="C370">
        <v>-8.8456507000000002</v>
      </c>
      <c r="M370">
        <v>53654475000</v>
      </c>
      <c r="N370">
        <v>-10.266030000000001</v>
      </c>
    </row>
    <row r="371" spans="2:14" x14ac:dyDescent="0.25">
      <c r="B371">
        <v>53949020000</v>
      </c>
      <c r="C371">
        <v>-8.818346</v>
      </c>
      <c r="M371">
        <v>53949020000</v>
      </c>
      <c r="N371">
        <v>-10.419898</v>
      </c>
    </row>
    <row r="372" spans="2:14" x14ac:dyDescent="0.25">
      <c r="B372">
        <v>54243565000</v>
      </c>
      <c r="C372">
        <v>-8.7624388</v>
      </c>
      <c r="M372">
        <v>54243565000</v>
      </c>
      <c r="N372">
        <v>-10.552576999999999</v>
      </c>
    </row>
    <row r="373" spans="2:14" x14ac:dyDescent="0.25">
      <c r="B373">
        <v>54538110000</v>
      </c>
      <c r="C373">
        <v>-8.7631598000000004</v>
      </c>
      <c r="M373">
        <v>54538110000</v>
      </c>
      <c r="N373">
        <v>-10.699636</v>
      </c>
    </row>
    <row r="374" spans="2:14" x14ac:dyDescent="0.25">
      <c r="B374">
        <v>54832655000</v>
      </c>
      <c r="C374">
        <v>-8.7258825000000009</v>
      </c>
      <c r="M374">
        <v>54832655000</v>
      </c>
      <c r="N374">
        <v>-10.916375</v>
      </c>
    </row>
    <row r="375" spans="2:14" x14ac:dyDescent="0.25">
      <c r="B375">
        <v>55127200000</v>
      </c>
      <c r="C375">
        <v>-8.7009869000000002</v>
      </c>
      <c r="M375">
        <v>55127200000</v>
      </c>
      <c r="N375">
        <v>-11.061432999999999</v>
      </c>
    </row>
    <row r="376" spans="2:14" x14ac:dyDescent="0.25">
      <c r="B376">
        <v>55421745000</v>
      </c>
      <c r="C376">
        <v>-8.7199372999999998</v>
      </c>
      <c r="M376">
        <v>55421745000</v>
      </c>
      <c r="N376">
        <v>-11.233024</v>
      </c>
    </row>
    <row r="377" spans="2:14" x14ac:dyDescent="0.25">
      <c r="B377">
        <v>55716290000</v>
      </c>
      <c r="C377">
        <v>-8.8196735000000004</v>
      </c>
      <c r="M377">
        <v>55716290000</v>
      </c>
      <c r="N377">
        <v>-11.426257</v>
      </c>
    </row>
    <row r="378" spans="2:14" x14ac:dyDescent="0.25">
      <c r="B378">
        <v>56010835000</v>
      </c>
      <c r="C378">
        <v>-8.8819760999999993</v>
      </c>
      <c r="M378">
        <v>56010835000</v>
      </c>
      <c r="N378">
        <v>-11.588411000000001</v>
      </c>
    </row>
    <row r="379" spans="2:14" x14ac:dyDescent="0.25">
      <c r="B379">
        <v>56305380000</v>
      </c>
      <c r="C379">
        <v>-8.9281664000000003</v>
      </c>
      <c r="M379">
        <v>56305380000</v>
      </c>
      <c r="N379">
        <v>-11.634225000000001</v>
      </c>
    </row>
    <row r="380" spans="2:14" x14ac:dyDescent="0.25">
      <c r="B380">
        <v>56599925000</v>
      </c>
      <c r="C380">
        <v>-9.0569714999999995</v>
      </c>
      <c r="M380">
        <v>56599925000</v>
      </c>
      <c r="N380">
        <v>-11.744251</v>
      </c>
    </row>
    <row r="381" spans="2:14" x14ac:dyDescent="0.25">
      <c r="B381">
        <v>56894470000</v>
      </c>
      <c r="C381">
        <v>-9.2309923000000005</v>
      </c>
      <c r="M381">
        <v>56894470000</v>
      </c>
      <c r="N381">
        <v>-11.828815000000001</v>
      </c>
    </row>
    <row r="382" spans="2:14" x14ac:dyDescent="0.25">
      <c r="B382">
        <v>57189015000</v>
      </c>
      <c r="C382">
        <v>-9.4560317999999999</v>
      </c>
      <c r="M382">
        <v>57189015000</v>
      </c>
      <c r="N382">
        <v>-11.996031</v>
      </c>
    </row>
    <row r="383" spans="2:14" x14ac:dyDescent="0.25">
      <c r="B383">
        <v>57483560000</v>
      </c>
      <c r="C383">
        <v>-9.6697082999999999</v>
      </c>
      <c r="M383">
        <v>57483560000</v>
      </c>
      <c r="N383">
        <v>-12.095890000000001</v>
      </c>
    </row>
    <row r="384" spans="2:14" x14ac:dyDescent="0.25">
      <c r="B384">
        <v>57778105000</v>
      </c>
      <c r="C384">
        <v>-9.9304770999999992</v>
      </c>
      <c r="M384">
        <v>57778105000</v>
      </c>
      <c r="N384">
        <v>-12.233617000000001</v>
      </c>
    </row>
    <row r="385" spans="2:14" x14ac:dyDescent="0.25">
      <c r="B385">
        <v>58072650000</v>
      </c>
      <c r="C385">
        <v>-10.168640999999999</v>
      </c>
      <c r="M385">
        <v>58072650000</v>
      </c>
      <c r="N385">
        <v>-12.258258</v>
      </c>
    </row>
    <row r="386" spans="2:14" x14ac:dyDescent="0.25">
      <c r="B386">
        <v>58367195000</v>
      </c>
      <c r="C386">
        <v>-10.388309</v>
      </c>
      <c r="M386">
        <v>58367195000</v>
      </c>
      <c r="N386">
        <v>-12.277151999999999</v>
      </c>
    </row>
    <row r="387" spans="2:14" x14ac:dyDescent="0.25">
      <c r="B387">
        <v>58661740000</v>
      </c>
      <c r="C387">
        <v>-10.491759999999999</v>
      </c>
      <c r="M387">
        <v>58661740000</v>
      </c>
      <c r="N387">
        <v>-12.087866</v>
      </c>
    </row>
    <row r="388" spans="2:14" x14ac:dyDescent="0.25">
      <c r="B388">
        <v>58956285000</v>
      </c>
      <c r="C388">
        <v>-10.717250999999999</v>
      </c>
      <c r="M388">
        <v>58956285000</v>
      </c>
      <c r="N388">
        <v>-12.01351</v>
      </c>
    </row>
    <row r="389" spans="2:14" x14ac:dyDescent="0.25">
      <c r="B389">
        <v>59250830000</v>
      </c>
      <c r="C389">
        <v>-10.954316</v>
      </c>
      <c r="M389">
        <v>59250830000</v>
      </c>
      <c r="N389">
        <v>-11.884206000000001</v>
      </c>
    </row>
    <row r="390" spans="2:14" x14ac:dyDescent="0.25">
      <c r="B390">
        <v>59545375000</v>
      </c>
      <c r="C390">
        <v>-11.181835</v>
      </c>
      <c r="M390">
        <v>59545375000</v>
      </c>
      <c r="N390">
        <v>-11.788154</v>
      </c>
    </row>
    <row r="391" spans="2:14" x14ac:dyDescent="0.25">
      <c r="B391">
        <v>59839920000</v>
      </c>
      <c r="C391">
        <v>-11.421898000000001</v>
      </c>
      <c r="M391">
        <v>59839920000</v>
      </c>
      <c r="N391">
        <v>-11.681479</v>
      </c>
    </row>
    <row r="392" spans="2:14" x14ac:dyDescent="0.25">
      <c r="B392">
        <v>60134465000</v>
      </c>
      <c r="C392">
        <v>-11.680009</v>
      </c>
      <c r="M392">
        <v>60134465000</v>
      </c>
      <c r="N392">
        <v>-11.653864</v>
      </c>
    </row>
    <row r="393" spans="2:14" x14ac:dyDescent="0.25">
      <c r="B393">
        <v>60429010000</v>
      </c>
      <c r="C393">
        <v>-11.842146</v>
      </c>
      <c r="M393">
        <v>60429010000</v>
      </c>
      <c r="N393">
        <v>-11.562998</v>
      </c>
    </row>
    <row r="394" spans="2:14" x14ac:dyDescent="0.25">
      <c r="B394">
        <v>60723555000</v>
      </c>
      <c r="C394">
        <v>-11.995728</v>
      </c>
      <c r="M394">
        <v>60723555000</v>
      </c>
      <c r="N394">
        <v>-11.503208000000001</v>
      </c>
    </row>
    <row r="395" spans="2:14" x14ac:dyDescent="0.25">
      <c r="B395">
        <v>61018100000</v>
      </c>
      <c r="C395">
        <v>-12.139748000000001</v>
      </c>
      <c r="M395">
        <v>61018100000</v>
      </c>
      <c r="N395">
        <v>-11.405627000000001</v>
      </c>
    </row>
    <row r="396" spans="2:14" x14ac:dyDescent="0.25">
      <c r="B396">
        <v>61312645000</v>
      </c>
      <c r="C396">
        <v>-12.240605</v>
      </c>
      <c r="M396">
        <v>61312645000</v>
      </c>
      <c r="N396">
        <v>-11.225028999999999</v>
      </c>
    </row>
    <row r="397" spans="2:14" x14ac:dyDescent="0.25">
      <c r="B397">
        <v>61607190000</v>
      </c>
      <c r="C397">
        <v>-12.485668</v>
      </c>
      <c r="M397">
        <v>61607190000</v>
      </c>
      <c r="N397">
        <v>-11.087899</v>
      </c>
    </row>
    <row r="398" spans="2:14" x14ac:dyDescent="0.25">
      <c r="B398">
        <v>61901735000</v>
      </c>
      <c r="C398">
        <v>-12.689609000000001</v>
      </c>
      <c r="M398">
        <v>61901735000</v>
      </c>
      <c r="N398">
        <v>-10.881883999999999</v>
      </c>
    </row>
    <row r="399" spans="2:14" x14ac:dyDescent="0.25">
      <c r="B399">
        <v>62196280000</v>
      </c>
      <c r="C399">
        <v>-12.714309</v>
      </c>
      <c r="M399">
        <v>62196280000</v>
      </c>
      <c r="N399">
        <v>-10.581773999999999</v>
      </c>
    </row>
    <row r="400" spans="2:14" x14ac:dyDescent="0.25">
      <c r="B400">
        <v>62490825000</v>
      </c>
      <c r="C400">
        <v>-12.788093999999999</v>
      </c>
      <c r="M400">
        <v>62490825000</v>
      </c>
      <c r="N400">
        <v>-10.426679999999999</v>
      </c>
    </row>
    <row r="401" spans="2:14" x14ac:dyDescent="0.25">
      <c r="B401">
        <v>62785370000</v>
      </c>
      <c r="C401">
        <v>-12.912641000000001</v>
      </c>
      <c r="M401">
        <v>62785370000</v>
      </c>
      <c r="N401">
        <v>-10.488780999999999</v>
      </c>
    </row>
    <row r="402" spans="2:14" x14ac:dyDescent="0.25">
      <c r="B402">
        <v>63079915000</v>
      </c>
      <c r="C402">
        <v>-12.895262000000001</v>
      </c>
      <c r="M402">
        <v>63079915000</v>
      </c>
      <c r="N402">
        <v>-10.524125</v>
      </c>
    </row>
    <row r="403" spans="2:14" x14ac:dyDescent="0.25">
      <c r="B403">
        <v>63374460000</v>
      </c>
      <c r="C403">
        <v>-12.878873</v>
      </c>
      <c r="M403">
        <v>63374460000</v>
      </c>
      <c r="N403">
        <v>-10.593696</v>
      </c>
    </row>
    <row r="404" spans="2:14" x14ac:dyDescent="0.25">
      <c r="B404">
        <v>63669005000</v>
      </c>
      <c r="C404">
        <v>-12.956778999999999</v>
      </c>
      <c r="M404">
        <v>63669005000</v>
      </c>
      <c r="N404">
        <v>-10.805802</v>
      </c>
    </row>
    <row r="405" spans="2:14" x14ac:dyDescent="0.25">
      <c r="B405">
        <v>63963550000</v>
      </c>
      <c r="C405">
        <v>-13.012973000000001</v>
      </c>
      <c r="M405">
        <v>63963550000</v>
      </c>
      <c r="N405">
        <v>-11.044339000000001</v>
      </c>
    </row>
    <row r="406" spans="2:14" x14ac:dyDescent="0.25">
      <c r="B406">
        <v>64258095000</v>
      </c>
      <c r="C406">
        <v>-13.067429000000001</v>
      </c>
      <c r="M406">
        <v>64258095000</v>
      </c>
      <c r="N406">
        <v>-11.20491</v>
      </c>
    </row>
    <row r="407" spans="2:14" x14ac:dyDescent="0.25">
      <c r="B407">
        <v>64552640000</v>
      </c>
      <c r="C407">
        <v>-13.128985</v>
      </c>
      <c r="M407">
        <v>64552640000</v>
      </c>
      <c r="N407">
        <v>-11.369842</v>
      </c>
    </row>
    <row r="408" spans="2:14" x14ac:dyDescent="0.25">
      <c r="B408">
        <v>64847185000</v>
      </c>
      <c r="C408">
        <v>-13.103273</v>
      </c>
      <c r="M408">
        <v>64847185000</v>
      </c>
      <c r="N408">
        <v>-11.48532</v>
      </c>
    </row>
    <row r="409" spans="2:14" x14ac:dyDescent="0.25">
      <c r="B409">
        <v>65141730000</v>
      </c>
      <c r="C409">
        <v>-13.360908999999999</v>
      </c>
      <c r="M409">
        <v>65141730000</v>
      </c>
      <c r="N409">
        <v>-11.806767000000001</v>
      </c>
    </row>
    <row r="410" spans="2:14" x14ac:dyDescent="0.25">
      <c r="B410">
        <v>65436275000</v>
      </c>
      <c r="C410">
        <v>-13.623495999999999</v>
      </c>
      <c r="M410">
        <v>65436275000</v>
      </c>
      <c r="N410">
        <v>-12.093005</v>
      </c>
    </row>
    <row r="411" spans="2:14" x14ac:dyDescent="0.25">
      <c r="B411">
        <v>65730820000</v>
      </c>
      <c r="C411">
        <v>-13.926291000000001</v>
      </c>
      <c r="M411">
        <v>65730820000</v>
      </c>
      <c r="N411">
        <v>-12.459842999999999</v>
      </c>
    </row>
    <row r="412" spans="2:14" x14ac:dyDescent="0.25">
      <c r="B412">
        <v>66025365000</v>
      </c>
      <c r="C412">
        <v>-14.159924999999999</v>
      </c>
      <c r="M412">
        <v>66025365000</v>
      </c>
      <c r="N412">
        <v>-12.854155</v>
      </c>
    </row>
    <row r="413" spans="2:14" x14ac:dyDescent="0.25">
      <c r="B413">
        <v>66319910000</v>
      </c>
      <c r="C413">
        <v>-14.500298000000001</v>
      </c>
      <c r="M413">
        <v>66319910000</v>
      </c>
      <c r="N413">
        <v>-13.530310999999999</v>
      </c>
    </row>
    <row r="414" spans="2:14" x14ac:dyDescent="0.25">
      <c r="B414">
        <v>66614455000</v>
      </c>
      <c r="C414">
        <v>-14.617214000000001</v>
      </c>
      <c r="M414">
        <v>66614455000</v>
      </c>
      <c r="N414">
        <v>-13.972892999999999</v>
      </c>
    </row>
    <row r="415" spans="2:14" x14ac:dyDescent="0.25">
      <c r="B415">
        <v>66909000000</v>
      </c>
      <c r="C415">
        <v>-14.648553</v>
      </c>
      <c r="M415">
        <v>66909000000</v>
      </c>
      <c r="N415">
        <v>-14.315496</v>
      </c>
    </row>
    <row r="416" spans="2:14" x14ac:dyDescent="0.25">
      <c r="B416" t="s">
        <v>25</v>
      </c>
      <c r="M416" t="s">
        <v>25</v>
      </c>
    </row>
    <row r="419" spans="2:14" x14ac:dyDescent="0.25">
      <c r="B419" t="s">
        <v>27</v>
      </c>
      <c r="M419" t="s">
        <v>27</v>
      </c>
    </row>
    <row r="420" spans="2:14" x14ac:dyDescent="0.25">
      <c r="B420" t="s">
        <v>23</v>
      </c>
      <c r="C420" t="s">
        <v>258</v>
      </c>
      <c r="M420" t="s">
        <v>23</v>
      </c>
      <c r="N420" t="s">
        <v>258</v>
      </c>
    </row>
    <row r="421" spans="2:14" x14ac:dyDescent="0.25">
      <c r="B421">
        <v>8000000000</v>
      </c>
      <c r="C421">
        <v>-68.616943000000006</v>
      </c>
      <c r="M421">
        <v>8000000000</v>
      </c>
      <c r="N421">
        <v>-65.498008999999996</v>
      </c>
    </row>
    <row r="422" spans="2:14" x14ac:dyDescent="0.25">
      <c r="B422">
        <v>8294545000</v>
      </c>
      <c r="C422">
        <v>-68.289214999999999</v>
      </c>
      <c r="M422">
        <v>8294545000</v>
      </c>
      <c r="N422">
        <v>-63.619629000000003</v>
      </c>
    </row>
    <row r="423" spans="2:14" x14ac:dyDescent="0.25">
      <c r="B423">
        <v>8589090000</v>
      </c>
      <c r="C423">
        <v>-68.035399999999996</v>
      </c>
      <c r="M423">
        <v>8589090000</v>
      </c>
      <c r="N423">
        <v>-61.470795000000003</v>
      </c>
    </row>
    <row r="424" spans="2:14" x14ac:dyDescent="0.25">
      <c r="B424">
        <v>8883635000</v>
      </c>
      <c r="C424">
        <v>-68.430107000000007</v>
      </c>
      <c r="M424">
        <v>8883635000</v>
      </c>
      <c r="N424">
        <v>-58.440994000000003</v>
      </c>
    </row>
    <row r="425" spans="2:14" x14ac:dyDescent="0.25">
      <c r="B425">
        <v>9178180000</v>
      </c>
      <c r="C425">
        <v>-68.244468999999995</v>
      </c>
      <c r="M425">
        <v>9178180000</v>
      </c>
      <c r="N425">
        <v>-55.931075999999997</v>
      </c>
    </row>
    <row r="426" spans="2:14" x14ac:dyDescent="0.25">
      <c r="B426">
        <v>9472725000</v>
      </c>
      <c r="C426">
        <v>-66.338798999999995</v>
      </c>
      <c r="M426">
        <v>9472725000</v>
      </c>
      <c r="N426">
        <v>-52.869720000000001</v>
      </c>
    </row>
    <row r="427" spans="2:14" x14ac:dyDescent="0.25">
      <c r="B427">
        <v>9767270000</v>
      </c>
      <c r="C427">
        <v>-64.717613</v>
      </c>
      <c r="M427">
        <v>9767270000</v>
      </c>
      <c r="N427">
        <v>-49.967925999999999</v>
      </c>
    </row>
    <row r="428" spans="2:14" x14ac:dyDescent="0.25">
      <c r="B428">
        <v>10061815000</v>
      </c>
      <c r="C428">
        <v>-62.472850999999999</v>
      </c>
      <c r="M428">
        <v>10061815000</v>
      </c>
      <c r="N428">
        <v>-46.955311000000002</v>
      </c>
    </row>
    <row r="429" spans="2:14" x14ac:dyDescent="0.25">
      <c r="B429">
        <v>10356360000</v>
      </c>
      <c r="C429">
        <v>-59.321143999999997</v>
      </c>
      <c r="M429">
        <v>10356360000</v>
      </c>
      <c r="N429">
        <v>-44.019576999999998</v>
      </c>
    </row>
    <row r="430" spans="2:14" x14ac:dyDescent="0.25">
      <c r="B430">
        <v>10650905000</v>
      </c>
      <c r="C430">
        <v>-57.418765999999998</v>
      </c>
      <c r="M430">
        <v>10650905000</v>
      </c>
      <c r="N430">
        <v>-41.501452999999998</v>
      </c>
    </row>
    <row r="431" spans="2:14" x14ac:dyDescent="0.25">
      <c r="B431">
        <v>10945450000</v>
      </c>
      <c r="C431">
        <v>-55.076304999999998</v>
      </c>
      <c r="M431">
        <v>10945450000</v>
      </c>
      <c r="N431">
        <v>-38.959778</v>
      </c>
    </row>
    <row r="432" spans="2:14" x14ac:dyDescent="0.25">
      <c r="B432">
        <v>11239995000</v>
      </c>
      <c r="C432">
        <v>-52.499828000000001</v>
      </c>
      <c r="M432">
        <v>11239995000</v>
      </c>
      <c r="N432">
        <v>-36.582611</v>
      </c>
    </row>
    <row r="433" spans="2:14" x14ac:dyDescent="0.25">
      <c r="B433">
        <v>11534540000</v>
      </c>
      <c r="C433">
        <v>-49.934792000000002</v>
      </c>
      <c r="M433">
        <v>11534540000</v>
      </c>
      <c r="N433">
        <v>-34.395020000000002</v>
      </c>
    </row>
    <row r="434" spans="2:14" x14ac:dyDescent="0.25">
      <c r="B434">
        <v>11829085000</v>
      </c>
      <c r="C434">
        <v>-47.663891</v>
      </c>
      <c r="M434">
        <v>11829085000</v>
      </c>
      <c r="N434">
        <v>-33.038787999999997</v>
      </c>
    </row>
    <row r="435" spans="2:14" x14ac:dyDescent="0.25">
      <c r="B435">
        <v>12123630000</v>
      </c>
      <c r="C435">
        <v>-45.099018000000001</v>
      </c>
      <c r="M435">
        <v>12123630000</v>
      </c>
      <c r="N435">
        <v>-31.637350000000001</v>
      </c>
    </row>
    <row r="436" spans="2:14" x14ac:dyDescent="0.25">
      <c r="B436">
        <v>12418175000</v>
      </c>
      <c r="C436">
        <v>-42.184685000000002</v>
      </c>
      <c r="M436">
        <v>12418175000</v>
      </c>
      <c r="N436">
        <v>-30.554290999999999</v>
      </c>
    </row>
    <row r="437" spans="2:14" x14ac:dyDescent="0.25">
      <c r="B437">
        <v>12712720000</v>
      </c>
      <c r="C437">
        <v>-39.623801999999998</v>
      </c>
      <c r="M437">
        <v>12712720000</v>
      </c>
      <c r="N437">
        <v>-29.626740000000002</v>
      </c>
    </row>
    <row r="438" spans="2:14" x14ac:dyDescent="0.25">
      <c r="B438">
        <v>13007265000</v>
      </c>
      <c r="C438">
        <v>-37.496696</v>
      </c>
      <c r="M438">
        <v>13007265000</v>
      </c>
      <c r="N438">
        <v>-28.65193</v>
      </c>
    </row>
    <row r="439" spans="2:14" x14ac:dyDescent="0.25">
      <c r="B439">
        <v>13301810000</v>
      </c>
      <c r="C439">
        <v>-35.010219999999997</v>
      </c>
      <c r="M439">
        <v>13301810000</v>
      </c>
      <c r="N439">
        <v>-27.422266</v>
      </c>
    </row>
    <row r="440" spans="2:14" x14ac:dyDescent="0.25">
      <c r="B440">
        <v>13596355000</v>
      </c>
      <c r="C440">
        <v>-32.727367000000001</v>
      </c>
      <c r="M440">
        <v>13596355000</v>
      </c>
      <c r="N440">
        <v>-26.093191000000001</v>
      </c>
    </row>
    <row r="441" spans="2:14" x14ac:dyDescent="0.25">
      <c r="B441">
        <v>13890900000</v>
      </c>
      <c r="C441">
        <v>-30.572078999999999</v>
      </c>
      <c r="M441">
        <v>13890900000</v>
      </c>
      <c r="N441">
        <v>-24.797066000000001</v>
      </c>
    </row>
    <row r="442" spans="2:14" x14ac:dyDescent="0.25">
      <c r="B442">
        <v>14185445000</v>
      </c>
      <c r="C442">
        <v>-28.059206</v>
      </c>
      <c r="M442">
        <v>14185445000</v>
      </c>
      <c r="N442">
        <v>-23.397304999999999</v>
      </c>
    </row>
    <row r="443" spans="2:14" x14ac:dyDescent="0.25">
      <c r="B443">
        <v>14479990000</v>
      </c>
      <c r="C443">
        <v>-24.959961</v>
      </c>
      <c r="M443">
        <v>14479990000</v>
      </c>
      <c r="N443">
        <v>-22.002544</v>
      </c>
    </row>
    <row r="444" spans="2:14" x14ac:dyDescent="0.25">
      <c r="B444">
        <v>14774535000</v>
      </c>
      <c r="C444">
        <v>-21.703693000000001</v>
      </c>
      <c r="M444">
        <v>14774535000</v>
      </c>
      <c r="N444">
        <v>-20.700482999999998</v>
      </c>
    </row>
    <row r="445" spans="2:14" x14ac:dyDescent="0.25">
      <c r="B445">
        <v>15069080000</v>
      </c>
      <c r="C445">
        <v>-18.855843</v>
      </c>
      <c r="M445">
        <v>15069080000</v>
      </c>
      <c r="N445">
        <v>-19.628933</v>
      </c>
    </row>
    <row r="446" spans="2:14" x14ac:dyDescent="0.25">
      <c r="B446">
        <v>15363625000</v>
      </c>
      <c r="C446">
        <v>-16.489017</v>
      </c>
      <c r="M446">
        <v>15363625000</v>
      </c>
      <c r="N446">
        <v>-18.642931000000001</v>
      </c>
    </row>
    <row r="447" spans="2:14" x14ac:dyDescent="0.25">
      <c r="B447">
        <v>15658170000</v>
      </c>
      <c r="C447">
        <v>-14.411415</v>
      </c>
      <c r="M447">
        <v>15658170000</v>
      </c>
      <c r="N447">
        <v>-17.765152</v>
      </c>
    </row>
    <row r="448" spans="2:14" x14ac:dyDescent="0.25">
      <c r="B448">
        <v>15952715000</v>
      </c>
      <c r="C448">
        <v>-12.771903999999999</v>
      </c>
      <c r="M448">
        <v>15952715000</v>
      </c>
      <c r="N448">
        <v>-16.954512000000001</v>
      </c>
    </row>
    <row r="449" spans="2:14" x14ac:dyDescent="0.25">
      <c r="B449">
        <v>16247260000</v>
      </c>
      <c r="C449">
        <v>-11.436526000000001</v>
      </c>
      <c r="M449">
        <v>16247260000</v>
      </c>
      <c r="N449">
        <v>-16.111055</v>
      </c>
    </row>
    <row r="450" spans="2:14" x14ac:dyDescent="0.25">
      <c r="B450">
        <v>16541805000</v>
      </c>
      <c r="C450">
        <v>-10.241149999999999</v>
      </c>
      <c r="M450">
        <v>16541805000</v>
      </c>
      <c r="N450">
        <v>-15.280436999999999</v>
      </c>
    </row>
    <row r="451" spans="2:14" x14ac:dyDescent="0.25">
      <c r="B451">
        <v>16836350000</v>
      </c>
      <c r="C451">
        <v>-9.2933102000000005</v>
      </c>
      <c r="M451">
        <v>16836350000</v>
      </c>
      <c r="N451">
        <v>-14.441421999999999</v>
      </c>
    </row>
    <row r="452" spans="2:14" x14ac:dyDescent="0.25">
      <c r="B452">
        <v>17130895000</v>
      </c>
      <c r="C452">
        <v>-8.5189266000000003</v>
      </c>
      <c r="M452">
        <v>17130895000</v>
      </c>
      <c r="N452">
        <v>-13.621143</v>
      </c>
    </row>
    <row r="453" spans="2:14" x14ac:dyDescent="0.25">
      <c r="B453">
        <v>17425440000</v>
      </c>
      <c r="C453">
        <v>-7.9599470999999999</v>
      </c>
      <c r="M453">
        <v>17425440000</v>
      </c>
      <c r="N453">
        <v>-12.850251</v>
      </c>
    </row>
    <row r="454" spans="2:14" x14ac:dyDescent="0.25">
      <c r="B454">
        <v>17719985000</v>
      </c>
      <c r="C454">
        <v>-7.4986224000000004</v>
      </c>
      <c r="M454">
        <v>17719985000</v>
      </c>
      <c r="N454">
        <v>-12.102656</v>
      </c>
    </row>
    <row r="455" spans="2:14" x14ac:dyDescent="0.25">
      <c r="B455">
        <v>18014530000</v>
      </c>
      <c r="C455">
        <v>-7.1712718000000004</v>
      </c>
      <c r="M455">
        <v>18014530000</v>
      </c>
      <c r="N455">
        <v>-11.463874000000001</v>
      </c>
    </row>
    <row r="456" spans="2:14" x14ac:dyDescent="0.25">
      <c r="B456">
        <v>18309075000</v>
      </c>
      <c r="C456">
        <v>-6.9119225000000002</v>
      </c>
      <c r="M456">
        <v>18309075000</v>
      </c>
      <c r="N456">
        <v>-10.859062</v>
      </c>
    </row>
    <row r="457" spans="2:14" x14ac:dyDescent="0.25">
      <c r="B457">
        <v>18603620000</v>
      </c>
      <c r="C457">
        <v>-6.7474731999999999</v>
      </c>
      <c r="M457">
        <v>18603620000</v>
      </c>
      <c r="N457">
        <v>-10.306841</v>
      </c>
    </row>
    <row r="458" spans="2:14" x14ac:dyDescent="0.25">
      <c r="B458">
        <v>18898165000</v>
      </c>
      <c r="C458">
        <v>-6.5916385999999996</v>
      </c>
      <c r="M458">
        <v>18898165000</v>
      </c>
      <c r="N458">
        <v>-9.7913122000000001</v>
      </c>
    </row>
    <row r="459" spans="2:14" x14ac:dyDescent="0.25">
      <c r="B459">
        <v>19192710000</v>
      </c>
      <c r="C459">
        <v>-6.4672197999999996</v>
      </c>
      <c r="M459">
        <v>19192710000</v>
      </c>
      <c r="N459">
        <v>-9.3205814</v>
      </c>
    </row>
    <row r="460" spans="2:14" x14ac:dyDescent="0.25">
      <c r="B460">
        <v>19487255000</v>
      </c>
      <c r="C460">
        <v>-6.3279098999999999</v>
      </c>
      <c r="M460">
        <v>19487255000</v>
      </c>
      <c r="N460">
        <v>-8.8225345999999991</v>
      </c>
    </row>
    <row r="461" spans="2:14" x14ac:dyDescent="0.25">
      <c r="B461">
        <v>19781800000</v>
      </c>
      <c r="C461">
        <v>-6.2231956000000004</v>
      </c>
      <c r="M461">
        <v>19781800000</v>
      </c>
      <c r="N461">
        <v>-8.3788613999999999</v>
      </c>
    </row>
    <row r="462" spans="2:14" x14ac:dyDescent="0.25">
      <c r="B462">
        <v>20076345000</v>
      </c>
      <c r="C462">
        <v>-6.1490511999999997</v>
      </c>
      <c r="M462">
        <v>20076345000</v>
      </c>
      <c r="N462">
        <v>-8.0179709999999993</v>
      </c>
    </row>
    <row r="463" spans="2:14" x14ac:dyDescent="0.25">
      <c r="B463">
        <v>20370890000</v>
      </c>
      <c r="C463">
        <v>-6.0995302000000002</v>
      </c>
      <c r="M463">
        <v>20370890000</v>
      </c>
      <c r="N463">
        <v>-7.7320298999999997</v>
      </c>
    </row>
    <row r="464" spans="2:14" x14ac:dyDescent="0.25">
      <c r="B464">
        <v>20665435000</v>
      </c>
      <c r="C464">
        <v>-6.0995302000000002</v>
      </c>
      <c r="M464">
        <v>20665435000</v>
      </c>
      <c r="N464">
        <v>-7.4996400000000003</v>
      </c>
    </row>
    <row r="465" spans="2:14" x14ac:dyDescent="0.25">
      <c r="B465">
        <v>20959980000</v>
      </c>
      <c r="C465">
        <v>-6.1224761000000001</v>
      </c>
      <c r="M465">
        <v>20959980000</v>
      </c>
      <c r="N465">
        <v>-7.2929845000000002</v>
      </c>
    </row>
    <row r="466" spans="2:14" x14ac:dyDescent="0.25">
      <c r="B466">
        <v>21254525000</v>
      </c>
      <c r="C466">
        <v>-6.1423468999999997</v>
      </c>
      <c r="M466">
        <v>21254525000</v>
      </c>
      <c r="N466">
        <v>-7.1261592</v>
      </c>
    </row>
    <row r="467" spans="2:14" x14ac:dyDescent="0.25">
      <c r="B467">
        <v>21549070000</v>
      </c>
      <c r="C467">
        <v>-6.1435304000000004</v>
      </c>
      <c r="M467">
        <v>21549070000</v>
      </c>
      <c r="N467">
        <v>-6.9765372000000001</v>
      </c>
    </row>
    <row r="468" spans="2:14" x14ac:dyDescent="0.25">
      <c r="B468">
        <v>21843615000</v>
      </c>
      <c r="C468">
        <v>-6.1419252999999996</v>
      </c>
      <c r="M468">
        <v>21843615000</v>
      </c>
      <c r="N468">
        <v>-6.8072204999999997</v>
      </c>
    </row>
    <row r="469" spans="2:14" x14ac:dyDescent="0.25">
      <c r="B469">
        <v>22138160000</v>
      </c>
      <c r="C469">
        <v>-6.1566010000000002</v>
      </c>
      <c r="M469">
        <v>22138160000</v>
      </c>
      <c r="N469">
        <v>-6.6816057999999998</v>
      </c>
    </row>
    <row r="470" spans="2:14" x14ac:dyDescent="0.25">
      <c r="B470">
        <v>22432705000</v>
      </c>
      <c r="C470">
        <v>-6.1630343999999999</v>
      </c>
      <c r="M470">
        <v>22432705000</v>
      </c>
      <c r="N470">
        <v>-6.5781368999999996</v>
      </c>
    </row>
    <row r="471" spans="2:14" x14ac:dyDescent="0.25">
      <c r="B471">
        <v>22727250000</v>
      </c>
      <c r="C471">
        <v>-6.2187219000000002</v>
      </c>
      <c r="M471">
        <v>22727250000</v>
      </c>
      <c r="N471">
        <v>-6.5335326</v>
      </c>
    </row>
    <row r="472" spans="2:14" x14ac:dyDescent="0.25">
      <c r="B472">
        <v>23021795000</v>
      </c>
      <c r="C472">
        <v>-6.2916135999999998</v>
      </c>
      <c r="M472">
        <v>23021795000</v>
      </c>
      <c r="N472">
        <v>-6.5432034000000003</v>
      </c>
    </row>
    <row r="473" spans="2:14" x14ac:dyDescent="0.25">
      <c r="B473">
        <v>23316340000</v>
      </c>
      <c r="C473">
        <v>-6.3346963000000001</v>
      </c>
      <c r="M473">
        <v>23316340000</v>
      </c>
      <c r="N473">
        <v>-6.5389986000000002</v>
      </c>
    </row>
    <row r="474" spans="2:14" x14ac:dyDescent="0.25">
      <c r="B474">
        <v>23610885000</v>
      </c>
      <c r="C474">
        <v>-6.3705620999999999</v>
      </c>
      <c r="M474">
        <v>23610885000</v>
      </c>
      <c r="N474">
        <v>-6.5200452999999996</v>
      </c>
    </row>
    <row r="475" spans="2:14" x14ac:dyDescent="0.25">
      <c r="B475">
        <v>23905430000</v>
      </c>
      <c r="C475">
        <v>-6.3859854</v>
      </c>
      <c r="M475">
        <v>23905430000</v>
      </c>
      <c r="N475">
        <v>-6.5138940999999999</v>
      </c>
    </row>
    <row r="476" spans="2:14" x14ac:dyDescent="0.25">
      <c r="B476">
        <v>24199975000</v>
      </c>
      <c r="C476">
        <v>-6.3494358000000002</v>
      </c>
      <c r="M476">
        <v>24199975000</v>
      </c>
      <c r="N476">
        <v>-6.4915985999999997</v>
      </c>
    </row>
    <row r="477" spans="2:14" x14ac:dyDescent="0.25">
      <c r="B477">
        <v>24494520000</v>
      </c>
      <c r="C477">
        <v>-6.3326716000000003</v>
      </c>
      <c r="M477">
        <v>24494520000</v>
      </c>
      <c r="N477">
        <v>-6.4802546999999997</v>
      </c>
    </row>
    <row r="478" spans="2:14" x14ac:dyDescent="0.25">
      <c r="B478">
        <v>24789065000</v>
      </c>
      <c r="C478">
        <v>-6.3594660999999997</v>
      </c>
      <c r="M478">
        <v>24789065000</v>
      </c>
      <c r="N478">
        <v>-6.5305213999999996</v>
      </c>
    </row>
    <row r="479" spans="2:14" x14ac:dyDescent="0.25">
      <c r="B479">
        <v>25083610000</v>
      </c>
      <c r="C479">
        <v>-6.4160909999999998</v>
      </c>
      <c r="M479">
        <v>25083610000</v>
      </c>
      <c r="N479">
        <v>-6.6083521999999997</v>
      </c>
    </row>
    <row r="480" spans="2:14" x14ac:dyDescent="0.25">
      <c r="B480">
        <v>25378155000</v>
      </c>
      <c r="C480">
        <v>-6.4677052000000002</v>
      </c>
      <c r="M480">
        <v>25378155000</v>
      </c>
      <c r="N480">
        <v>-6.6593045999999996</v>
      </c>
    </row>
    <row r="481" spans="2:14" x14ac:dyDescent="0.25">
      <c r="B481">
        <v>25672700000</v>
      </c>
      <c r="C481">
        <v>-6.5173674000000004</v>
      </c>
      <c r="M481">
        <v>25672700000</v>
      </c>
      <c r="N481">
        <v>-6.6945815</v>
      </c>
    </row>
    <row r="482" spans="2:14" x14ac:dyDescent="0.25">
      <c r="B482">
        <v>25967245000</v>
      </c>
      <c r="C482">
        <v>-6.5590834999999998</v>
      </c>
      <c r="M482">
        <v>25967245000</v>
      </c>
      <c r="N482">
        <v>-6.7023573000000001</v>
      </c>
    </row>
    <row r="483" spans="2:14" x14ac:dyDescent="0.25">
      <c r="B483">
        <v>26261790000</v>
      </c>
      <c r="C483">
        <v>-6.6339226</v>
      </c>
      <c r="M483">
        <v>26261790000</v>
      </c>
      <c r="N483">
        <v>-6.7351003</v>
      </c>
    </row>
    <row r="484" spans="2:14" x14ac:dyDescent="0.25">
      <c r="B484">
        <v>26556335000</v>
      </c>
      <c r="C484">
        <v>-6.7123379999999999</v>
      </c>
      <c r="M484">
        <v>26556335000</v>
      </c>
      <c r="N484">
        <v>-6.7990294000000002</v>
      </c>
    </row>
    <row r="485" spans="2:14" x14ac:dyDescent="0.25">
      <c r="B485">
        <v>26850880000</v>
      </c>
      <c r="C485">
        <v>-6.7735186000000001</v>
      </c>
      <c r="M485">
        <v>26850880000</v>
      </c>
      <c r="N485">
        <v>-6.8541287999999998</v>
      </c>
    </row>
    <row r="486" spans="2:14" x14ac:dyDescent="0.25">
      <c r="B486">
        <v>27145425000</v>
      </c>
      <c r="C486">
        <v>-6.8935861999999997</v>
      </c>
      <c r="M486">
        <v>27145425000</v>
      </c>
      <c r="N486">
        <v>-6.9515386000000001</v>
      </c>
    </row>
    <row r="487" spans="2:14" x14ac:dyDescent="0.25">
      <c r="B487">
        <v>27439970000</v>
      </c>
      <c r="C487">
        <v>-7.0151485999999998</v>
      </c>
      <c r="M487">
        <v>27439970000</v>
      </c>
      <c r="N487">
        <v>-7.0571035999999996</v>
      </c>
    </row>
    <row r="488" spans="2:14" x14ac:dyDescent="0.25">
      <c r="B488">
        <v>27734515000</v>
      </c>
      <c r="C488">
        <v>-7.1452416999999997</v>
      </c>
      <c r="M488">
        <v>27734515000</v>
      </c>
      <c r="N488">
        <v>-7.1603165000000004</v>
      </c>
    </row>
    <row r="489" spans="2:14" x14ac:dyDescent="0.25">
      <c r="B489">
        <v>28029060000</v>
      </c>
      <c r="C489">
        <v>-7.1986822999999998</v>
      </c>
      <c r="M489">
        <v>28029060000</v>
      </c>
      <c r="N489">
        <v>-7.1745396000000001</v>
      </c>
    </row>
    <row r="490" spans="2:14" x14ac:dyDescent="0.25">
      <c r="B490">
        <v>28323605000</v>
      </c>
      <c r="C490">
        <v>-7.2510637999999998</v>
      </c>
      <c r="M490">
        <v>28323605000</v>
      </c>
      <c r="N490">
        <v>-7.1993885000000004</v>
      </c>
    </row>
    <row r="491" spans="2:14" x14ac:dyDescent="0.25">
      <c r="B491">
        <v>28618150000</v>
      </c>
      <c r="C491">
        <v>-7.3125434</v>
      </c>
      <c r="M491">
        <v>28618150000</v>
      </c>
      <c r="N491">
        <v>-7.2552557000000002</v>
      </c>
    </row>
    <row r="492" spans="2:14" x14ac:dyDescent="0.25">
      <c r="B492">
        <v>28912695000</v>
      </c>
      <c r="C492">
        <v>-7.3219981000000001</v>
      </c>
      <c r="M492">
        <v>28912695000</v>
      </c>
      <c r="N492">
        <v>-7.2772942</v>
      </c>
    </row>
    <row r="493" spans="2:14" x14ac:dyDescent="0.25">
      <c r="B493">
        <v>29207240000</v>
      </c>
      <c r="C493">
        <v>-7.3167476999999996</v>
      </c>
      <c r="M493">
        <v>29207240000</v>
      </c>
      <c r="N493">
        <v>-7.2938732999999996</v>
      </c>
    </row>
    <row r="494" spans="2:14" x14ac:dyDescent="0.25">
      <c r="B494">
        <v>29501785000</v>
      </c>
      <c r="C494">
        <v>-7.3213897000000001</v>
      </c>
      <c r="M494">
        <v>29501785000</v>
      </c>
      <c r="N494">
        <v>-7.3562722000000003</v>
      </c>
    </row>
    <row r="495" spans="2:14" x14ac:dyDescent="0.25">
      <c r="B495">
        <v>29796330000</v>
      </c>
      <c r="C495">
        <v>-7.3655090000000003</v>
      </c>
      <c r="M495">
        <v>29796330000</v>
      </c>
      <c r="N495">
        <v>-7.4428796999999998</v>
      </c>
    </row>
    <row r="496" spans="2:14" x14ac:dyDescent="0.25">
      <c r="B496">
        <v>30090875000</v>
      </c>
      <c r="C496">
        <v>-7.3745956000000001</v>
      </c>
      <c r="M496">
        <v>30090875000</v>
      </c>
      <c r="N496">
        <v>-7.4659247000000004</v>
      </c>
    </row>
    <row r="497" spans="2:14" x14ac:dyDescent="0.25">
      <c r="B497">
        <v>30385420000</v>
      </c>
      <c r="C497">
        <v>-7.3895435000000003</v>
      </c>
      <c r="M497">
        <v>30385420000</v>
      </c>
      <c r="N497">
        <v>-7.4649958999999999</v>
      </c>
    </row>
    <row r="498" spans="2:14" x14ac:dyDescent="0.25">
      <c r="B498">
        <v>30679965000</v>
      </c>
      <c r="C498">
        <v>-7.4028863999999999</v>
      </c>
      <c r="M498">
        <v>30679965000</v>
      </c>
      <c r="N498">
        <v>-7.4650325999999998</v>
      </c>
    </row>
    <row r="499" spans="2:14" x14ac:dyDescent="0.25">
      <c r="B499">
        <v>30974510000</v>
      </c>
      <c r="C499">
        <v>-7.4361547999999997</v>
      </c>
      <c r="M499">
        <v>30974510000</v>
      </c>
      <c r="N499">
        <v>-7.4620427999999999</v>
      </c>
    </row>
    <row r="500" spans="2:14" x14ac:dyDescent="0.25">
      <c r="B500">
        <v>31269055000</v>
      </c>
      <c r="C500">
        <v>-7.4865551000000004</v>
      </c>
      <c r="M500">
        <v>31269055000</v>
      </c>
      <c r="N500">
        <v>-7.4842377000000004</v>
      </c>
    </row>
    <row r="501" spans="2:14" x14ac:dyDescent="0.25">
      <c r="B501">
        <v>31563600000</v>
      </c>
      <c r="C501">
        <v>-7.5133146999999996</v>
      </c>
      <c r="M501">
        <v>31563600000</v>
      </c>
      <c r="N501">
        <v>-7.5143827999999999</v>
      </c>
    </row>
    <row r="502" spans="2:14" x14ac:dyDescent="0.25">
      <c r="B502">
        <v>31858145000</v>
      </c>
      <c r="C502">
        <v>-7.5756234999999998</v>
      </c>
      <c r="M502">
        <v>31858145000</v>
      </c>
      <c r="N502">
        <v>-7.5922784999999999</v>
      </c>
    </row>
    <row r="503" spans="2:14" x14ac:dyDescent="0.25">
      <c r="B503">
        <v>32152690000</v>
      </c>
      <c r="C503">
        <v>-7.6107893000000004</v>
      </c>
      <c r="M503">
        <v>32152690000</v>
      </c>
      <c r="N503">
        <v>-7.6524996999999999</v>
      </c>
    </row>
    <row r="504" spans="2:14" x14ac:dyDescent="0.25">
      <c r="B504">
        <v>32447235000</v>
      </c>
      <c r="C504">
        <v>-7.6698117000000003</v>
      </c>
      <c r="M504">
        <v>32447235000</v>
      </c>
      <c r="N504">
        <v>-7.7581386999999999</v>
      </c>
    </row>
    <row r="505" spans="2:14" x14ac:dyDescent="0.25">
      <c r="B505">
        <v>32741780000</v>
      </c>
      <c r="C505">
        <v>-7.7396665000000002</v>
      </c>
      <c r="M505">
        <v>32741780000</v>
      </c>
      <c r="N505">
        <v>-7.8586912</v>
      </c>
    </row>
    <row r="506" spans="2:14" x14ac:dyDescent="0.25">
      <c r="B506">
        <v>33036325000</v>
      </c>
      <c r="C506">
        <v>-7.8826169999999998</v>
      </c>
      <c r="M506">
        <v>33036325000</v>
      </c>
      <c r="N506">
        <v>-7.9542698999999999</v>
      </c>
    </row>
    <row r="507" spans="2:14" x14ac:dyDescent="0.25">
      <c r="B507">
        <v>33330870000</v>
      </c>
      <c r="C507">
        <v>-8.0624970999999999</v>
      </c>
      <c r="M507">
        <v>33330870000</v>
      </c>
      <c r="N507">
        <v>-8.0307493000000001</v>
      </c>
    </row>
    <row r="508" spans="2:14" x14ac:dyDescent="0.25">
      <c r="B508">
        <v>33625415000</v>
      </c>
      <c r="C508">
        <v>-8.2216433999999996</v>
      </c>
      <c r="M508">
        <v>33625415000</v>
      </c>
      <c r="N508">
        <v>-8.0339717999999998</v>
      </c>
    </row>
    <row r="509" spans="2:14" x14ac:dyDescent="0.25">
      <c r="B509">
        <v>33919960000</v>
      </c>
      <c r="C509">
        <v>-8.3818368999999997</v>
      </c>
      <c r="M509">
        <v>33919960000</v>
      </c>
      <c r="N509">
        <v>-8.0109215000000003</v>
      </c>
    </row>
    <row r="510" spans="2:14" x14ac:dyDescent="0.25">
      <c r="B510">
        <v>34214505000</v>
      </c>
      <c r="C510">
        <v>-8.5269832999999995</v>
      </c>
      <c r="M510">
        <v>34214505000</v>
      </c>
      <c r="N510">
        <v>-7.9480104000000003</v>
      </c>
    </row>
    <row r="511" spans="2:14" x14ac:dyDescent="0.25">
      <c r="B511">
        <v>34509050000</v>
      </c>
      <c r="C511">
        <v>-8.5957127</v>
      </c>
      <c r="M511">
        <v>34509050000</v>
      </c>
      <c r="N511">
        <v>-7.8526787999999996</v>
      </c>
    </row>
    <row r="512" spans="2:14" x14ac:dyDescent="0.25">
      <c r="B512">
        <v>34803595000</v>
      </c>
      <c r="C512">
        <v>-8.5888194999999996</v>
      </c>
      <c r="M512">
        <v>34803595000</v>
      </c>
      <c r="N512">
        <v>-7.7488793999999999</v>
      </c>
    </row>
    <row r="513" spans="2:14" x14ac:dyDescent="0.25">
      <c r="B513">
        <v>35098140000</v>
      </c>
      <c r="C513">
        <v>-8.5536404000000008</v>
      </c>
      <c r="M513">
        <v>35098140000</v>
      </c>
      <c r="N513">
        <v>-7.6890397000000004</v>
      </c>
    </row>
    <row r="514" spans="2:14" x14ac:dyDescent="0.25">
      <c r="B514">
        <v>35392685000</v>
      </c>
      <c r="C514">
        <v>-8.4976702</v>
      </c>
      <c r="M514">
        <v>35392685000</v>
      </c>
      <c r="N514">
        <v>-7.6702241999999998</v>
      </c>
    </row>
    <row r="515" spans="2:14" x14ac:dyDescent="0.25">
      <c r="B515">
        <v>35687230000</v>
      </c>
      <c r="C515">
        <v>-8.3721151000000003</v>
      </c>
      <c r="M515">
        <v>35687230000</v>
      </c>
      <c r="N515">
        <v>-7.6195187999999998</v>
      </c>
    </row>
    <row r="516" spans="2:14" x14ac:dyDescent="0.25">
      <c r="B516">
        <v>35981775000</v>
      </c>
      <c r="C516">
        <v>-8.2427845000000008</v>
      </c>
      <c r="M516">
        <v>35981775000</v>
      </c>
      <c r="N516">
        <v>-7.6231618000000001</v>
      </c>
    </row>
    <row r="517" spans="2:14" x14ac:dyDescent="0.25">
      <c r="B517">
        <v>36276320000</v>
      </c>
      <c r="C517">
        <v>-8.1292048000000001</v>
      </c>
      <c r="M517">
        <v>36276320000</v>
      </c>
      <c r="N517">
        <v>-7.6460208999999999</v>
      </c>
    </row>
    <row r="518" spans="2:14" x14ac:dyDescent="0.25">
      <c r="B518">
        <v>36570865000</v>
      </c>
      <c r="C518">
        <v>-8.0488119000000005</v>
      </c>
      <c r="M518">
        <v>36570865000</v>
      </c>
      <c r="N518">
        <v>-7.7472114999999997</v>
      </c>
    </row>
    <row r="519" spans="2:14" x14ac:dyDescent="0.25">
      <c r="B519">
        <v>36865410000</v>
      </c>
      <c r="C519">
        <v>-7.975244</v>
      </c>
      <c r="M519">
        <v>36865410000</v>
      </c>
      <c r="N519">
        <v>-7.7945919000000004</v>
      </c>
    </row>
    <row r="520" spans="2:14" x14ac:dyDescent="0.25">
      <c r="B520">
        <v>37159955000</v>
      </c>
      <c r="C520">
        <v>-7.9289769999999997</v>
      </c>
      <c r="M520">
        <v>37159955000</v>
      </c>
      <c r="N520">
        <v>-7.8622861000000004</v>
      </c>
    </row>
    <row r="521" spans="2:14" x14ac:dyDescent="0.25">
      <c r="B521">
        <v>37454500000</v>
      </c>
      <c r="C521">
        <v>-7.8491730999999998</v>
      </c>
      <c r="M521">
        <v>37454500000</v>
      </c>
      <c r="N521">
        <v>-7.9207907000000004</v>
      </c>
    </row>
    <row r="522" spans="2:14" x14ac:dyDescent="0.25">
      <c r="B522">
        <v>37749045000</v>
      </c>
      <c r="C522">
        <v>-7.7938647000000003</v>
      </c>
      <c r="M522">
        <v>37749045000</v>
      </c>
      <c r="N522">
        <v>-7.9979896999999998</v>
      </c>
    </row>
    <row r="523" spans="2:14" x14ac:dyDescent="0.25">
      <c r="B523">
        <v>38043590000</v>
      </c>
      <c r="C523">
        <v>-7.7321758000000003</v>
      </c>
      <c r="M523">
        <v>38043590000</v>
      </c>
      <c r="N523">
        <v>-8.0580043999999997</v>
      </c>
    </row>
    <row r="524" spans="2:14" x14ac:dyDescent="0.25">
      <c r="B524">
        <v>38338135000</v>
      </c>
      <c r="C524">
        <v>-7.6617826999999998</v>
      </c>
      <c r="M524">
        <v>38338135000</v>
      </c>
      <c r="N524">
        <v>-8.1021108999999996</v>
      </c>
    </row>
    <row r="525" spans="2:14" x14ac:dyDescent="0.25">
      <c r="B525">
        <v>38632680000</v>
      </c>
      <c r="C525">
        <v>-7.5952653999999997</v>
      </c>
      <c r="M525">
        <v>38632680000</v>
      </c>
      <c r="N525">
        <v>-8.2131720000000001</v>
      </c>
    </row>
    <row r="526" spans="2:14" x14ac:dyDescent="0.25">
      <c r="B526">
        <v>38927225000</v>
      </c>
      <c r="C526">
        <v>-7.5944532999999996</v>
      </c>
      <c r="M526">
        <v>38927225000</v>
      </c>
      <c r="N526">
        <v>-8.4117241000000007</v>
      </c>
    </row>
    <row r="527" spans="2:14" x14ac:dyDescent="0.25">
      <c r="B527">
        <v>39221770000</v>
      </c>
      <c r="C527">
        <v>-7.5507378999999997</v>
      </c>
      <c r="M527">
        <v>39221770000</v>
      </c>
      <c r="N527">
        <v>-8.5803355999999997</v>
      </c>
    </row>
    <row r="528" spans="2:14" x14ac:dyDescent="0.25">
      <c r="B528">
        <v>39516315000</v>
      </c>
      <c r="C528">
        <v>-7.5304427</v>
      </c>
      <c r="M528">
        <v>39516315000</v>
      </c>
      <c r="N528">
        <v>-8.6616315999999998</v>
      </c>
    </row>
    <row r="529" spans="2:14" x14ac:dyDescent="0.25">
      <c r="B529">
        <v>39810860000</v>
      </c>
      <c r="C529">
        <v>-7.5010471000000001</v>
      </c>
      <c r="M529">
        <v>39810860000</v>
      </c>
      <c r="N529">
        <v>-8.7527188999999996</v>
      </c>
    </row>
    <row r="530" spans="2:14" x14ac:dyDescent="0.25">
      <c r="B530">
        <v>40105405000</v>
      </c>
      <c r="C530">
        <v>-7.5187802000000001</v>
      </c>
      <c r="M530">
        <v>40105405000</v>
      </c>
      <c r="N530">
        <v>-8.8438215000000007</v>
      </c>
    </row>
    <row r="531" spans="2:14" x14ac:dyDescent="0.25">
      <c r="B531">
        <v>40399950000</v>
      </c>
      <c r="C531">
        <v>-7.5313540000000003</v>
      </c>
      <c r="M531">
        <v>40399950000</v>
      </c>
      <c r="N531">
        <v>-8.8166895000000007</v>
      </c>
    </row>
    <row r="532" spans="2:14" x14ac:dyDescent="0.25">
      <c r="B532">
        <v>40694495000</v>
      </c>
      <c r="C532">
        <v>-7.5765085000000001</v>
      </c>
      <c r="M532">
        <v>40694495000</v>
      </c>
      <c r="N532">
        <v>-8.8108921000000002</v>
      </c>
    </row>
    <row r="533" spans="2:14" x14ac:dyDescent="0.25">
      <c r="B533">
        <v>40989040000</v>
      </c>
      <c r="C533">
        <v>-7.6405310999999996</v>
      </c>
      <c r="M533">
        <v>40989040000</v>
      </c>
      <c r="N533">
        <v>-8.8465395000000004</v>
      </c>
    </row>
    <row r="534" spans="2:14" x14ac:dyDescent="0.25">
      <c r="B534">
        <v>41283585000</v>
      </c>
      <c r="C534">
        <v>-7.7450017999999998</v>
      </c>
      <c r="M534">
        <v>41283585000</v>
      </c>
      <c r="N534">
        <v>-8.9576826000000001</v>
      </c>
    </row>
    <row r="535" spans="2:14" x14ac:dyDescent="0.25">
      <c r="B535">
        <v>41578130000</v>
      </c>
      <c r="C535">
        <v>-7.8107499999999996</v>
      </c>
      <c r="M535">
        <v>41578130000</v>
      </c>
      <c r="N535">
        <v>-8.9790448999999999</v>
      </c>
    </row>
    <row r="536" spans="2:14" x14ac:dyDescent="0.25">
      <c r="B536">
        <v>41872675000</v>
      </c>
      <c r="C536">
        <v>-7.8901138</v>
      </c>
      <c r="M536">
        <v>41872675000</v>
      </c>
      <c r="N536">
        <v>-9.0396824000000002</v>
      </c>
    </row>
    <row r="537" spans="2:14" x14ac:dyDescent="0.25">
      <c r="B537">
        <v>42167220000</v>
      </c>
      <c r="C537">
        <v>-7.9516358</v>
      </c>
      <c r="M537">
        <v>42167220000</v>
      </c>
      <c r="N537">
        <v>-9.0772715000000002</v>
      </c>
    </row>
    <row r="538" spans="2:14" x14ac:dyDescent="0.25">
      <c r="B538">
        <v>42461765000</v>
      </c>
      <c r="C538">
        <v>-7.9958486999999998</v>
      </c>
      <c r="M538">
        <v>42461765000</v>
      </c>
      <c r="N538">
        <v>-9.1150084000000007</v>
      </c>
    </row>
    <row r="539" spans="2:14" x14ac:dyDescent="0.25">
      <c r="B539">
        <v>42756310000</v>
      </c>
      <c r="C539">
        <v>-8.0073614000000006</v>
      </c>
      <c r="M539">
        <v>42756310000</v>
      </c>
      <c r="N539">
        <v>-9.0305958000000004</v>
      </c>
    </row>
    <row r="540" spans="2:14" x14ac:dyDescent="0.25">
      <c r="B540">
        <v>43050855000</v>
      </c>
      <c r="C540">
        <v>-8.0080422999999996</v>
      </c>
      <c r="M540">
        <v>43050855000</v>
      </c>
      <c r="N540">
        <v>-8.9585304000000008</v>
      </c>
    </row>
    <row r="541" spans="2:14" x14ac:dyDescent="0.25">
      <c r="B541">
        <v>43345400000</v>
      </c>
      <c r="C541">
        <v>-8.0646257000000006</v>
      </c>
      <c r="M541">
        <v>43345400000</v>
      </c>
      <c r="N541">
        <v>-8.9227839000000007</v>
      </c>
    </row>
    <row r="542" spans="2:14" x14ac:dyDescent="0.25">
      <c r="B542">
        <v>43639945000</v>
      </c>
      <c r="C542">
        <v>-8.0915908999999999</v>
      </c>
      <c r="M542">
        <v>43639945000</v>
      </c>
      <c r="N542">
        <v>-8.8566550999999993</v>
      </c>
    </row>
    <row r="543" spans="2:14" x14ac:dyDescent="0.25">
      <c r="B543">
        <v>43934490000</v>
      </c>
      <c r="C543">
        <v>-8.1392384</v>
      </c>
      <c r="M543">
        <v>43934490000</v>
      </c>
      <c r="N543">
        <v>-8.7954720999999996</v>
      </c>
    </row>
    <row r="544" spans="2:14" x14ac:dyDescent="0.25">
      <c r="B544">
        <v>44229035000</v>
      </c>
      <c r="C544">
        <v>-8.1993074000000004</v>
      </c>
      <c r="M544">
        <v>44229035000</v>
      </c>
      <c r="N544">
        <v>-8.7732247999999995</v>
      </c>
    </row>
    <row r="545" spans="2:14" x14ac:dyDescent="0.25">
      <c r="B545">
        <v>44523580000</v>
      </c>
      <c r="C545">
        <v>-8.3187885000000001</v>
      </c>
      <c r="M545">
        <v>44523580000</v>
      </c>
      <c r="N545">
        <v>-8.777298</v>
      </c>
    </row>
    <row r="546" spans="2:14" x14ac:dyDescent="0.25">
      <c r="B546">
        <v>44818125000</v>
      </c>
      <c r="C546">
        <v>-8.4193335000000005</v>
      </c>
      <c r="M546">
        <v>44818125000</v>
      </c>
      <c r="N546">
        <v>-8.8088837000000009</v>
      </c>
    </row>
    <row r="547" spans="2:14" x14ac:dyDescent="0.25">
      <c r="B547">
        <v>45112670000</v>
      </c>
      <c r="C547">
        <v>-8.4892339999999997</v>
      </c>
      <c r="M547">
        <v>45112670000</v>
      </c>
      <c r="N547">
        <v>-8.7943811000000007</v>
      </c>
    </row>
    <row r="548" spans="2:14" x14ac:dyDescent="0.25">
      <c r="B548">
        <v>45407215000</v>
      </c>
      <c r="C548">
        <v>-8.5810566000000001</v>
      </c>
      <c r="M548">
        <v>45407215000</v>
      </c>
      <c r="N548">
        <v>-8.7837715000000003</v>
      </c>
    </row>
    <row r="549" spans="2:14" x14ac:dyDescent="0.25">
      <c r="B549">
        <v>45701760000</v>
      </c>
      <c r="C549">
        <v>-8.7120771000000001</v>
      </c>
      <c r="M549">
        <v>45701760000</v>
      </c>
      <c r="N549">
        <v>-8.7845764000000006</v>
      </c>
    </row>
    <row r="550" spans="2:14" x14ac:dyDescent="0.25">
      <c r="B550">
        <v>45996305000</v>
      </c>
      <c r="C550">
        <v>-8.9051007999999996</v>
      </c>
      <c r="M550">
        <v>45996305000</v>
      </c>
      <c r="N550">
        <v>-8.8469753000000004</v>
      </c>
    </row>
    <row r="551" spans="2:14" x14ac:dyDescent="0.25">
      <c r="B551">
        <v>46290850000</v>
      </c>
      <c r="C551">
        <v>-8.9445981999999997</v>
      </c>
      <c r="M551">
        <v>46290850000</v>
      </c>
      <c r="N551">
        <v>-8.7406483000000001</v>
      </c>
    </row>
    <row r="552" spans="2:14" x14ac:dyDescent="0.25">
      <c r="B552">
        <v>46585395000</v>
      </c>
      <c r="C552">
        <v>-9.0781279000000001</v>
      </c>
      <c r="M552">
        <v>46585395000</v>
      </c>
      <c r="N552">
        <v>-8.7122030000000006</v>
      </c>
    </row>
    <row r="553" spans="2:14" x14ac:dyDescent="0.25">
      <c r="B553">
        <v>46879940000</v>
      </c>
      <c r="C553">
        <v>-9.1850194999999992</v>
      </c>
      <c r="M553">
        <v>46879940000</v>
      </c>
      <c r="N553">
        <v>-8.6639376000000006</v>
      </c>
    </row>
    <row r="554" spans="2:14" x14ac:dyDescent="0.25">
      <c r="B554">
        <v>47174485000</v>
      </c>
      <c r="C554">
        <v>-9.2444743999999996</v>
      </c>
      <c r="M554">
        <v>47174485000</v>
      </c>
      <c r="N554">
        <v>-8.5686865000000001</v>
      </c>
    </row>
    <row r="555" spans="2:14" x14ac:dyDescent="0.25">
      <c r="B555">
        <v>47469030000</v>
      </c>
      <c r="C555">
        <v>-9.2279958999999998</v>
      </c>
      <c r="M555">
        <v>47469030000</v>
      </c>
      <c r="N555">
        <v>-8.4952793</v>
      </c>
    </row>
    <row r="556" spans="2:14" x14ac:dyDescent="0.25">
      <c r="B556">
        <v>47763575000</v>
      </c>
      <c r="C556">
        <v>-9.2646732000000007</v>
      </c>
      <c r="M556">
        <v>47763575000</v>
      </c>
      <c r="N556">
        <v>-8.4660130000000002</v>
      </c>
    </row>
    <row r="557" spans="2:14" x14ac:dyDescent="0.25">
      <c r="B557">
        <v>48058120000</v>
      </c>
      <c r="C557">
        <v>-9.2874899000000006</v>
      </c>
      <c r="M557">
        <v>48058120000</v>
      </c>
      <c r="N557">
        <v>-8.4664535999999995</v>
      </c>
    </row>
    <row r="558" spans="2:14" x14ac:dyDescent="0.25">
      <c r="B558">
        <v>48352665000</v>
      </c>
      <c r="C558">
        <v>-9.3473138999999996</v>
      </c>
      <c r="M558">
        <v>48352665000</v>
      </c>
      <c r="N558">
        <v>-8.4802151000000006</v>
      </c>
    </row>
    <row r="559" spans="2:14" x14ac:dyDescent="0.25">
      <c r="B559">
        <v>48647210000</v>
      </c>
      <c r="C559">
        <v>-9.3825225999999997</v>
      </c>
      <c r="M559">
        <v>48647210000</v>
      </c>
      <c r="N559">
        <v>-8.5157366000000003</v>
      </c>
    </row>
    <row r="560" spans="2:14" x14ac:dyDescent="0.25">
      <c r="B560">
        <v>48941755000</v>
      </c>
      <c r="C560">
        <v>-9.3882256000000002</v>
      </c>
      <c r="M560">
        <v>48941755000</v>
      </c>
      <c r="N560">
        <v>-8.5379352999999991</v>
      </c>
    </row>
    <row r="561" spans="2:14" x14ac:dyDescent="0.25">
      <c r="B561">
        <v>49236300000</v>
      </c>
      <c r="C561">
        <v>-9.3830147000000004</v>
      </c>
      <c r="M561">
        <v>49236300000</v>
      </c>
      <c r="N561">
        <v>-8.5625868000000001</v>
      </c>
    </row>
    <row r="562" spans="2:14" x14ac:dyDescent="0.25">
      <c r="B562">
        <v>49530845000</v>
      </c>
      <c r="C562">
        <v>-9.4077587000000005</v>
      </c>
      <c r="M562">
        <v>49530845000</v>
      </c>
      <c r="N562">
        <v>-8.5809250000000006</v>
      </c>
    </row>
    <row r="563" spans="2:14" x14ac:dyDescent="0.25">
      <c r="B563">
        <v>49825390000</v>
      </c>
      <c r="C563">
        <v>-9.3754653999999995</v>
      </c>
      <c r="M563">
        <v>49825390000</v>
      </c>
      <c r="N563">
        <v>-8.6419449000000004</v>
      </c>
    </row>
    <row r="564" spans="2:14" x14ac:dyDescent="0.25">
      <c r="B564">
        <v>50119935000</v>
      </c>
      <c r="C564">
        <v>-9.3612757000000002</v>
      </c>
      <c r="M564">
        <v>50119935000</v>
      </c>
      <c r="N564">
        <v>-8.7408142000000009</v>
      </c>
    </row>
    <row r="565" spans="2:14" x14ac:dyDescent="0.25">
      <c r="B565">
        <v>50414480000</v>
      </c>
      <c r="C565">
        <v>-9.3007507</v>
      </c>
      <c r="M565">
        <v>50414480000</v>
      </c>
      <c r="N565">
        <v>-8.8280572999999993</v>
      </c>
    </row>
    <row r="566" spans="2:14" x14ac:dyDescent="0.25">
      <c r="B566">
        <v>50709025000</v>
      </c>
      <c r="C566">
        <v>-9.3089999999999993</v>
      </c>
      <c r="M566">
        <v>50709025000</v>
      </c>
      <c r="N566">
        <v>-8.9595938000000004</v>
      </c>
    </row>
    <row r="567" spans="2:14" x14ac:dyDescent="0.25">
      <c r="B567">
        <v>51003570000</v>
      </c>
      <c r="C567">
        <v>-9.2490100999999996</v>
      </c>
      <c r="M567">
        <v>51003570000</v>
      </c>
      <c r="N567">
        <v>-9.1172179999999994</v>
      </c>
    </row>
    <row r="568" spans="2:14" x14ac:dyDescent="0.25">
      <c r="B568">
        <v>51298115000</v>
      </c>
      <c r="C568">
        <v>-9.1924992000000003</v>
      </c>
      <c r="M568">
        <v>51298115000</v>
      </c>
      <c r="N568">
        <v>-9.2444419999999994</v>
      </c>
    </row>
    <row r="569" spans="2:14" x14ac:dyDescent="0.25">
      <c r="B569">
        <v>51592660000</v>
      </c>
      <c r="C569">
        <v>-9.0258292999999998</v>
      </c>
      <c r="M569">
        <v>51592660000</v>
      </c>
      <c r="N569">
        <v>-9.3007507</v>
      </c>
    </row>
    <row r="570" spans="2:14" x14ac:dyDescent="0.25">
      <c r="B570">
        <v>51887205000</v>
      </c>
      <c r="C570">
        <v>-8.9244889999999995</v>
      </c>
      <c r="M570">
        <v>51887205000</v>
      </c>
      <c r="N570">
        <v>-9.3598441999999995</v>
      </c>
    </row>
    <row r="571" spans="2:14" x14ac:dyDescent="0.25">
      <c r="B571">
        <v>52181750000</v>
      </c>
      <c r="C571">
        <v>-8.8558234999999996</v>
      </c>
      <c r="M571">
        <v>52181750000</v>
      </c>
      <c r="N571">
        <v>-9.4663029000000005</v>
      </c>
    </row>
    <row r="572" spans="2:14" x14ac:dyDescent="0.25">
      <c r="B572">
        <v>52476295000</v>
      </c>
      <c r="C572">
        <v>-8.7984381000000003</v>
      </c>
      <c r="M572">
        <v>52476295000</v>
      </c>
      <c r="N572">
        <v>-9.5676441000000008</v>
      </c>
    </row>
    <row r="573" spans="2:14" x14ac:dyDescent="0.25">
      <c r="B573">
        <v>52770840000</v>
      </c>
      <c r="C573">
        <v>-8.7384052000000008</v>
      </c>
      <c r="M573">
        <v>52770840000</v>
      </c>
      <c r="N573">
        <v>-9.6682691999999992</v>
      </c>
    </row>
    <row r="574" spans="2:14" x14ac:dyDescent="0.25">
      <c r="B574">
        <v>53065385000</v>
      </c>
      <c r="C574">
        <v>-8.7871007999999993</v>
      </c>
      <c r="M574">
        <v>53065385000</v>
      </c>
      <c r="N574">
        <v>-9.8571834999999997</v>
      </c>
    </row>
    <row r="575" spans="2:14" x14ac:dyDescent="0.25">
      <c r="B575">
        <v>53359930000</v>
      </c>
      <c r="C575">
        <v>-8.8499689000000004</v>
      </c>
      <c r="M575">
        <v>53359930000</v>
      </c>
      <c r="N575">
        <v>-10.018568999999999</v>
      </c>
    </row>
    <row r="576" spans="2:14" x14ac:dyDescent="0.25">
      <c r="B576">
        <v>53654475000</v>
      </c>
      <c r="C576">
        <v>-8.8646297000000001</v>
      </c>
      <c r="M576">
        <v>53654475000</v>
      </c>
      <c r="N576">
        <v>-10.213190000000001</v>
      </c>
    </row>
    <row r="577" spans="2:14" x14ac:dyDescent="0.25">
      <c r="B577">
        <v>53949020000</v>
      </c>
      <c r="C577">
        <v>-8.8565941000000006</v>
      </c>
      <c r="M577">
        <v>53949020000</v>
      </c>
      <c r="N577">
        <v>-10.350204</v>
      </c>
    </row>
    <row r="578" spans="2:14" x14ac:dyDescent="0.25">
      <c r="B578">
        <v>54243565000</v>
      </c>
      <c r="C578">
        <v>-8.8072166000000003</v>
      </c>
      <c r="M578">
        <v>54243565000</v>
      </c>
      <c r="N578">
        <v>-10.483293</v>
      </c>
    </row>
    <row r="579" spans="2:14" x14ac:dyDescent="0.25">
      <c r="B579">
        <v>54538110000</v>
      </c>
      <c r="C579">
        <v>-8.8012675999999992</v>
      </c>
      <c r="M579">
        <v>54538110000</v>
      </c>
      <c r="N579">
        <v>-10.624836999999999</v>
      </c>
    </row>
    <row r="580" spans="2:14" x14ac:dyDescent="0.25">
      <c r="B580">
        <v>54832655000</v>
      </c>
      <c r="C580">
        <v>-8.7726526000000007</v>
      </c>
      <c r="M580">
        <v>54832655000</v>
      </c>
      <c r="N580">
        <v>-10.832506</v>
      </c>
    </row>
    <row r="581" spans="2:14" x14ac:dyDescent="0.25">
      <c r="B581">
        <v>55127200000</v>
      </c>
      <c r="C581">
        <v>-8.7498568999999993</v>
      </c>
      <c r="M581">
        <v>55127200000</v>
      </c>
      <c r="N581">
        <v>-10.976216000000001</v>
      </c>
    </row>
    <row r="582" spans="2:14" x14ac:dyDescent="0.25">
      <c r="B582">
        <v>55421745000</v>
      </c>
      <c r="C582">
        <v>-8.7640656999999997</v>
      </c>
      <c r="M582">
        <v>55421745000</v>
      </c>
      <c r="N582">
        <v>-11.151774</v>
      </c>
    </row>
    <row r="583" spans="2:14" x14ac:dyDescent="0.25">
      <c r="B583">
        <v>55716290000</v>
      </c>
      <c r="C583">
        <v>-8.8761510999999995</v>
      </c>
      <c r="M583">
        <v>55716290000</v>
      </c>
      <c r="N583">
        <v>-11.339670999999999</v>
      </c>
    </row>
    <row r="584" spans="2:14" x14ac:dyDescent="0.25">
      <c r="B584">
        <v>56010835000</v>
      </c>
      <c r="C584">
        <v>-8.9582099999999993</v>
      </c>
      <c r="M584">
        <v>56010835000</v>
      </c>
      <c r="N584">
        <v>-11.504583</v>
      </c>
    </row>
    <row r="585" spans="2:14" x14ac:dyDescent="0.25">
      <c r="B585">
        <v>56305380000</v>
      </c>
      <c r="C585">
        <v>-9.0128135999999994</v>
      </c>
      <c r="M585">
        <v>56305380000</v>
      </c>
      <c r="N585">
        <v>-11.574849</v>
      </c>
    </row>
    <row r="586" spans="2:14" x14ac:dyDescent="0.25">
      <c r="B586">
        <v>56599925000</v>
      </c>
      <c r="C586">
        <v>-9.1416816999999995</v>
      </c>
      <c r="M586">
        <v>56599925000</v>
      </c>
      <c r="N586">
        <v>-11.694383</v>
      </c>
    </row>
    <row r="587" spans="2:14" x14ac:dyDescent="0.25">
      <c r="B587">
        <v>56894470000</v>
      </c>
      <c r="C587">
        <v>-9.3437804999999994</v>
      </c>
      <c r="M587">
        <v>56894470000</v>
      </c>
      <c r="N587">
        <v>-11.794254</v>
      </c>
    </row>
    <row r="588" spans="2:14" x14ac:dyDescent="0.25">
      <c r="B588">
        <v>57189015000</v>
      </c>
      <c r="C588">
        <v>-9.5490828000000008</v>
      </c>
      <c r="M588">
        <v>57189015000</v>
      </c>
      <c r="N588">
        <v>-11.962179000000001</v>
      </c>
    </row>
    <row r="589" spans="2:14" x14ac:dyDescent="0.25">
      <c r="B589">
        <v>57483560000</v>
      </c>
      <c r="C589">
        <v>-9.7454394999999998</v>
      </c>
      <c r="M589">
        <v>57483560000</v>
      </c>
      <c r="N589">
        <v>-12.057909</v>
      </c>
    </row>
    <row r="590" spans="2:14" x14ac:dyDescent="0.25">
      <c r="B590">
        <v>57778105000</v>
      </c>
      <c r="C590">
        <v>-9.9850445000000008</v>
      </c>
      <c r="M590">
        <v>57778105000</v>
      </c>
      <c r="N590">
        <v>-12.172041999999999</v>
      </c>
    </row>
    <row r="591" spans="2:14" x14ac:dyDescent="0.25">
      <c r="B591">
        <v>58072650000</v>
      </c>
      <c r="C591">
        <v>-10.215469000000001</v>
      </c>
      <c r="M591">
        <v>58072650000</v>
      </c>
      <c r="N591">
        <v>-12.194630999999999</v>
      </c>
    </row>
    <row r="592" spans="2:14" x14ac:dyDescent="0.25">
      <c r="B592">
        <v>58367195000</v>
      </c>
      <c r="C592">
        <v>-10.390841</v>
      </c>
      <c r="M592">
        <v>58367195000</v>
      </c>
      <c r="N592">
        <v>-12.194376999999999</v>
      </c>
    </row>
    <row r="593" spans="2:14" x14ac:dyDescent="0.25">
      <c r="B593">
        <v>58661740000</v>
      </c>
      <c r="C593">
        <v>-10.488352000000001</v>
      </c>
      <c r="M593">
        <v>58661740000</v>
      </c>
      <c r="N593">
        <v>-12.008562</v>
      </c>
    </row>
    <row r="594" spans="2:14" x14ac:dyDescent="0.25">
      <c r="B594">
        <v>58956285000</v>
      </c>
      <c r="C594">
        <v>-10.699859999999999</v>
      </c>
      <c r="M594">
        <v>58956285000</v>
      </c>
      <c r="N594">
        <v>-11.93817</v>
      </c>
    </row>
    <row r="595" spans="2:14" x14ac:dyDescent="0.25">
      <c r="B595">
        <v>59250830000</v>
      </c>
      <c r="C595">
        <v>-10.937708000000001</v>
      </c>
      <c r="M595">
        <v>59250830000</v>
      </c>
      <c r="N595">
        <v>-11.817354</v>
      </c>
    </row>
    <row r="596" spans="2:14" x14ac:dyDescent="0.25">
      <c r="B596">
        <v>59545375000</v>
      </c>
      <c r="C596">
        <v>-11.151458999999999</v>
      </c>
      <c r="M596">
        <v>59545375000</v>
      </c>
      <c r="N596">
        <v>-11.716480000000001</v>
      </c>
    </row>
    <row r="597" spans="2:14" x14ac:dyDescent="0.25">
      <c r="B597">
        <v>59839920000</v>
      </c>
      <c r="C597">
        <v>-11.375378</v>
      </c>
      <c r="M597">
        <v>59839920000</v>
      </c>
      <c r="N597">
        <v>-11.623908999999999</v>
      </c>
    </row>
    <row r="598" spans="2:14" x14ac:dyDescent="0.25">
      <c r="B598">
        <v>60134465000</v>
      </c>
      <c r="C598">
        <v>-11.627338999999999</v>
      </c>
      <c r="M598">
        <v>60134465000</v>
      </c>
      <c r="N598">
        <v>-11.597208999999999</v>
      </c>
    </row>
    <row r="599" spans="2:14" x14ac:dyDescent="0.25">
      <c r="B599">
        <v>60429010000</v>
      </c>
      <c r="C599">
        <v>-11.793328000000001</v>
      </c>
      <c r="M599">
        <v>60429010000</v>
      </c>
      <c r="N599">
        <v>-11.514049999999999</v>
      </c>
    </row>
    <row r="600" spans="2:14" x14ac:dyDescent="0.25">
      <c r="B600">
        <v>60723555000</v>
      </c>
      <c r="C600">
        <v>-11.938916000000001</v>
      </c>
      <c r="M600">
        <v>60723555000</v>
      </c>
      <c r="N600">
        <v>-11.452192</v>
      </c>
    </row>
    <row r="601" spans="2:14" x14ac:dyDescent="0.25">
      <c r="B601">
        <v>61018100000</v>
      </c>
      <c r="C601">
        <v>-12.079079999999999</v>
      </c>
      <c r="M601">
        <v>61018100000</v>
      </c>
      <c r="N601">
        <v>-11.362536</v>
      </c>
    </row>
    <row r="602" spans="2:14" x14ac:dyDescent="0.25">
      <c r="B602">
        <v>61312645000</v>
      </c>
      <c r="C602">
        <v>-12.197537000000001</v>
      </c>
      <c r="M602">
        <v>61312645000</v>
      </c>
      <c r="N602">
        <v>-11.219291</v>
      </c>
    </row>
    <row r="603" spans="2:14" x14ac:dyDescent="0.25">
      <c r="B603">
        <v>61607190000</v>
      </c>
      <c r="C603">
        <v>-12.438172</v>
      </c>
      <c r="M603">
        <v>61607190000</v>
      </c>
      <c r="N603">
        <v>-11.114079</v>
      </c>
    </row>
    <row r="604" spans="2:14" x14ac:dyDescent="0.25">
      <c r="B604">
        <v>61901735000</v>
      </c>
      <c r="C604">
        <v>-12.614445999999999</v>
      </c>
      <c r="M604">
        <v>61901735000</v>
      </c>
      <c r="N604">
        <v>-10.934810000000001</v>
      </c>
    </row>
    <row r="605" spans="2:14" x14ac:dyDescent="0.25">
      <c r="B605">
        <v>62196280000</v>
      </c>
      <c r="C605">
        <v>-12.603365999999999</v>
      </c>
      <c r="M605">
        <v>62196280000</v>
      </c>
      <c r="N605">
        <v>-10.675077</v>
      </c>
    </row>
    <row r="606" spans="2:14" x14ac:dyDescent="0.25">
      <c r="B606">
        <v>62490825000</v>
      </c>
      <c r="C606">
        <v>-12.652431999999999</v>
      </c>
      <c r="M606">
        <v>62490825000</v>
      </c>
      <c r="N606">
        <v>-10.523388000000001</v>
      </c>
    </row>
    <row r="607" spans="2:14" x14ac:dyDescent="0.25">
      <c r="B607">
        <v>62785370000</v>
      </c>
      <c r="C607">
        <v>-12.744322</v>
      </c>
      <c r="M607">
        <v>62785370000</v>
      </c>
      <c r="N607">
        <v>-10.539460999999999</v>
      </c>
    </row>
    <row r="608" spans="2:14" x14ac:dyDescent="0.25">
      <c r="B608">
        <v>63079915000</v>
      </c>
      <c r="C608">
        <v>-12.700991</v>
      </c>
      <c r="M608">
        <v>63079915000</v>
      </c>
      <c r="N608">
        <v>-10.545555999999999</v>
      </c>
    </row>
    <row r="609" spans="2:14" x14ac:dyDescent="0.25">
      <c r="B609">
        <v>63374460000</v>
      </c>
      <c r="C609">
        <v>-12.670577</v>
      </c>
      <c r="M609">
        <v>63374460000</v>
      </c>
      <c r="N609">
        <v>-10.596128</v>
      </c>
    </row>
    <row r="610" spans="2:14" x14ac:dyDescent="0.25">
      <c r="B610">
        <v>63669005000</v>
      </c>
      <c r="C610">
        <v>-12.759377000000001</v>
      </c>
      <c r="M610">
        <v>63669005000</v>
      </c>
      <c r="N610">
        <v>-10.767115</v>
      </c>
    </row>
    <row r="611" spans="2:14" x14ac:dyDescent="0.25">
      <c r="B611">
        <v>63963550000</v>
      </c>
      <c r="C611">
        <v>-12.850578000000001</v>
      </c>
      <c r="M611">
        <v>63963550000</v>
      </c>
      <c r="N611">
        <v>-11.051238</v>
      </c>
    </row>
    <row r="612" spans="2:14" x14ac:dyDescent="0.25">
      <c r="B612">
        <v>64258095000</v>
      </c>
      <c r="C612">
        <v>-12.933749000000001</v>
      </c>
      <c r="M612">
        <v>64258095000</v>
      </c>
      <c r="N612">
        <v>-11.275314</v>
      </c>
    </row>
    <row r="613" spans="2:14" x14ac:dyDescent="0.25">
      <c r="B613">
        <v>64552640000</v>
      </c>
      <c r="C613">
        <v>-13.049429999999999</v>
      </c>
      <c r="M613">
        <v>64552640000</v>
      </c>
      <c r="N613">
        <v>-11.529156</v>
      </c>
    </row>
    <row r="614" spans="2:14" x14ac:dyDescent="0.25">
      <c r="B614">
        <v>64847185000</v>
      </c>
      <c r="C614">
        <v>-13.08075</v>
      </c>
      <c r="M614">
        <v>64847185000</v>
      </c>
      <c r="N614">
        <v>-11.719359000000001</v>
      </c>
    </row>
    <row r="615" spans="2:14" x14ac:dyDescent="0.25">
      <c r="B615">
        <v>65141730000</v>
      </c>
      <c r="C615">
        <v>-13.373718999999999</v>
      </c>
      <c r="M615">
        <v>65141730000</v>
      </c>
      <c r="N615">
        <v>-12.148775000000001</v>
      </c>
    </row>
    <row r="616" spans="2:14" x14ac:dyDescent="0.25">
      <c r="B616">
        <v>65436275000</v>
      </c>
      <c r="C616">
        <v>-13.654284000000001</v>
      </c>
      <c r="M616">
        <v>65436275000</v>
      </c>
      <c r="N616">
        <v>-12.451598000000001</v>
      </c>
    </row>
    <row r="617" spans="2:14" x14ac:dyDescent="0.25">
      <c r="B617">
        <v>65730820000</v>
      </c>
      <c r="C617">
        <v>-14.011554</v>
      </c>
      <c r="M617">
        <v>65730820000</v>
      </c>
      <c r="N617">
        <v>-12.855302</v>
      </c>
    </row>
    <row r="618" spans="2:14" x14ac:dyDescent="0.25">
      <c r="B618">
        <v>66025365000</v>
      </c>
      <c r="C618">
        <v>-14.304486000000001</v>
      </c>
      <c r="M618">
        <v>66025365000</v>
      </c>
      <c r="N618">
        <v>-13.257489</v>
      </c>
    </row>
    <row r="619" spans="2:14" x14ac:dyDescent="0.25">
      <c r="B619">
        <v>66319910000</v>
      </c>
      <c r="C619">
        <v>-14.670824</v>
      </c>
      <c r="M619">
        <v>66319910000</v>
      </c>
      <c r="N619">
        <v>-13.983140000000001</v>
      </c>
    </row>
    <row r="620" spans="2:14" x14ac:dyDescent="0.25">
      <c r="B620">
        <v>66614455000</v>
      </c>
      <c r="C620">
        <v>-14.82213</v>
      </c>
      <c r="M620">
        <v>66614455000</v>
      </c>
      <c r="N620">
        <v>-14.456607</v>
      </c>
    </row>
    <row r="621" spans="2:14" x14ac:dyDescent="0.25">
      <c r="B621">
        <v>66909000000</v>
      </c>
      <c r="C621">
        <v>-14.877129999999999</v>
      </c>
      <c r="M621">
        <v>66909000000</v>
      </c>
      <c r="N621">
        <v>-14.865005</v>
      </c>
    </row>
    <row r="622" spans="2:14" x14ac:dyDescent="0.25">
      <c r="B622" t="s">
        <v>25</v>
      </c>
      <c r="M622" t="s">
        <v>25</v>
      </c>
    </row>
    <row r="625" spans="2:14" x14ac:dyDescent="0.25">
      <c r="B625" t="s">
        <v>28</v>
      </c>
      <c r="M625" t="s">
        <v>28</v>
      </c>
    </row>
    <row r="626" spans="2:14" x14ac:dyDescent="0.25">
      <c r="B626" t="s">
        <v>23</v>
      </c>
      <c r="C626" t="s">
        <v>259</v>
      </c>
      <c r="M626" t="s">
        <v>23</v>
      </c>
      <c r="N626" t="s">
        <v>259</v>
      </c>
    </row>
    <row r="627" spans="2:14" x14ac:dyDescent="0.25">
      <c r="B627">
        <v>8000000000</v>
      </c>
      <c r="C627">
        <v>-73.082626000000005</v>
      </c>
      <c r="M627">
        <v>8000000000</v>
      </c>
      <c r="N627">
        <v>-76.048546000000002</v>
      </c>
    </row>
    <row r="628" spans="2:14" x14ac:dyDescent="0.25">
      <c r="B628">
        <v>8294545000</v>
      </c>
      <c r="C628">
        <v>-73.618865999999997</v>
      </c>
      <c r="M628">
        <v>8294545000</v>
      </c>
      <c r="N628">
        <v>-73.621025000000003</v>
      </c>
    </row>
    <row r="629" spans="2:14" x14ac:dyDescent="0.25">
      <c r="B629">
        <v>8589090000</v>
      </c>
      <c r="C629">
        <v>-75.168532999999996</v>
      </c>
      <c r="M629">
        <v>8589090000</v>
      </c>
      <c r="N629">
        <v>-71.133399999999995</v>
      </c>
    </row>
    <row r="630" spans="2:14" x14ac:dyDescent="0.25">
      <c r="B630">
        <v>8883635000</v>
      </c>
      <c r="C630">
        <v>-75.177916999999994</v>
      </c>
      <c r="M630">
        <v>8883635000</v>
      </c>
      <c r="N630">
        <v>-67.325951000000003</v>
      </c>
    </row>
    <row r="631" spans="2:14" x14ac:dyDescent="0.25">
      <c r="B631">
        <v>9178180000</v>
      </c>
      <c r="C631">
        <v>-72.214577000000006</v>
      </c>
      <c r="M631">
        <v>9178180000</v>
      </c>
      <c r="N631">
        <v>-62.016415000000002</v>
      </c>
    </row>
    <row r="632" spans="2:14" x14ac:dyDescent="0.25">
      <c r="B632">
        <v>9472725000</v>
      </c>
      <c r="C632">
        <v>-68.999802000000003</v>
      </c>
      <c r="M632">
        <v>9472725000</v>
      </c>
      <c r="N632">
        <v>-59.975760999999999</v>
      </c>
    </row>
    <row r="633" spans="2:14" x14ac:dyDescent="0.25">
      <c r="B633">
        <v>9767270000</v>
      </c>
      <c r="C633">
        <v>-67.239075</v>
      </c>
      <c r="M633">
        <v>9767270000</v>
      </c>
      <c r="N633">
        <v>-57.006827999999999</v>
      </c>
    </row>
    <row r="634" spans="2:14" x14ac:dyDescent="0.25">
      <c r="B634">
        <v>10061815000</v>
      </c>
      <c r="C634">
        <v>-64.249404999999996</v>
      </c>
      <c r="M634">
        <v>10061815000</v>
      </c>
      <c r="N634">
        <v>-53.832591999999998</v>
      </c>
    </row>
    <row r="635" spans="2:14" x14ac:dyDescent="0.25">
      <c r="B635">
        <v>10356360000</v>
      </c>
      <c r="C635">
        <v>-61.883533</v>
      </c>
      <c r="M635">
        <v>10356360000</v>
      </c>
      <c r="N635">
        <v>-50.989601</v>
      </c>
    </row>
    <row r="636" spans="2:14" x14ac:dyDescent="0.25">
      <c r="B636">
        <v>10650905000</v>
      </c>
      <c r="C636">
        <v>-60.839812999999999</v>
      </c>
      <c r="M636">
        <v>10650905000</v>
      </c>
      <c r="N636">
        <v>-48.353259999999999</v>
      </c>
    </row>
    <row r="637" spans="2:14" x14ac:dyDescent="0.25">
      <c r="B637">
        <v>10945450000</v>
      </c>
      <c r="C637">
        <v>-58.839382000000001</v>
      </c>
      <c r="M637">
        <v>10945450000</v>
      </c>
      <c r="N637">
        <v>-45.326819999999998</v>
      </c>
    </row>
    <row r="638" spans="2:14" x14ac:dyDescent="0.25">
      <c r="B638">
        <v>11239995000</v>
      </c>
      <c r="C638">
        <v>-56.682938</v>
      </c>
      <c r="M638">
        <v>11239995000</v>
      </c>
      <c r="N638">
        <v>-42.390663000000004</v>
      </c>
    </row>
    <row r="639" spans="2:14" x14ac:dyDescent="0.25">
      <c r="B639">
        <v>11534540000</v>
      </c>
      <c r="C639">
        <v>-54.129089</v>
      </c>
      <c r="M639">
        <v>11534540000</v>
      </c>
      <c r="N639">
        <v>-39.387199000000003</v>
      </c>
    </row>
    <row r="640" spans="2:14" x14ac:dyDescent="0.25">
      <c r="B640">
        <v>11829085000</v>
      </c>
      <c r="C640">
        <v>-52.772151999999998</v>
      </c>
      <c r="M640">
        <v>11829085000</v>
      </c>
      <c r="N640">
        <v>-37.388576999999998</v>
      </c>
    </row>
    <row r="641" spans="2:14" x14ac:dyDescent="0.25">
      <c r="B641">
        <v>12123630000</v>
      </c>
      <c r="C641">
        <v>-50.582011999999999</v>
      </c>
      <c r="M641">
        <v>12123630000</v>
      </c>
      <c r="N641">
        <v>-35.271847000000001</v>
      </c>
    </row>
    <row r="642" spans="2:14" x14ac:dyDescent="0.25">
      <c r="B642">
        <v>12418175000</v>
      </c>
      <c r="C642">
        <v>-47.982624000000001</v>
      </c>
      <c r="M642">
        <v>12418175000</v>
      </c>
      <c r="N642">
        <v>-33.649689000000002</v>
      </c>
    </row>
    <row r="643" spans="2:14" x14ac:dyDescent="0.25">
      <c r="B643">
        <v>12712720000</v>
      </c>
      <c r="C643">
        <v>-45.390079</v>
      </c>
      <c r="M643">
        <v>12712720000</v>
      </c>
      <c r="N643">
        <v>-32.398705</v>
      </c>
    </row>
    <row r="644" spans="2:14" x14ac:dyDescent="0.25">
      <c r="B644">
        <v>13007265000</v>
      </c>
      <c r="C644">
        <v>-43.283653000000001</v>
      </c>
      <c r="M644">
        <v>13007265000</v>
      </c>
      <c r="N644">
        <v>-31.249676000000001</v>
      </c>
    </row>
    <row r="645" spans="2:14" x14ac:dyDescent="0.25">
      <c r="B645">
        <v>13301810000</v>
      </c>
      <c r="C645">
        <v>-40.542011000000002</v>
      </c>
      <c r="M645">
        <v>13301810000</v>
      </c>
      <c r="N645">
        <v>-29.815611000000001</v>
      </c>
    </row>
    <row r="646" spans="2:14" x14ac:dyDescent="0.25">
      <c r="B646">
        <v>13596355000</v>
      </c>
      <c r="C646">
        <v>-38.028339000000003</v>
      </c>
      <c r="M646">
        <v>13596355000</v>
      </c>
      <c r="N646">
        <v>-28.313267</v>
      </c>
    </row>
    <row r="647" spans="2:14" x14ac:dyDescent="0.25">
      <c r="B647">
        <v>13890900000</v>
      </c>
      <c r="C647">
        <v>-35.580340999999997</v>
      </c>
      <c r="M647">
        <v>13890900000</v>
      </c>
      <c r="N647">
        <v>-26.817692000000001</v>
      </c>
    </row>
    <row r="648" spans="2:14" x14ac:dyDescent="0.25">
      <c r="B648">
        <v>14185445000</v>
      </c>
      <c r="C648">
        <v>-32.887211000000001</v>
      </c>
      <c r="M648">
        <v>14185445000</v>
      </c>
      <c r="N648">
        <v>-25.146211999999998</v>
      </c>
    </row>
    <row r="649" spans="2:14" x14ac:dyDescent="0.25">
      <c r="B649">
        <v>14479990000</v>
      </c>
      <c r="C649">
        <v>-29.457540999999999</v>
      </c>
      <c r="M649">
        <v>14479990000</v>
      </c>
      <c r="N649">
        <v>-23.409953999999999</v>
      </c>
    </row>
    <row r="650" spans="2:14" x14ac:dyDescent="0.25">
      <c r="B650">
        <v>14774535000</v>
      </c>
      <c r="C650">
        <v>-25.817419000000001</v>
      </c>
      <c r="M650">
        <v>14774535000</v>
      </c>
      <c r="N650">
        <v>-21.808651000000001</v>
      </c>
    </row>
    <row r="651" spans="2:14" x14ac:dyDescent="0.25">
      <c r="B651">
        <v>15069080000</v>
      </c>
      <c r="C651">
        <v>-22.569593000000001</v>
      </c>
      <c r="M651">
        <v>15069080000</v>
      </c>
      <c r="N651">
        <v>-20.541758000000002</v>
      </c>
    </row>
    <row r="652" spans="2:14" x14ac:dyDescent="0.25">
      <c r="B652">
        <v>15363625000</v>
      </c>
      <c r="C652">
        <v>-19.800861000000001</v>
      </c>
      <c r="M652">
        <v>15363625000</v>
      </c>
      <c r="N652">
        <v>-19.420442999999999</v>
      </c>
    </row>
    <row r="653" spans="2:14" x14ac:dyDescent="0.25">
      <c r="B653">
        <v>15658170000</v>
      </c>
      <c r="C653">
        <v>-17.264113999999999</v>
      </c>
      <c r="M653">
        <v>15658170000</v>
      </c>
      <c r="N653">
        <v>-18.431940000000001</v>
      </c>
    </row>
    <row r="654" spans="2:14" x14ac:dyDescent="0.25">
      <c r="B654">
        <v>15952715000</v>
      </c>
      <c r="C654">
        <v>-15.225859</v>
      </c>
      <c r="M654">
        <v>15952715000</v>
      </c>
      <c r="N654">
        <v>-17.558810999999999</v>
      </c>
    </row>
    <row r="655" spans="2:14" x14ac:dyDescent="0.25">
      <c r="B655">
        <v>16247260000</v>
      </c>
      <c r="C655">
        <v>-13.520754999999999</v>
      </c>
      <c r="M655">
        <v>16247260000</v>
      </c>
      <c r="N655">
        <v>-16.638908000000001</v>
      </c>
    </row>
    <row r="656" spans="2:14" x14ac:dyDescent="0.25">
      <c r="B656">
        <v>16541805000</v>
      </c>
      <c r="C656">
        <v>-11.971738</v>
      </c>
      <c r="M656">
        <v>16541805000</v>
      </c>
      <c r="N656">
        <v>-15.746408000000001</v>
      </c>
    </row>
    <row r="657" spans="2:14" x14ac:dyDescent="0.25">
      <c r="B657">
        <v>16836350000</v>
      </c>
      <c r="C657">
        <v>-10.675913</v>
      </c>
      <c r="M657">
        <v>16836350000</v>
      </c>
      <c r="N657">
        <v>-14.849296000000001</v>
      </c>
    </row>
    <row r="658" spans="2:14" x14ac:dyDescent="0.25">
      <c r="B658">
        <v>17130895000</v>
      </c>
      <c r="C658">
        <v>-9.5988655000000005</v>
      </c>
      <c r="M658">
        <v>17130895000</v>
      </c>
      <c r="N658">
        <v>-13.982754999999999</v>
      </c>
    </row>
    <row r="659" spans="2:14" x14ac:dyDescent="0.25">
      <c r="B659">
        <v>17425440000</v>
      </c>
      <c r="C659">
        <v>-8.8388785999999993</v>
      </c>
      <c r="M659">
        <v>17425440000</v>
      </c>
      <c r="N659">
        <v>-13.172065</v>
      </c>
    </row>
    <row r="660" spans="2:14" x14ac:dyDescent="0.25">
      <c r="B660">
        <v>17719985000</v>
      </c>
      <c r="C660">
        <v>-8.2049903999999998</v>
      </c>
      <c r="M660">
        <v>17719985000</v>
      </c>
      <c r="N660">
        <v>-12.393326</v>
      </c>
    </row>
    <row r="661" spans="2:14" x14ac:dyDescent="0.25">
      <c r="B661">
        <v>18014530000</v>
      </c>
      <c r="C661">
        <v>-7.7076054000000003</v>
      </c>
      <c r="M661">
        <v>18014530000</v>
      </c>
      <c r="N661">
        <v>-11.713162000000001</v>
      </c>
    </row>
    <row r="662" spans="2:14" x14ac:dyDescent="0.25">
      <c r="B662">
        <v>18309075000</v>
      </c>
      <c r="C662">
        <v>-7.3511147000000001</v>
      </c>
      <c r="M662">
        <v>18309075000</v>
      </c>
      <c r="N662">
        <v>-11.083106000000001</v>
      </c>
    </row>
    <row r="663" spans="2:14" x14ac:dyDescent="0.25">
      <c r="B663">
        <v>18603620000</v>
      </c>
      <c r="C663">
        <v>-7.1227226000000003</v>
      </c>
      <c r="M663">
        <v>18603620000</v>
      </c>
      <c r="N663">
        <v>-10.502954000000001</v>
      </c>
    </row>
    <row r="664" spans="2:14" x14ac:dyDescent="0.25">
      <c r="B664">
        <v>18898165000</v>
      </c>
      <c r="C664">
        <v>-6.9072775999999996</v>
      </c>
      <c r="M664">
        <v>18898165000</v>
      </c>
      <c r="N664">
        <v>-9.9666586000000006</v>
      </c>
    </row>
    <row r="665" spans="2:14" x14ac:dyDescent="0.25">
      <c r="B665">
        <v>19192710000</v>
      </c>
      <c r="C665">
        <v>-6.7426262000000001</v>
      </c>
      <c r="M665">
        <v>19192710000</v>
      </c>
      <c r="N665">
        <v>-9.4757137</v>
      </c>
    </row>
    <row r="666" spans="2:14" x14ac:dyDescent="0.25">
      <c r="B666">
        <v>19487255000</v>
      </c>
      <c r="C666">
        <v>-6.5705074999999997</v>
      </c>
      <c r="M666">
        <v>19487255000</v>
      </c>
      <c r="N666">
        <v>-8.9662246999999997</v>
      </c>
    </row>
    <row r="667" spans="2:14" x14ac:dyDescent="0.25">
      <c r="B667">
        <v>19781800000</v>
      </c>
      <c r="C667">
        <v>-6.4382896000000001</v>
      </c>
      <c r="M667">
        <v>19781800000</v>
      </c>
      <c r="N667">
        <v>-8.5104112999999995</v>
      </c>
    </row>
    <row r="668" spans="2:14" x14ac:dyDescent="0.25">
      <c r="B668">
        <v>20076345000</v>
      </c>
      <c r="C668">
        <v>-6.3508738999999998</v>
      </c>
      <c r="M668">
        <v>20076345000</v>
      </c>
      <c r="N668">
        <v>-8.1461906000000006</v>
      </c>
    </row>
    <row r="669" spans="2:14" x14ac:dyDescent="0.25">
      <c r="B669">
        <v>20370890000</v>
      </c>
      <c r="C669">
        <v>-6.2884231000000002</v>
      </c>
      <c r="M669">
        <v>20370890000</v>
      </c>
      <c r="N669">
        <v>-7.8566159999999998</v>
      </c>
    </row>
    <row r="670" spans="2:14" x14ac:dyDescent="0.25">
      <c r="B670">
        <v>20665435000</v>
      </c>
      <c r="C670">
        <v>-6.2782726000000002</v>
      </c>
      <c r="M670">
        <v>20665435000</v>
      </c>
      <c r="N670">
        <v>-7.6216545</v>
      </c>
    </row>
    <row r="671" spans="2:14" x14ac:dyDescent="0.25">
      <c r="B671">
        <v>20959980000</v>
      </c>
      <c r="C671">
        <v>-6.2880573000000002</v>
      </c>
      <c r="M671">
        <v>20959980000</v>
      </c>
      <c r="N671">
        <v>-7.4130735000000003</v>
      </c>
    </row>
    <row r="672" spans="2:14" x14ac:dyDescent="0.25">
      <c r="B672">
        <v>21254525000</v>
      </c>
      <c r="C672">
        <v>-6.3014321000000004</v>
      </c>
      <c r="M672">
        <v>21254525000</v>
      </c>
      <c r="N672">
        <v>-7.2492571000000003</v>
      </c>
    </row>
    <row r="673" spans="2:14" x14ac:dyDescent="0.25">
      <c r="B673">
        <v>21549070000</v>
      </c>
      <c r="C673">
        <v>-6.2921180999999997</v>
      </c>
      <c r="M673">
        <v>21549070000</v>
      </c>
      <c r="N673">
        <v>-7.0985689000000001</v>
      </c>
    </row>
    <row r="674" spans="2:14" x14ac:dyDescent="0.25">
      <c r="B674">
        <v>21843615000</v>
      </c>
      <c r="C674">
        <v>-6.2808317999999996</v>
      </c>
      <c r="M674">
        <v>21843615000</v>
      </c>
      <c r="N674">
        <v>-6.9296417000000003</v>
      </c>
    </row>
    <row r="675" spans="2:14" x14ac:dyDescent="0.25">
      <c r="B675">
        <v>22138160000</v>
      </c>
      <c r="C675">
        <v>-6.2904935000000002</v>
      </c>
      <c r="M675">
        <v>22138160000</v>
      </c>
      <c r="N675">
        <v>-6.8049530999999996</v>
      </c>
    </row>
    <row r="676" spans="2:14" x14ac:dyDescent="0.25">
      <c r="B676">
        <v>22432705000</v>
      </c>
      <c r="C676">
        <v>-6.2978643999999999</v>
      </c>
      <c r="M676">
        <v>22432705000</v>
      </c>
      <c r="N676">
        <v>-6.7034725999999996</v>
      </c>
    </row>
    <row r="677" spans="2:14" x14ac:dyDescent="0.25">
      <c r="B677">
        <v>22727250000</v>
      </c>
      <c r="C677">
        <v>-6.3501500999999996</v>
      </c>
      <c r="M677">
        <v>22727250000</v>
      </c>
      <c r="N677">
        <v>-6.6597575999999998</v>
      </c>
    </row>
    <row r="678" spans="2:14" x14ac:dyDescent="0.25">
      <c r="B678">
        <v>23021795000</v>
      </c>
      <c r="C678">
        <v>-6.4203691000000003</v>
      </c>
      <c r="M678">
        <v>23021795000</v>
      </c>
      <c r="N678">
        <v>-6.6682161999999998</v>
      </c>
    </row>
    <row r="679" spans="2:14" x14ac:dyDescent="0.25">
      <c r="B679">
        <v>23316340000</v>
      </c>
      <c r="C679">
        <v>-6.4584311999999997</v>
      </c>
      <c r="M679">
        <v>23316340000</v>
      </c>
      <c r="N679">
        <v>-6.6601210000000002</v>
      </c>
    </row>
    <row r="680" spans="2:14" x14ac:dyDescent="0.25">
      <c r="B680">
        <v>23610885000</v>
      </c>
      <c r="C680">
        <v>-6.4862403999999998</v>
      </c>
      <c r="M680">
        <v>23610885000</v>
      </c>
      <c r="N680">
        <v>-6.6365217999999997</v>
      </c>
    </row>
    <row r="681" spans="2:14" x14ac:dyDescent="0.25">
      <c r="B681">
        <v>23905430000</v>
      </c>
      <c r="C681">
        <v>-6.4905539000000001</v>
      </c>
      <c r="M681">
        <v>23905430000</v>
      </c>
      <c r="N681">
        <v>-6.6209778999999997</v>
      </c>
    </row>
    <row r="682" spans="2:14" x14ac:dyDescent="0.25">
      <c r="B682">
        <v>24199975000</v>
      </c>
      <c r="C682">
        <v>-6.4438909999999998</v>
      </c>
      <c r="M682">
        <v>24199975000</v>
      </c>
      <c r="N682">
        <v>-6.5864973000000004</v>
      </c>
    </row>
    <row r="683" spans="2:14" x14ac:dyDescent="0.25">
      <c r="B683">
        <v>24494520000</v>
      </c>
      <c r="C683">
        <v>-6.4163880000000004</v>
      </c>
      <c r="M683">
        <v>24494520000</v>
      </c>
      <c r="N683">
        <v>-6.5627636999999996</v>
      </c>
    </row>
    <row r="684" spans="2:14" x14ac:dyDescent="0.25">
      <c r="B684">
        <v>24789065000</v>
      </c>
      <c r="C684">
        <v>-6.4357505000000002</v>
      </c>
      <c r="M684">
        <v>24789065000</v>
      </c>
      <c r="N684">
        <v>-6.5967140000000004</v>
      </c>
    </row>
    <row r="685" spans="2:14" x14ac:dyDescent="0.25">
      <c r="B685">
        <v>25083610000</v>
      </c>
      <c r="C685">
        <v>-6.4909821000000001</v>
      </c>
      <c r="M685">
        <v>25083610000</v>
      </c>
      <c r="N685">
        <v>-6.6665796999999998</v>
      </c>
    </row>
    <row r="686" spans="2:14" x14ac:dyDescent="0.25">
      <c r="B686">
        <v>25378155000</v>
      </c>
      <c r="C686">
        <v>-6.5385055999999997</v>
      </c>
      <c r="M686">
        <v>25378155000</v>
      </c>
      <c r="N686">
        <v>-6.7155146999999999</v>
      </c>
    </row>
    <row r="687" spans="2:14" x14ac:dyDescent="0.25">
      <c r="B687">
        <v>25672700000</v>
      </c>
      <c r="C687">
        <v>-6.5851335999999998</v>
      </c>
      <c r="M687">
        <v>25672700000</v>
      </c>
      <c r="N687">
        <v>-6.7463803000000002</v>
      </c>
    </row>
    <row r="688" spans="2:14" x14ac:dyDescent="0.25">
      <c r="B688">
        <v>25967245000</v>
      </c>
      <c r="C688">
        <v>-6.6258955000000004</v>
      </c>
      <c r="M688">
        <v>25967245000</v>
      </c>
      <c r="N688">
        <v>-6.7580976000000001</v>
      </c>
    </row>
    <row r="689" spans="2:14" x14ac:dyDescent="0.25">
      <c r="B689">
        <v>26261790000</v>
      </c>
      <c r="C689">
        <v>-6.7014556000000001</v>
      </c>
      <c r="M689">
        <v>26261790000</v>
      </c>
      <c r="N689">
        <v>-6.7983775</v>
      </c>
    </row>
    <row r="690" spans="2:14" x14ac:dyDescent="0.25">
      <c r="B690">
        <v>26556335000</v>
      </c>
      <c r="C690">
        <v>-6.7758975000000001</v>
      </c>
      <c r="M690">
        <v>26556335000</v>
      </c>
      <c r="N690">
        <v>-6.8634300000000001</v>
      </c>
    </row>
    <row r="691" spans="2:14" x14ac:dyDescent="0.25">
      <c r="B691">
        <v>26850880000</v>
      </c>
      <c r="C691">
        <v>-6.8340268000000002</v>
      </c>
      <c r="M691">
        <v>26850880000</v>
      </c>
      <c r="N691">
        <v>-6.9189153000000001</v>
      </c>
    </row>
    <row r="692" spans="2:14" x14ac:dyDescent="0.25">
      <c r="B692">
        <v>27145425000</v>
      </c>
      <c r="C692">
        <v>-6.9551463</v>
      </c>
      <c r="M692">
        <v>27145425000</v>
      </c>
      <c r="N692">
        <v>-7.0232143000000002</v>
      </c>
    </row>
    <row r="693" spans="2:14" x14ac:dyDescent="0.25">
      <c r="B693">
        <v>27439970000</v>
      </c>
      <c r="C693">
        <v>-7.0715747000000002</v>
      </c>
      <c r="M693">
        <v>27439970000</v>
      </c>
      <c r="N693">
        <v>-7.1312965999999998</v>
      </c>
    </row>
    <row r="694" spans="2:14" x14ac:dyDescent="0.25">
      <c r="B694">
        <v>27734515000</v>
      </c>
      <c r="C694">
        <v>-7.2032704000000001</v>
      </c>
      <c r="M694">
        <v>27734515000</v>
      </c>
      <c r="N694">
        <v>-7.2420311000000002</v>
      </c>
    </row>
    <row r="695" spans="2:14" x14ac:dyDescent="0.25">
      <c r="B695">
        <v>28029060000</v>
      </c>
      <c r="C695">
        <v>-7.2589731000000004</v>
      </c>
      <c r="M695">
        <v>28029060000</v>
      </c>
      <c r="N695">
        <v>-7.2700801000000004</v>
      </c>
    </row>
    <row r="696" spans="2:14" x14ac:dyDescent="0.25">
      <c r="B696">
        <v>28323605000</v>
      </c>
      <c r="C696">
        <v>-7.3138990000000002</v>
      </c>
      <c r="M696">
        <v>28323605000</v>
      </c>
      <c r="N696">
        <v>-7.3044738999999996</v>
      </c>
    </row>
    <row r="697" spans="2:14" x14ac:dyDescent="0.25">
      <c r="B697">
        <v>28618150000</v>
      </c>
      <c r="C697">
        <v>-7.3729924999999996</v>
      </c>
      <c r="M697">
        <v>28618150000</v>
      </c>
      <c r="N697">
        <v>-7.3651223000000003</v>
      </c>
    </row>
    <row r="698" spans="2:14" x14ac:dyDescent="0.25">
      <c r="B698">
        <v>28912695000</v>
      </c>
      <c r="C698">
        <v>-7.3840985000000003</v>
      </c>
      <c r="M698">
        <v>28912695000</v>
      </c>
      <c r="N698">
        <v>-7.3900256000000004</v>
      </c>
    </row>
    <row r="699" spans="2:14" x14ac:dyDescent="0.25">
      <c r="B699">
        <v>29207240000</v>
      </c>
      <c r="C699">
        <v>-7.3776473999999999</v>
      </c>
      <c r="M699">
        <v>29207240000</v>
      </c>
      <c r="N699">
        <v>-7.4076252</v>
      </c>
    </row>
    <row r="700" spans="2:14" x14ac:dyDescent="0.25">
      <c r="B700">
        <v>29501785000</v>
      </c>
      <c r="C700">
        <v>-7.3855766999999997</v>
      </c>
      <c r="M700">
        <v>29501785000</v>
      </c>
      <c r="N700">
        <v>-7.4650803000000003</v>
      </c>
    </row>
    <row r="701" spans="2:14" x14ac:dyDescent="0.25">
      <c r="B701">
        <v>29796330000</v>
      </c>
      <c r="C701">
        <v>-7.4301095000000004</v>
      </c>
      <c r="M701">
        <v>29796330000</v>
      </c>
      <c r="N701">
        <v>-7.5470381</v>
      </c>
    </row>
    <row r="702" spans="2:14" x14ac:dyDescent="0.25">
      <c r="B702">
        <v>30090875000</v>
      </c>
      <c r="C702">
        <v>-7.4374962</v>
      </c>
      <c r="M702">
        <v>30090875000</v>
      </c>
      <c r="N702">
        <v>-7.5672946000000003</v>
      </c>
    </row>
    <row r="703" spans="2:14" x14ac:dyDescent="0.25">
      <c r="B703">
        <v>30385420000</v>
      </c>
      <c r="C703">
        <v>-7.4541234999999997</v>
      </c>
      <c r="M703">
        <v>30385420000</v>
      </c>
      <c r="N703">
        <v>-7.5734672999999999</v>
      </c>
    </row>
    <row r="704" spans="2:14" x14ac:dyDescent="0.25">
      <c r="B704">
        <v>30679965000</v>
      </c>
      <c r="C704">
        <v>-7.4664111000000002</v>
      </c>
      <c r="M704">
        <v>30679965000</v>
      </c>
      <c r="N704">
        <v>-7.5843930000000004</v>
      </c>
    </row>
    <row r="705" spans="2:14" x14ac:dyDescent="0.25">
      <c r="B705">
        <v>30974510000</v>
      </c>
      <c r="C705">
        <v>-7.5002259999999996</v>
      </c>
      <c r="M705">
        <v>30974510000</v>
      </c>
      <c r="N705">
        <v>-7.5946736000000001</v>
      </c>
    </row>
    <row r="706" spans="2:14" x14ac:dyDescent="0.25">
      <c r="B706">
        <v>31269055000</v>
      </c>
      <c r="C706">
        <v>-7.5534777999999996</v>
      </c>
      <c r="M706">
        <v>31269055000</v>
      </c>
      <c r="N706">
        <v>-7.6316632999999996</v>
      </c>
    </row>
    <row r="707" spans="2:14" x14ac:dyDescent="0.25">
      <c r="B707">
        <v>31563600000</v>
      </c>
      <c r="C707">
        <v>-7.5935087000000001</v>
      </c>
      <c r="M707">
        <v>31563600000</v>
      </c>
      <c r="N707">
        <v>-7.6722808000000002</v>
      </c>
    </row>
    <row r="708" spans="2:14" x14ac:dyDescent="0.25">
      <c r="B708">
        <v>31858145000</v>
      </c>
      <c r="C708">
        <v>-7.6644711000000001</v>
      </c>
      <c r="M708">
        <v>31858145000</v>
      </c>
      <c r="N708">
        <v>-7.7532715999999997</v>
      </c>
    </row>
    <row r="709" spans="2:14" x14ac:dyDescent="0.25">
      <c r="B709">
        <v>32152690000</v>
      </c>
      <c r="C709">
        <v>-7.7146872999999996</v>
      </c>
      <c r="M709">
        <v>32152690000</v>
      </c>
      <c r="N709">
        <v>-7.8019176000000003</v>
      </c>
    </row>
    <row r="710" spans="2:14" x14ac:dyDescent="0.25">
      <c r="B710">
        <v>32447235000</v>
      </c>
      <c r="C710">
        <v>-7.7997189000000002</v>
      </c>
      <c r="M710">
        <v>32447235000</v>
      </c>
      <c r="N710">
        <v>-7.9029112000000001</v>
      </c>
    </row>
    <row r="711" spans="2:14" x14ac:dyDescent="0.25">
      <c r="B711">
        <v>32741780000</v>
      </c>
      <c r="C711">
        <v>-7.9024185999999998</v>
      </c>
      <c r="M711">
        <v>32741780000</v>
      </c>
      <c r="N711">
        <v>-8.0049571999999998</v>
      </c>
    </row>
    <row r="712" spans="2:14" x14ac:dyDescent="0.25">
      <c r="B712">
        <v>33036325000</v>
      </c>
      <c r="C712">
        <v>-8.0744895999999997</v>
      </c>
      <c r="M712">
        <v>33036325000</v>
      </c>
      <c r="N712">
        <v>-8.1173629999999992</v>
      </c>
    </row>
    <row r="713" spans="2:14" x14ac:dyDescent="0.25">
      <c r="B713">
        <v>33330870000</v>
      </c>
      <c r="C713">
        <v>-8.2865438000000005</v>
      </c>
      <c r="M713">
        <v>33330870000</v>
      </c>
      <c r="N713">
        <v>-8.2159004000000007</v>
      </c>
    </row>
    <row r="714" spans="2:14" x14ac:dyDescent="0.25">
      <c r="B714">
        <v>33625415000</v>
      </c>
      <c r="C714">
        <v>-8.4791422000000001</v>
      </c>
      <c r="M714">
        <v>33625415000</v>
      </c>
      <c r="N714">
        <v>-8.2607651000000004</v>
      </c>
    </row>
    <row r="715" spans="2:14" x14ac:dyDescent="0.25">
      <c r="B715">
        <v>33919960000</v>
      </c>
      <c r="C715">
        <v>-8.6564654999999995</v>
      </c>
      <c r="M715">
        <v>33919960000</v>
      </c>
      <c r="N715">
        <v>-8.2766494999999995</v>
      </c>
    </row>
    <row r="716" spans="2:14" x14ac:dyDescent="0.25">
      <c r="B716">
        <v>34214505000</v>
      </c>
      <c r="C716">
        <v>-8.8109970000000004</v>
      </c>
      <c r="M716">
        <v>34214505000</v>
      </c>
      <c r="N716">
        <v>-8.2383632999999996</v>
      </c>
    </row>
    <row r="717" spans="2:14" x14ac:dyDescent="0.25">
      <c r="B717">
        <v>34509050000</v>
      </c>
      <c r="C717">
        <v>-8.882225</v>
      </c>
      <c r="M717">
        <v>34509050000</v>
      </c>
      <c r="N717">
        <v>-8.1539660000000005</v>
      </c>
    </row>
    <row r="718" spans="2:14" x14ac:dyDescent="0.25">
      <c r="B718">
        <v>34803595000</v>
      </c>
      <c r="C718">
        <v>-8.8735552000000002</v>
      </c>
      <c r="M718">
        <v>34803595000</v>
      </c>
      <c r="N718">
        <v>-8.0511169000000002</v>
      </c>
    </row>
    <row r="719" spans="2:14" x14ac:dyDescent="0.25">
      <c r="B719">
        <v>35098140000</v>
      </c>
      <c r="C719">
        <v>-8.8247909999999994</v>
      </c>
      <c r="M719">
        <v>35098140000</v>
      </c>
      <c r="N719">
        <v>-7.9785161000000002</v>
      </c>
    </row>
    <row r="720" spans="2:14" x14ac:dyDescent="0.25">
      <c r="B720">
        <v>35392685000</v>
      </c>
      <c r="C720">
        <v>-8.7497492000000001</v>
      </c>
      <c r="M720">
        <v>35392685000</v>
      </c>
      <c r="N720">
        <v>-7.9307394000000002</v>
      </c>
    </row>
    <row r="721" spans="2:14" x14ac:dyDescent="0.25">
      <c r="B721">
        <v>35687230000</v>
      </c>
      <c r="C721">
        <v>-8.6162548000000001</v>
      </c>
      <c r="M721">
        <v>35687230000</v>
      </c>
      <c r="N721">
        <v>-7.8628035000000001</v>
      </c>
    </row>
    <row r="722" spans="2:14" x14ac:dyDescent="0.25">
      <c r="B722">
        <v>35981775000</v>
      </c>
      <c r="C722">
        <v>-8.4813203999999995</v>
      </c>
      <c r="M722">
        <v>35981775000</v>
      </c>
      <c r="N722">
        <v>-7.8558016000000004</v>
      </c>
    </row>
    <row r="723" spans="2:14" x14ac:dyDescent="0.25">
      <c r="B723">
        <v>36276320000</v>
      </c>
      <c r="C723">
        <v>-8.3639420999999992</v>
      </c>
      <c r="M723">
        <v>36276320000</v>
      </c>
      <c r="N723">
        <v>-7.8628283000000003</v>
      </c>
    </row>
    <row r="724" spans="2:14" x14ac:dyDescent="0.25">
      <c r="B724">
        <v>36570865000</v>
      </c>
      <c r="C724">
        <v>-8.2770451999999999</v>
      </c>
      <c r="M724">
        <v>36570865000</v>
      </c>
      <c r="N724">
        <v>-7.9510111999999999</v>
      </c>
    </row>
    <row r="725" spans="2:14" x14ac:dyDescent="0.25">
      <c r="B725">
        <v>36865410000</v>
      </c>
      <c r="C725">
        <v>-8.2039471000000006</v>
      </c>
      <c r="M725">
        <v>36865410000</v>
      </c>
      <c r="N725">
        <v>-7.9994516000000004</v>
      </c>
    </row>
    <row r="726" spans="2:14" x14ac:dyDescent="0.25">
      <c r="B726">
        <v>37159955000</v>
      </c>
      <c r="C726">
        <v>-8.1512480000000007</v>
      </c>
      <c r="M726">
        <v>37159955000</v>
      </c>
      <c r="N726">
        <v>-8.0625420000000005</v>
      </c>
    </row>
    <row r="727" spans="2:14" x14ac:dyDescent="0.25">
      <c r="B727">
        <v>37454500000</v>
      </c>
      <c r="C727">
        <v>-8.0631789999999999</v>
      </c>
      <c r="M727">
        <v>37454500000</v>
      </c>
      <c r="N727">
        <v>-8.1054192</v>
      </c>
    </row>
    <row r="728" spans="2:14" x14ac:dyDescent="0.25">
      <c r="B728">
        <v>37749045000</v>
      </c>
      <c r="C728">
        <v>-8.0019998999999995</v>
      </c>
      <c r="M728">
        <v>37749045000</v>
      </c>
      <c r="N728">
        <v>-8.1816559000000009</v>
      </c>
    </row>
    <row r="729" spans="2:14" x14ac:dyDescent="0.25">
      <c r="B729">
        <v>38043590000</v>
      </c>
      <c r="C729">
        <v>-7.9360002999999999</v>
      </c>
      <c r="M729">
        <v>38043590000</v>
      </c>
      <c r="N729">
        <v>-8.2447777000000002</v>
      </c>
    </row>
    <row r="730" spans="2:14" x14ac:dyDescent="0.25">
      <c r="B730">
        <v>38338135000</v>
      </c>
      <c r="C730">
        <v>-7.8707212999999996</v>
      </c>
      <c r="M730">
        <v>38338135000</v>
      </c>
      <c r="N730">
        <v>-8.2952832999999995</v>
      </c>
    </row>
    <row r="731" spans="2:14" x14ac:dyDescent="0.25">
      <c r="B731">
        <v>38632680000</v>
      </c>
      <c r="C731">
        <v>-7.8047848000000002</v>
      </c>
      <c r="M731">
        <v>38632680000</v>
      </c>
      <c r="N731">
        <v>-8.4116982999999994</v>
      </c>
    </row>
    <row r="732" spans="2:14" x14ac:dyDescent="0.25">
      <c r="B732">
        <v>38927225000</v>
      </c>
      <c r="C732">
        <v>-7.8022399</v>
      </c>
      <c r="M732">
        <v>38927225000</v>
      </c>
      <c r="N732">
        <v>-8.6230229999999999</v>
      </c>
    </row>
    <row r="733" spans="2:14" x14ac:dyDescent="0.25">
      <c r="B733">
        <v>39221770000</v>
      </c>
      <c r="C733">
        <v>-7.7569089</v>
      </c>
      <c r="M733">
        <v>39221770000</v>
      </c>
      <c r="N733">
        <v>-8.7967671999999997</v>
      </c>
    </row>
    <row r="734" spans="2:14" x14ac:dyDescent="0.25">
      <c r="B734">
        <v>39516315000</v>
      </c>
      <c r="C734">
        <v>-7.7441310999999997</v>
      </c>
      <c r="M734">
        <v>39516315000</v>
      </c>
      <c r="N734">
        <v>-8.8782929999999993</v>
      </c>
    </row>
    <row r="735" spans="2:14" x14ac:dyDescent="0.25">
      <c r="B735">
        <v>39810860000</v>
      </c>
      <c r="C735">
        <v>-7.7131103999999997</v>
      </c>
      <c r="M735">
        <v>39810860000</v>
      </c>
      <c r="N735">
        <v>-8.9686307999999997</v>
      </c>
    </row>
    <row r="736" spans="2:14" x14ac:dyDescent="0.25">
      <c r="B736">
        <v>40105405000</v>
      </c>
      <c r="C736">
        <v>-7.7283758999999996</v>
      </c>
      <c r="M736">
        <v>40105405000</v>
      </c>
      <c r="N736">
        <v>-9.0524731000000003</v>
      </c>
    </row>
    <row r="737" spans="2:14" x14ac:dyDescent="0.25">
      <c r="B737">
        <v>40399950000</v>
      </c>
      <c r="C737">
        <v>-7.7478356000000002</v>
      </c>
      <c r="M737">
        <v>40399950000</v>
      </c>
      <c r="N737">
        <v>-9.0183047999999992</v>
      </c>
    </row>
    <row r="738" spans="2:14" x14ac:dyDescent="0.25">
      <c r="B738">
        <v>40694495000</v>
      </c>
      <c r="C738">
        <v>-7.7968149000000002</v>
      </c>
      <c r="M738">
        <v>40694495000</v>
      </c>
      <c r="N738">
        <v>-9.0069198999999998</v>
      </c>
    </row>
    <row r="739" spans="2:14" x14ac:dyDescent="0.25">
      <c r="B739">
        <v>40989040000</v>
      </c>
      <c r="C739">
        <v>-7.8584069999999997</v>
      </c>
      <c r="M739">
        <v>40989040000</v>
      </c>
      <c r="N739">
        <v>-9.0424355999999992</v>
      </c>
    </row>
    <row r="740" spans="2:14" x14ac:dyDescent="0.25">
      <c r="B740">
        <v>41283585000</v>
      </c>
      <c r="C740">
        <v>-7.9619726999999996</v>
      </c>
      <c r="M740">
        <v>41283585000</v>
      </c>
      <c r="N740">
        <v>-9.1374978999999996</v>
      </c>
    </row>
    <row r="741" spans="2:14" x14ac:dyDescent="0.25">
      <c r="B741">
        <v>41578130000</v>
      </c>
      <c r="C741">
        <v>-8.0262937999999995</v>
      </c>
      <c r="M741">
        <v>41578130000</v>
      </c>
      <c r="N741">
        <v>-9.1596879999999992</v>
      </c>
    </row>
    <row r="742" spans="2:14" x14ac:dyDescent="0.25">
      <c r="B742">
        <v>41872675000</v>
      </c>
      <c r="C742">
        <v>-8.0982760999999996</v>
      </c>
      <c r="M742">
        <v>41872675000</v>
      </c>
      <c r="N742">
        <v>-9.2138814999999994</v>
      </c>
    </row>
    <row r="743" spans="2:14" x14ac:dyDescent="0.25">
      <c r="B743">
        <v>42167220000</v>
      </c>
      <c r="C743">
        <v>-8.1502218000000006</v>
      </c>
      <c r="M743">
        <v>42167220000</v>
      </c>
      <c r="N743">
        <v>-9.2451448000000003</v>
      </c>
    </row>
    <row r="744" spans="2:14" x14ac:dyDescent="0.25">
      <c r="B744">
        <v>42461765000</v>
      </c>
      <c r="C744">
        <v>-8.1890888000000004</v>
      </c>
      <c r="M744">
        <v>42461765000</v>
      </c>
      <c r="N744">
        <v>-9.2790756000000005</v>
      </c>
    </row>
    <row r="745" spans="2:14" x14ac:dyDescent="0.25">
      <c r="B745">
        <v>42756310000</v>
      </c>
      <c r="C745">
        <v>-8.1867160999999999</v>
      </c>
      <c r="M745">
        <v>42756310000</v>
      </c>
      <c r="N745">
        <v>-9.1956319999999998</v>
      </c>
    </row>
    <row r="746" spans="2:14" x14ac:dyDescent="0.25">
      <c r="B746">
        <v>43050855000</v>
      </c>
      <c r="C746">
        <v>-8.1723870999999999</v>
      </c>
      <c r="M746">
        <v>43050855000</v>
      </c>
      <c r="N746">
        <v>-9.1154975999999994</v>
      </c>
    </row>
    <row r="747" spans="2:14" x14ac:dyDescent="0.25">
      <c r="B747">
        <v>43345400000</v>
      </c>
      <c r="C747">
        <v>-8.2307252999999996</v>
      </c>
      <c r="M747">
        <v>43345400000</v>
      </c>
      <c r="N747">
        <v>-9.0769404999999992</v>
      </c>
    </row>
    <row r="748" spans="2:14" x14ac:dyDescent="0.25">
      <c r="B748">
        <v>43639945000</v>
      </c>
      <c r="C748">
        <v>-8.2537832000000009</v>
      </c>
      <c r="M748">
        <v>43639945000</v>
      </c>
      <c r="N748">
        <v>-9.0114365000000003</v>
      </c>
    </row>
    <row r="749" spans="2:14" x14ac:dyDescent="0.25">
      <c r="B749">
        <v>43934490000</v>
      </c>
      <c r="C749">
        <v>-8.2995272</v>
      </c>
      <c r="M749">
        <v>43934490000</v>
      </c>
      <c r="N749">
        <v>-8.9431820000000002</v>
      </c>
    </row>
    <row r="750" spans="2:14" x14ac:dyDescent="0.25">
      <c r="B750">
        <v>44229035000</v>
      </c>
      <c r="C750">
        <v>-8.3649673</v>
      </c>
      <c r="M750">
        <v>44229035000</v>
      </c>
      <c r="N750">
        <v>-8.9208326000000007</v>
      </c>
    </row>
    <row r="751" spans="2:14" x14ac:dyDescent="0.25">
      <c r="B751">
        <v>44523580000</v>
      </c>
      <c r="C751">
        <v>-8.4951810999999999</v>
      </c>
      <c r="M751">
        <v>44523580000</v>
      </c>
      <c r="N751">
        <v>-8.9237746999999992</v>
      </c>
    </row>
    <row r="752" spans="2:14" x14ac:dyDescent="0.25">
      <c r="B752">
        <v>44818125000</v>
      </c>
      <c r="C752">
        <v>-8.5971650999999998</v>
      </c>
      <c r="M752">
        <v>44818125000</v>
      </c>
      <c r="N752">
        <v>-8.9613762000000001</v>
      </c>
    </row>
    <row r="753" spans="2:14" x14ac:dyDescent="0.25">
      <c r="B753">
        <v>45112670000</v>
      </c>
      <c r="C753">
        <v>-8.6738472000000009</v>
      </c>
      <c r="M753">
        <v>45112670000</v>
      </c>
      <c r="N753">
        <v>-8.9513969000000007</v>
      </c>
    </row>
    <row r="754" spans="2:14" x14ac:dyDescent="0.25">
      <c r="B754">
        <v>45407215000</v>
      </c>
      <c r="C754">
        <v>-8.7688302999999994</v>
      </c>
      <c r="M754">
        <v>45407215000</v>
      </c>
      <c r="N754">
        <v>-8.9533729999999991</v>
      </c>
    </row>
    <row r="755" spans="2:14" x14ac:dyDescent="0.25">
      <c r="B755">
        <v>45701760000</v>
      </c>
      <c r="C755">
        <v>-8.9058627999999995</v>
      </c>
      <c r="M755">
        <v>45701760000</v>
      </c>
      <c r="N755">
        <v>-8.9681511</v>
      </c>
    </row>
    <row r="756" spans="2:14" x14ac:dyDescent="0.25">
      <c r="B756">
        <v>45996305000</v>
      </c>
      <c r="C756">
        <v>-9.1107329999999997</v>
      </c>
      <c r="M756">
        <v>45996305000</v>
      </c>
      <c r="N756">
        <v>-9.0508422999999993</v>
      </c>
    </row>
    <row r="757" spans="2:14" x14ac:dyDescent="0.25">
      <c r="B757">
        <v>46290850000</v>
      </c>
      <c r="C757">
        <v>-9.1523675999999998</v>
      </c>
      <c r="M757">
        <v>46290850000</v>
      </c>
      <c r="N757">
        <v>-8.9548988000000005</v>
      </c>
    </row>
    <row r="758" spans="2:14" x14ac:dyDescent="0.25">
      <c r="B758">
        <v>46585395000</v>
      </c>
      <c r="C758">
        <v>-9.2833681000000006</v>
      </c>
      <c r="M758">
        <v>46585395000</v>
      </c>
      <c r="N758">
        <v>-8.9340162000000003</v>
      </c>
    </row>
    <row r="759" spans="2:14" x14ac:dyDescent="0.25">
      <c r="B759">
        <v>46879940000</v>
      </c>
      <c r="C759">
        <v>-9.3894806000000006</v>
      </c>
      <c r="M759">
        <v>46879940000</v>
      </c>
      <c r="N759">
        <v>-8.8866128999999994</v>
      </c>
    </row>
    <row r="760" spans="2:14" x14ac:dyDescent="0.25">
      <c r="B760">
        <v>47174485000</v>
      </c>
      <c r="C760">
        <v>-9.4383058999999996</v>
      </c>
      <c r="M760">
        <v>47174485000</v>
      </c>
      <c r="N760">
        <v>-8.7858237999999993</v>
      </c>
    </row>
    <row r="761" spans="2:14" x14ac:dyDescent="0.25">
      <c r="B761">
        <v>47469030000</v>
      </c>
      <c r="C761">
        <v>-9.4027785999999995</v>
      </c>
      <c r="M761">
        <v>47469030000</v>
      </c>
      <c r="N761">
        <v>-8.7061749000000006</v>
      </c>
    </row>
    <row r="762" spans="2:14" x14ac:dyDescent="0.25">
      <c r="B762">
        <v>47763575000</v>
      </c>
      <c r="C762">
        <v>-9.4335737000000002</v>
      </c>
      <c r="M762">
        <v>47763575000</v>
      </c>
      <c r="N762">
        <v>-8.6661415000000002</v>
      </c>
    </row>
    <row r="763" spans="2:14" x14ac:dyDescent="0.25">
      <c r="B763">
        <v>48058120000</v>
      </c>
      <c r="C763">
        <v>-9.4532843</v>
      </c>
      <c r="M763">
        <v>48058120000</v>
      </c>
      <c r="N763">
        <v>-8.6591977999999994</v>
      </c>
    </row>
    <row r="764" spans="2:14" x14ac:dyDescent="0.25">
      <c r="B764">
        <v>48352665000</v>
      </c>
      <c r="C764">
        <v>-9.5063639000000002</v>
      </c>
      <c r="M764">
        <v>48352665000</v>
      </c>
      <c r="N764">
        <v>-8.6623219999999996</v>
      </c>
    </row>
    <row r="765" spans="2:14" x14ac:dyDescent="0.25">
      <c r="B765">
        <v>48647210000</v>
      </c>
      <c r="C765">
        <v>-9.5311345999999997</v>
      </c>
      <c r="M765">
        <v>48647210000</v>
      </c>
      <c r="N765">
        <v>-8.6927012999999995</v>
      </c>
    </row>
    <row r="766" spans="2:14" x14ac:dyDescent="0.25">
      <c r="B766">
        <v>48941755000</v>
      </c>
      <c r="C766">
        <v>-9.5329198999999996</v>
      </c>
      <c r="M766">
        <v>48941755000</v>
      </c>
      <c r="N766">
        <v>-8.7099094000000008</v>
      </c>
    </row>
    <row r="767" spans="2:14" x14ac:dyDescent="0.25">
      <c r="B767">
        <v>49236300000</v>
      </c>
      <c r="C767">
        <v>-9.5116338999999996</v>
      </c>
      <c r="M767">
        <v>49236300000</v>
      </c>
      <c r="N767">
        <v>-8.7326879999999996</v>
      </c>
    </row>
    <row r="768" spans="2:14" x14ac:dyDescent="0.25">
      <c r="B768">
        <v>49530845000</v>
      </c>
      <c r="C768">
        <v>-9.5312710000000003</v>
      </c>
      <c r="M768">
        <v>49530845000</v>
      </c>
      <c r="N768">
        <v>-8.7616768</v>
      </c>
    </row>
    <row r="769" spans="2:14" x14ac:dyDescent="0.25">
      <c r="B769">
        <v>49825390000</v>
      </c>
      <c r="C769">
        <v>-9.4935492999999997</v>
      </c>
      <c r="M769">
        <v>49825390000</v>
      </c>
      <c r="N769">
        <v>-8.8258314000000002</v>
      </c>
    </row>
    <row r="770" spans="2:14" x14ac:dyDescent="0.25">
      <c r="B770">
        <v>50119935000</v>
      </c>
      <c r="C770">
        <v>-9.4895171999999999</v>
      </c>
      <c r="M770">
        <v>50119935000</v>
      </c>
      <c r="N770">
        <v>-8.9236649999999997</v>
      </c>
    </row>
    <row r="771" spans="2:14" x14ac:dyDescent="0.25">
      <c r="B771">
        <v>50414480000</v>
      </c>
      <c r="C771">
        <v>-9.4296761</v>
      </c>
      <c r="M771">
        <v>50414480000</v>
      </c>
      <c r="N771">
        <v>-9.0110711999999999</v>
      </c>
    </row>
    <row r="772" spans="2:14" x14ac:dyDescent="0.25">
      <c r="B772">
        <v>50709025000</v>
      </c>
      <c r="C772">
        <v>-9.4390259000000007</v>
      </c>
      <c r="M772">
        <v>50709025000</v>
      </c>
      <c r="N772">
        <v>-9.1434373999999998</v>
      </c>
    </row>
    <row r="773" spans="2:14" x14ac:dyDescent="0.25">
      <c r="B773">
        <v>51003570000</v>
      </c>
      <c r="C773">
        <v>-9.3781853000000002</v>
      </c>
      <c r="M773">
        <v>51003570000</v>
      </c>
      <c r="N773">
        <v>-9.2921457000000007</v>
      </c>
    </row>
    <row r="774" spans="2:14" x14ac:dyDescent="0.25">
      <c r="B774">
        <v>51298115000</v>
      </c>
      <c r="C774">
        <v>-9.3206576999999999</v>
      </c>
      <c r="M774">
        <v>51298115000</v>
      </c>
      <c r="N774">
        <v>-9.4030436999999996</v>
      </c>
    </row>
    <row r="775" spans="2:14" x14ac:dyDescent="0.25">
      <c r="B775">
        <v>51592660000</v>
      </c>
      <c r="C775">
        <v>-9.1406907999999998</v>
      </c>
      <c r="M775">
        <v>51592660000</v>
      </c>
      <c r="N775">
        <v>-9.4506674000000004</v>
      </c>
    </row>
    <row r="776" spans="2:14" x14ac:dyDescent="0.25">
      <c r="B776">
        <v>51887205000</v>
      </c>
      <c r="C776">
        <v>-9.0350713999999996</v>
      </c>
      <c r="M776">
        <v>51887205000</v>
      </c>
      <c r="N776">
        <v>-9.4991845999999995</v>
      </c>
    </row>
    <row r="777" spans="2:14" x14ac:dyDescent="0.25">
      <c r="B777">
        <v>52181750000</v>
      </c>
      <c r="C777">
        <v>-8.9662208999999997</v>
      </c>
      <c r="M777">
        <v>52181750000</v>
      </c>
      <c r="N777">
        <v>-9.5946683999999998</v>
      </c>
    </row>
    <row r="778" spans="2:14" x14ac:dyDescent="0.25">
      <c r="B778">
        <v>52476295000</v>
      </c>
      <c r="C778">
        <v>-8.9005641999999998</v>
      </c>
      <c r="M778">
        <v>52476295000</v>
      </c>
      <c r="N778">
        <v>-9.6823616000000001</v>
      </c>
    </row>
    <row r="779" spans="2:14" x14ac:dyDescent="0.25">
      <c r="B779">
        <v>52770840000</v>
      </c>
      <c r="C779">
        <v>-8.8366299000000001</v>
      </c>
      <c r="M779">
        <v>52770840000</v>
      </c>
      <c r="N779">
        <v>-9.7870063999999992</v>
      </c>
    </row>
    <row r="780" spans="2:14" x14ac:dyDescent="0.25">
      <c r="B780">
        <v>53065385000</v>
      </c>
      <c r="C780">
        <v>-8.8837460999999998</v>
      </c>
      <c r="M780">
        <v>53065385000</v>
      </c>
      <c r="N780">
        <v>-9.9692439999999998</v>
      </c>
    </row>
    <row r="781" spans="2:14" x14ac:dyDescent="0.25">
      <c r="B781">
        <v>53359930000</v>
      </c>
      <c r="C781">
        <v>-8.9611844999999999</v>
      </c>
      <c r="M781">
        <v>53359930000</v>
      </c>
      <c r="N781">
        <v>-10.128591999999999</v>
      </c>
    </row>
    <row r="782" spans="2:14" x14ac:dyDescent="0.25">
      <c r="B782">
        <v>53654475000</v>
      </c>
      <c r="C782">
        <v>-8.9852437999999992</v>
      </c>
      <c r="M782">
        <v>53654475000</v>
      </c>
      <c r="N782">
        <v>-10.314681999999999</v>
      </c>
    </row>
    <row r="783" spans="2:14" x14ac:dyDescent="0.25">
      <c r="B783">
        <v>53949020000</v>
      </c>
      <c r="C783">
        <v>-8.9974480000000003</v>
      </c>
      <c r="M783">
        <v>53949020000</v>
      </c>
      <c r="N783">
        <v>-10.450521999999999</v>
      </c>
    </row>
    <row r="784" spans="2:14" x14ac:dyDescent="0.25">
      <c r="B784">
        <v>54243565000</v>
      </c>
      <c r="C784">
        <v>-8.9602909000000004</v>
      </c>
      <c r="M784">
        <v>54243565000</v>
      </c>
      <c r="N784">
        <v>-10.585338999999999</v>
      </c>
    </row>
    <row r="785" spans="2:14" x14ac:dyDescent="0.25">
      <c r="B785">
        <v>54538110000</v>
      </c>
      <c r="C785">
        <v>-8.9694891000000005</v>
      </c>
      <c r="M785">
        <v>54538110000</v>
      </c>
      <c r="N785">
        <v>-10.730872</v>
      </c>
    </row>
    <row r="786" spans="2:14" x14ac:dyDescent="0.25">
      <c r="B786">
        <v>54832655000</v>
      </c>
      <c r="C786">
        <v>-8.9374161000000001</v>
      </c>
      <c r="M786">
        <v>54832655000</v>
      </c>
      <c r="N786">
        <v>-10.93371</v>
      </c>
    </row>
    <row r="787" spans="2:14" x14ac:dyDescent="0.25">
      <c r="B787">
        <v>55127200000</v>
      </c>
      <c r="C787">
        <v>-8.9407969000000005</v>
      </c>
      <c r="M787">
        <v>55127200000</v>
      </c>
      <c r="N787">
        <v>-11.076560000000001</v>
      </c>
    </row>
    <row r="788" spans="2:14" x14ac:dyDescent="0.25">
      <c r="B788">
        <v>55421745000</v>
      </c>
      <c r="C788">
        <v>-8.9423952</v>
      </c>
      <c r="M788">
        <v>55421745000</v>
      </c>
      <c r="N788">
        <v>-11.251295000000001</v>
      </c>
    </row>
    <row r="789" spans="2:14" x14ac:dyDescent="0.25">
      <c r="B789">
        <v>55716290000</v>
      </c>
      <c r="C789">
        <v>-9.0718888999999994</v>
      </c>
      <c r="M789">
        <v>55716290000</v>
      </c>
      <c r="N789">
        <v>-11.438499</v>
      </c>
    </row>
    <row r="790" spans="2:14" x14ac:dyDescent="0.25">
      <c r="B790">
        <v>56010835000</v>
      </c>
      <c r="C790">
        <v>-9.1773442999999997</v>
      </c>
      <c r="M790">
        <v>56010835000</v>
      </c>
      <c r="N790">
        <v>-11.606152</v>
      </c>
    </row>
    <row r="791" spans="2:14" x14ac:dyDescent="0.25">
      <c r="B791">
        <v>56305380000</v>
      </c>
      <c r="C791">
        <v>-9.2532148000000003</v>
      </c>
      <c r="M791">
        <v>56305380000</v>
      </c>
      <c r="N791">
        <v>-11.682252999999999</v>
      </c>
    </row>
    <row r="792" spans="2:14" x14ac:dyDescent="0.25">
      <c r="B792">
        <v>56599925000</v>
      </c>
      <c r="C792">
        <v>-9.3778591000000002</v>
      </c>
      <c r="M792">
        <v>56599925000</v>
      </c>
      <c r="N792">
        <v>-11.809879</v>
      </c>
    </row>
    <row r="793" spans="2:14" x14ac:dyDescent="0.25">
      <c r="B793">
        <v>56894470000</v>
      </c>
      <c r="C793">
        <v>-9.6192522</v>
      </c>
      <c r="M793">
        <v>56894470000</v>
      </c>
      <c r="N793">
        <v>-11.916829</v>
      </c>
    </row>
    <row r="794" spans="2:14" x14ac:dyDescent="0.25">
      <c r="B794">
        <v>57189015000</v>
      </c>
      <c r="C794">
        <v>-9.8153314999999992</v>
      </c>
      <c r="M794">
        <v>57189015000</v>
      </c>
      <c r="N794">
        <v>-12.091146</v>
      </c>
    </row>
    <row r="795" spans="2:14" x14ac:dyDescent="0.25">
      <c r="B795">
        <v>57483560000</v>
      </c>
      <c r="C795">
        <v>-9.9853705999999995</v>
      </c>
      <c r="M795">
        <v>57483560000</v>
      </c>
      <c r="N795">
        <v>-12.181742</v>
      </c>
    </row>
    <row r="796" spans="2:14" x14ac:dyDescent="0.25">
      <c r="B796">
        <v>57778105000</v>
      </c>
      <c r="C796">
        <v>-10.20153</v>
      </c>
      <c r="M796">
        <v>57778105000</v>
      </c>
      <c r="N796">
        <v>-12.283393</v>
      </c>
    </row>
    <row r="797" spans="2:14" x14ac:dyDescent="0.25">
      <c r="B797">
        <v>58072650000</v>
      </c>
      <c r="C797">
        <v>-10.421526999999999</v>
      </c>
      <c r="M797">
        <v>58072650000</v>
      </c>
      <c r="N797">
        <v>-12.302187</v>
      </c>
    </row>
    <row r="798" spans="2:14" x14ac:dyDescent="0.25">
      <c r="B798">
        <v>58367195000</v>
      </c>
      <c r="C798">
        <v>-10.549378000000001</v>
      </c>
      <c r="M798">
        <v>58367195000</v>
      </c>
      <c r="N798">
        <v>-12.287361000000001</v>
      </c>
    </row>
    <row r="799" spans="2:14" x14ac:dyDescent="0.25">
      <c r="B799">
        <v>58661740000</v>
      </c>
      <c r="C799">
        <v>-10.650696999999999</v>
      </c>
      <c r="M799">
        <v>58661740000</v>
      </c>
      <c r="N799">
        <v>-12.094617</v>
      </c>
    </row>
    <row r="800" spans="2:14" x14ac:dyDescent="0.25">
      <c r="B800">
        <v>58956285000</v>
      </c>
      <c r="C800">
        <v>-10.865688</v>
      </c>
      <c r="M800">
        <v>58956285000</v>
      </c>
      <c r="N800">
        <v>-12.036863</v>
      </c>
    </row>
    <row r="801" spans="2:14" x14ac:dyDescent="0.25">
      <c r="B801">
        <v>59250830000</v>
      </c>
      <c r="C801">
        <v>-11.112537</v>
      </c>
      <c r="M801">
        <v>59250830000</v>
      </c>
      <c r="N801">
        <v>-11.938007000000001</v>
      </c>
    </row>
    <row r="802" spans="2:14" x14ac:dyDescent="0.25">
      <c r="B802">
        <v>59545375000</v>
      </c>
      <c r="C802">
        <v>-11.320471</v>
      </c>
      <c r="M802">
        <v>59545375000</v>
      </c>
      <c r="N802">
        <v>-11.876156</v>
      </c>
    </row>
    <row r="803" spans="2:14" x14ac:dyDescent="0.25">
      <c r="B803">
        <v>59839920000</v>
      </c>
      <c r="C803">
        <v>-11.56447</v>
      </c>
      <c r="M803">
        <v>59839920000</v>
      </c>
      <c r="N803">
        <v>-11.797897000000001</v>
      </c>
    </row>
    <row r="804" spans="2:14" x14ac:dyDescent="0.25">
      <c r="B804">
        <v>60134465000</v>
      </c>
      <c r="C804">
        <v>-11.816248999999999</v>
      </c>
      <c r="M804">
        <v>60134465000</v>
      </c>
      <c r="N804">
        <v>-11.804093999999999</v>
      </c>
    </row>
    <row r="805" spans="2:14" x14ac:dyDescent="0.25">
      <c r="B805">
        <v>60429010000</v>
      </c>
      <c r="C805">
        <v>-11.980074</v>
      </c>
      <c r="M805">
        <v>60429010000</v>
      </c>
      <c r="N805">
        <v>-11.73218</v>
      </c>
    </row>
    <row r="806" spans="2:14" x14ac:dyDescent="0.25">
      <c r="B806">
        <v>60723555000</v>
      </c>
      <c r="C806">
        <v>-12.103261</v>
      </c>
      <c r="M806">
        <v>60723555000</v>
      </c>
      <c r="N806">
        <v>-11.68191</v>
      </c>
    </row>
    <row r="807" spans="2:14" x14ac:dyDescent="0.25">
      <c r="B807">
        <v>61018100000</v>
      </c>
      <c r="C807">
        <v>-12.233727</v>
      </c>
      <c r="M807">
        <v>61018100000</v>
      </c>
      <c r="N807">
        <v>-11.605081</v>
      </c>
    </row>
    <row r="808" spans="2:14" x14ac:dyDescent="0.25">
      <c r="B808">
        <v>61312645000</v>
      </c>
      <c r="C808">
        <v>-12.347291999999999</v>
      </c>
      <c r="M808">
        <v>61312645000</v>
      </c>
      <c r="N808">
        <v>-11.57446</v>
      </c>
    </row>
    <row r="809" spans="2:14" x14ac:dyDescent="0.25">
      <c r="B809">
        <v>61607190000</v>
      </c>
      <c r="C809">
        <v>-12.563935000000001</v>
      </c>
      <c r="M809">
        <v>61607190000</v>
      </c>
      <c r="N809">
        <v>-11.543653000000001</v>
      </c>
    </row>
    <row r="810" spans="2:14" x14ac:dyDescent="0.25">
      <c r="B810">
        <v>61901735000</v>
      </c>
      <c r="C810">
        <v>-12.722771</v>
      </c>
      <c r="M810">
        <v>61901735000</v>
      </c>
      <c r="N810">
        <v>-11.447055000000001</v>
      </c>
    </row>
    <row r="811" spans="2:14" x14ac:dyDescent="0.25">
      <c r="B811">
        <v>62196280000</v>
      </c>
      <c r="C811">
        <v>-12.714472000000001</v>
      </c>
      <c r="M811">
        <v>62196280000</v>
      </c>
      <c r="N811">
        <v>-11.296535</v>
      </c>
    </row>
    <row r="812" spans="2:14" x14ac:dyDescent="0.25">
      <c r="B812">
        <v>62490825000</v>
      </c>
      <c r="C812">
        <v>-12.755544</v>
      </c>
      <c r="M812">
        <v>62490825000</v>
      </c>
      <c r="N812">
        <v>-11.184218</v>
      </c>
    </row>
    <row r="813" spans="2:14" x14ac:dyDescent="0.25">
      <c r="B813">
        <v>62785370000</v>
      </c>
      <c r="C813">
        <v>-12.832897000000001</v>
      </c>
      <c r="M813">
        <v>62785370000</v>
      </c>
      <c r="N813">
        <v>-11.125737000000001</v>
      </c>
    </row>
    <row r="814" spans="2:14" x14ac:dyDescent="0.25">
      <c r="B814">
        <v>63079915000</v>
      </c>
      <c r="C814">
        <v>-12.794333</v>
      </c>
      <c r="M814">
        <v>63079915000</v>
      </c>
      <c r="N814">
        <v>-11.071</v>
      </c>
    </row>
    <row r="815" spans="2:14" x14ac:dyDescent="0.25">
      <c r="B815">
        <v>63374460000</v>
      </c>
      <c r="C815">
        <v>-12.79124</v>
      </c>
      <c r="M815">
        <v>63374460000</v>
      </c>
      <c r="N815">
        <v>-11.112538000000001</v>
      </c>
    </row>
    <row r="816" spans="2:14" x14ac:dyDescent="0.25">
      <c r="B816">
        <v>63669005000</v>
      </c>
      <c r="C816">
        <v>-12.90611</v>
      </c>
      <c r="M816">
        <v>63669005000</v>
      </c>
      <c r="N816">
        <v>-11.208026</v>
      </c>
    </row>
    <row r="817" spans="2:14" x14ac:dyDescent="0.25">
      <c r="B817">
        <v>63963550000</v>
      </c>
      <c r="C817">
        <v>-13.001701000000001</v>
      </c>
      <c r="M817">
        <v>63963550000</v>
      </c>
      <c r="N817">
        <v>-11.510153000000001</v>
      </c>
    </row>
    <row r="818" spans="2:14" x14ac:dyDescent="0.25">
      <c r="B818">
        <v>64258095000</v>
      </c>
      <c r="C818">
        <v>-13.120449000000001</v>
      </c>
      <c r="M818">
        <v>64258095000</v>
      </c>
      <c r="N818">
        <v>-11.871039</v>
      </c>
    </row>
    <row r="819" spans="2:14" x14ac:dyDescent="0.25">
      <c r="B819">
        <v>64552640000</v>
      </c>
      <c r="C819">
        <v>-13.289187999999999</v>
      </c>
      <c r="M819">
        <v>64552640000</v>
      </c>
      <c r="N819">
        <v>-12.308306999999999</v>
      </c>
    </row>
    <row r="820" spans="2:14" x14ac:dyDescent="0.25">
      <c r="B820">
        <v>64847185000</v>
      </c>
      <c r="C820">
        <v>-13.36941</v>
      </c>
      <c r="M820">
        <v>64847185000</v>
      </c>
      <c r="N820">
        <v>-12.590111</v>
      </c>
    </row>
    <row r="821" spans="2:14" x14ac:dyDescent="0.25">
      <c r="B821">
        <v>65141730000</v>
      </c>
      <c r="C821">
        <v>-13.703844</v>
      </c>
      <c r="M821">
        <v>65141730000</v>
      </c>
      <c r="N821">
        <v>-13.173776</v>
      </c>
    </row>
    <row r="822" spans="2:14" x14ac:dyDescent="0.25">
      <c r="B822">
        <v>65436275000</v>
      </c>
      <c r="C822">
        <v>-14.066875</v>
      </c>
      <c r="M822">
        <v>65436275000</v>
      </c>
      <c r="N822">
        <v>-13.561914</v>
      </c>
    </row>
    <row r="823" spans="2:14" x14ac:dyDescent="0.25">
      <c r="B823">
        <v>65730820000</v>
      </c>
      <c r="C823">
        <v>-14.506513999999999</v>
      </c>
      <c r="M823">
        <v>65730820000</v>
      </c>
      <c r="N823">
        <v>-13.964999000000001</v>
      </c>
    </row>
    <row r="824" spans="2:14" x14ac:dyDescent="0.25">
      <c r="B824">
        <v>66025365000</v>
      </c>
      <c r="C824">
        <v>-14.878479</v>
      </c>
      <c r="M824">
        <v>66025365000</v>
      </c>
      <c r="N824">
        <v>-14.314654000000001</v>
      </c>
    </row>
    <row r="825" spans="2:14" x14ac:dyDescent="0.25">
      <c r="B825">
        <v>66319910000</v>
      </c>
      <c r="C825">
        <v>-15.308229000000001</v>
      </c>
      <c r="M825">
        <v>66319910000</v>
      </c>
      <c r="N825">
        <v>-15.197768</v>
      </c>
    </row>
    <row r="826" spans="2:14" x14ac:dyDescent="0.25">
      <c r="B826">
        <v>66614455000</v>
      </c>
      <c r="C826">
        <v>-15.524069000000001</v>
      </c>
      <c r="M826">
        <v>66614455000</v>
      </c>
      <c r="N826">
        <v>-15.802934</v>
      </c>
    </row>
    <row r="827" spans="2:14" x14ac:dyDescent="0.25">
      <c r="B827">
        <v>66909000000</v>
      </c>
      <c r="C827">
        <v>-15.62336</v>
      </c>
      <c r="M827">
        <v>66909000000</v>
      </c>
      <c r="N827">
        <v>-16.365808000000001</v>
      </c>
    </row>
    <row r="828" spans="2:14" x14ac:dyDescent="0.25">
      <c r="B828" t="s">
        <v>25</v>
      </c>
      <c r="M828" t="s">
        <v>25</v>
      </c>
    </row>
    <row r="831" spans="2:14" x14ac:dyDescent="0.25">
      <c r="B831" t="s">
        <v>29</v>
      </c>
      <c r="M831" t="s">
        <v>29</v>
      </c>
    </row>
    <row r="832" spans="2:14" x14ac:dyDescent="0.25">
      <c r="B832" t="s">
        <v>23</v>
      </c>
      <c r="C832" t="s">
        <v>276</v>
      </c>
      <c r="M832" t="s">
        <v>23</v>
      </c>
      <c r="N832" t="s">
        <v>276</v>
      </c>
    </row>
    <row r="833" spans="2:14" x14ac:dyDescent="0.25">
      <c r="B833">
        <v>8000000000</v>
      </c>
      <c r="C833">
        <v>-83.586838</v>
      </c>
      <c r="M833">
        <v>8000000000</v>
      </c>
      <c r="N833">
        <v>-73.078079000000002</v>
      </c>
    </row>
    <row r="834" spans="2:14" x14ac:dyDescent="0.25">
      <c r="B834">
        <v>8294545000</v>
      </c>
      <c r="C834">
        <v>-78.532950999999997</v>
      </c>
      <c r="M834">
        <v>8294545000</v>
      </c>
      <c r="N834">
        <v>-71.133842000000001</v>
      </c>
    </row>
    <row r="835" spans="2:14" x14ac:dyDescent="0.25">
      <c r="B835">
        <v>8589090000</v>
      </c>
      <c r="C835">
        <v>-77.215560999999994</v>
      </c>
      <c r="M835">
        <v>8589090000</v>
      </c>
      <c r="N835">
        <v>-67.218993999999995</v>
      </c>
    </row>
    <row r="836" spans="2:14" x14ac:dyDescent="0.25">
      <c r="B836">
        <v>8883635000</v>
      </c>
      <c r="C836">
        <v>-72.521484000000001</v>
      </c>
      <c r="M836">
        <v>8883635000</v>
      </c>
      <c r="N836">
        <v>-65.615425000000002</v>
      </c>
    </row>
    <row r="837" spans="2:14" x14ac:dyDescent="0.25">
      <c r="B837">
        <v>9178180000</v>
      </c>
      <c r="C837">
        <v>-72.422202999999996</v>
      </c>
      <c r="M837">
        <v>9178180000</v>
      </c>
      <c r="N837">
        <v>-63.947696999999998</v>
      </c>
    </row>
    <row r="838" spans="2:14" x14ac:dyDescent="0.25">
      <c r="B838">
        <v>9472725000</v>
      </c>
      <c r="C838">
        <v>-68.592117000000002</v>
      </c>
      <c r="M838">
        <v>9472725000</v>
      </c>
      <c r="N838">
        <v>-63.083359000000002</v>
      </c>
    </row>
    <row r="839" spans="2:14" x14ac:dyDescent="0.25">
      <c r="B839">
        <v>9767270000</v>
      </c>
      <c r="C839">
        <v>-67.808425999999997</v>
      </c>
      <c r="M839">
        <v>9767270000</v>
      </c>
      <c r="N839">
        <v>-61.294196999999997</v>
      </c>
    </row>
    <row r="840" spans="2:14" x14ac:dyDescent="0.25">
      <c r="B840">
        <v>10061815000</v>
      </c>
      <c r="C840">
        <v>-66.735969999999995</v>
      </c>
      <c r="M840">
        <v>10061815000</v>
      </c>
      <c r="N840">
        <v>-58.168995000000002</v>
      </c>
    </row>
    <row r="841" spans="2:14" x14ac:dyDescent="0.25">
      <c r="B841">
        <v>10356360000</v>
      </c>
      <c r="C841">
        <v>-65.996764999999996</v>
      </c>
      <c r="M841">
        <v>10356360000</v>
      </c>
      <c r="N841">
        <v>-56.166451000000002</v>
      </c>
    </row>
    <row r="842" spans="2:14" x14ac:dyDescent="0.25">
      <c r="B842">
        <v>10650905000</v>
      </c>
      <c r="C842">
        <v>-64.281784000000002</v>
      </c>
      <c r="M842">
        <v>10650905000</v>
      </c>
      <c r="N842">
        <v>-53.621243</v>
      </c>
    </row>
    <row r="843" spans="2:14" x14ac:dyDescent="0.25">
      <c r="B843">
        <v>10945450000</v>
      </c>
      <c r="C843">
        <v>-63.420597000000001</v>
      </c>
      <c r="M843">
        <v>10945450000</v>
      </c>
      <c r="N843">
        <v>-51.761192000000001</v>
      </c>
    </row>
    <row r="844" spans="2:14" x14ac:dyDescent="0.25">
      <c r="B844">
        <v>11239995000</v>
      </c>
      <c r="C844">
        <v>-60.604694000000002</v>
      </c>
      <c r="M844">
        <v>11239995000</v>
      </c>
      <c r="N844">
        <v>-48.636012999999998</v>
      </c>
    </row>
    <row r="845" spans="2:14" x14ac:dyDescent="0.25">
      <c r="B845">
        <v>11534540000</v>
      </c>
      <c r="C845">
        <v>-59.149979000000002</v>
      </c>
      <c r="M845">
        <v>11534540000</v>
      </c>
      <c r="N845">
        <v>-45.630504999999999</v>
      </c>
    </row>
    <row r="846" spans="2:14" x14ac:dyDescent="0.25">
      <c r="B846">
        <v>11829085000</v>
      </c>
      <c r="C846">
        <v>-56.200909000000003</v>
      </c>
      <c r="M846">
        <v>11829085000</v>
      </c>
      <c r="N846">
        <v>-42.327849999999998</v>
      </c>
    </row>
    <row r="847" spans="2:14" x14ac:dyDescent="0.25">
      <c r="B847">
        <v>12123630000</v>
      </c>
      <c r="C847">
        <v>-54.835396000000003</v>
      </c>
      <c r="M847">
        <v>12123630000</v>
      </c>
      <c r="N847">
        <v>-40.441406000000001</v>
      </c>
    </row>
    <row r="848" spans="2:14" x14ac:dyDescent="0.25">
      <c r="B848">
        <v>12418175000</v>
      </c>
      <c r="C848">
        <v>-53.097462</v>
      </c>
      <c r="M848">
        <v>12418175000</v>
      </c>
      <c r="N848">
        <v>-38.361823999999999</v>
      </c>
    </row>
    <row r="849" spans="2:14" x14ac:dyDescent="0.25">
      <c r="B849">
        <v>12712720000</v>
      </c>
      <c r="C849">
        <v>-50.773688999999997</v>
      </c>
      <c r="M849">
        <v>12712720000</v>
      </c>
      <c r="N849">
        <v>-36.472473000000001</v>
      </c>
    </row>
    <row r="850" spans="2:14" x14ac:dyDescent="0.25">
      <c r="B850">
        <v>13007265000</v>
      </c>
      <c r="C850">
        <v>-47.805405</v>
      </c>
      <c r="M850">
        <v>13007265000</v>
      </c>
      <c r="N850">
        <v>-34.280605000000001</v>
      </c>
    </row>
    <row r="851" spans="2:14" x14ac:dyDescent="0.25">
      <c r="B851">
        <v>13301810000</v>
      </c>
      <c r="C851">
        <v>-45.170394999999999</v>
      </c>
      <c r="M851">
        <v>13301810000</v>
      </c>
      <c r="N851">
        <v>-33.104464999999998</v>
      </c>
    </row>
    <row r="852" spans="2:14" x14ac:dyDescent="0.25">
      <c r="B852">
        <v>13596355000</v>
      </c>
      <c r="C852">
        <v>-43.655987000000003</v>
      </c>
      <c r="M852">
        <v>13596355000</v>
      </c>
      <c r="N852">
        <v>-32.218842000000002</v>
      </c>
    </row>
    <row r="853" spans="2:14" x14ac:dyDescent="0.25">
      <c r="B853">
        <v>13890900000</v>
      </c>
      <c r="C853">
        <v>-41.767398999999997</v>
      </c>
      <c r="M853">
        <v>13890900000</v>
      </c>
      <c r="N853">
        <v>-30.411804</v>
      </c>
    </row>
    <row r="854" spans="2:14" x14ac:dyDescent="0.25">
      <c r="B854">
        <v>14185445000</v>
      </c>
      <c r="C854">
        <v>-38.653469000000001</v>
      </c>
      <c r="M854">
        <v>14185445000</v>
      </c>
      <c r="N854">
        <v>-28.048117000000001</v>
      </c>
    </row>
    <row r="855" spans="2:14" x14ac:dyDescent="0.25">
      <c r="B855">
        <v>14479990000</v>
      </c>
      <c r="C855">
        <v>-35.136085999999999</v>
      </c>
      <c r="M855">
        <v>14479990000</v>
      </c>
      <c r="N855">
        <v>-25.466307</v>
      </c>
    </row>
    <row r="856" spans="2:14" x14ac:dyDescent="0.25">
      <c r="B856">
        <v>14774535000</v>
      </c>
      <c r="C856">
        <v>-31.005845999999998</v>
      </c>
      <c r="M856">
        <v>14774535000</v>
      </c>
      <c r="N856">
        <v>-23.337987999999999</v>
      </c>
    </row>
    <row r="857" spans="2:14" x14ac:dyDescent="0.25">
      <c r="B857">
        <v>15069080000</v>
      </c>
      <c r="C857">
        <v>-27.321100000000001</v>
      </c>
      <c r="M857">
        <v>15069080000</v>
      </c>
      <c r="N857">
        <v>-21.728401000000002</v>
      </c>
    </row>
    <row r="858" spans="2:14" x14ac:dyDescent="0.25">
      <c r="B858">
        <v>15363625000</v>
      </c>
      <c r="C858">
        <v>-24.055295999999998</v>
      </c>
      <c r="M858">
        <v>15363625000</v>
      </c>
      <c r="N858">
        <v>-20.448668000000001</v>
      </c>
    </row>
    <row r="859" spans="2:14" x14ac:dyDescent="0.25">
      <c r="B859">
        <v>15658170000</v>
      </c>
      <c r="C859">
        <v>-21.50956</v>
      </c>
      <c r="M859">
        <v>15658170000</v>
      </c>
      <c r="N859">
        <v>-19.49897</v>
      </c>
    </row>
    <row r="860" spans="2:14" x14ac:dyDescent="0.25">
      <c r="B860">
        <v>15952715000</v>
      </c>
      <c r="C860">
        <v>-19.288468999999999</v>
      </c>
      <c r="M860">
        <v>15952715000</v>
      </c>
      <c r="N860">
        <v>-18.401249</v>
      </c>
    </row>
    <row r="861" spans="2:14" x14ac:dyDescent="0.25">
      <c r="B861">
        <v>16247260000</v>
      </c>
      <c r="C861">
        <v>-16.710315999999999</v>
      </c>
      <c r="M861">
        <v>16247260000</v>
      </c>
      <c r="N861">
        <v>-17.322482999999998</v>
      </c>
    </row>
    <row r="862" spans="2:14" x14ac:dyDescent="0.25">
      <c r="B862">
        <v>16541805000</v>
      </c>
      <c r="C862">
        <v>-14.583451</v>
      </c>
      <c r="M862">
        <v>16541805000</v>
      </c>
      <c r="N862">
        <v>-16.260390999999998</v>
      </c>
    </row>
    <row r="863" spans="2:14" x14ac:dyDescent="0.25">
      <c r="B863">
        <v>16836350000</v>
      </c>
      <c r="C863">
        <v>-12.976701</v>
      </c>
      <c r="M863">
        <v>16836350000</v>
      </c>
      <c r="N863">
        <v>-15.350916</v>
      </c>
    </row>
    <row r="864" spans="2:14" x14ac:dyDescent="0.25">
      <c r="B864">
        <v>17130895000</v>
      </c>
      <c r="C864">
        <v>-11.656945</v>
      </c>
      <c r="M864">
        <v>17130895000</v>
      </c>
      <c r="N864">
        <v>-14.432869999999999</v>
      </c>
    </row>
    <row r="865" spans="2:14" x14ac:dyDescent="0.25">
      <c r="B865">
        <v>17425440000</v>
      </c>
      <c r="C865">
        <v>-10.454114000000001</v>
      </c>
      <c r="M865">
        <v>17425440000</v>
      </c>
      <c r="N865">
        <v>-13.544786</v>
      </c>
    </row>
    <row r="866" spans="2:14" x14ac:dyDescent="0.25">
      <c r="B866">
        <v>17719985000</v>
      </c>
      <c r="C866">
        <v>-9.3560333</v>
      </c>
      <c r="M866">
        <v>17719985000</v>
      </c>
      <c r="N866">
        <v>-12.679567</v>
      </c>
    </row>
    <row r="867" spans="2:14" x14ac:dyDescent="0.25">
      <c r="B867">
        <v>18014530000</v>
      </c>
      <c r="C867">
        <v>-8.5781460000000003</v>
      </c>
      <c r="M867">
        <v>18014530000</v>
      </c>
      <c r="N867">
        <v>-11.900793</v>
      </c>
    </row>
    <row r="868" spans="2:14" x14ac:dyDescent="0.25">
      <c r="B868">
        <v>18309075000</v>
      </c>
      <c r="C868">
        <v>-8.1228180000000005</v>
      </c>
      <c r="M868">
        <v>18309075000</v>
      </c>
      <c r="N868">
        <v>-11.328431</v>
      </c>
    </row>
    <row r="869" spans="2:14" x14ac:dyDescent="0.25">
      <c r="B869">
        <v>18603620000</v>
      </c>
      <c r="C869">
        <v>-7.6878734</v>
      </c>
      <c r="M869">
        <v>18603620000</v>
      </c>
      <c r="N869">
        <v>-10.745201</v>
      </c>
    </row>
    <row r="870" spans="2:14" x14ac:dyDescent="0.25">
      <c r="B870">
        <v>18898165000</v>
      </c>
      <c r="C870">
        <v>-7.4393463000000004</v>
      </c>
      <c r="M870">
        <v>18898165000</v>
      </c>
      <c r="N870">
        <v>-10.206058000000001</v>
      </c>
    </row>
    <row r="871" spans="2:14" x14ac:dyDescent="0.25">
      <c r="B871">
        <v>19192710000</v>
      </c>
      <c r="C871">
        <v>-7.1700501000000001</v>
      </c>
      <c r="M871">
        <v>19192710000</v>
      </c>
      <c r="N871">
        <v>-9.6031303000000001</v>
      </c>
    </row>
    <row r="872" spans="2:14" x14ac:dyDescent="0.25">
      <c r="B872">
        <v>19487255000</v>
      </c>
      <c r="C872">
        <v>-6.9126997000000001</v>
      </c>
      <c r="M872">
        <v>19487255000</v>
      </c>
      <c r="N872">
        <v>-9.0679283000000002</v>
      </c>
    </row>
    <row r="873" spans="2:14" x14ac:dyDescent="0.25">
      <c r="B873">
        <v>19781800000</v>
      </c>
      <c r="C873">
        <v>-6.7147712999999998</v>
      </c>
      <c r="M873">
        <v>19781800000</v>
      </c>
      <c r="N873">
        <v>-8.6413554999999995</v>
      </c>
    </row>
    <row r="874" spans="2:14" x14ac:dyDescent="0.25">
      <c r="B874">
        <v>20076345000</v>
      </c>
      <c r="C874">
        <v>-6.5590634000000003</v>
      </c>
      <c r="M874">
        <v>20076345000</v>
      </c>
      <c r="N874">
        <v>-8.2159557000000003</v>
      </c>
    </row>
    <row r="875" spans="2:14" x14ac:dyDescent="0.25">
      <c r="B875">
        <v>20370890000</v>
      </c>
      <c r="C875">
        <v>-6.5530423999999998</v>
      </c>
      <c r="M875">
        <v>20370890000</v>
      </c>
      <c r="N875">
        <v>-7.9118214</v>
      </c>
    </row>
    <row r="876" spans="2:14" x14ac:dyDescent="0.25">
      <c r="B876">
        <v>20665435000</v>
      </c>
      <c r="C876">
        <v>-6.5372190000000003</v>
      </c>
      <c r="M876">
        <v>20665435000</v>
      </c>
      <c r="N876">
        <v>-7.7056602999999999</v>
      </c>
    </row>
    <row r="877" spans="2:14" x14ac:dyDescent="0.25">
      <c r="B877">
        <v>20959980000</v>
      </c>
      <c r="C877">
        <v>-6.5355600999999997</v>
      </c>
      <c r="M877">
        <v>20959980000</v>
      </c>
      <c r="N877">
        <v>-7.5637913000000001</v>
      </c>
    </row>
    <row r="878" spans="2:14" x14ac:dyDescent="0.25">
      <c r="B878">
        <v>21254525000</v>
      </c>
      <c r="C878">
        <v>-6.5173129999999997</v>
      </c>
      <c r="M878">
        <v>21254525000</v>
      </c>
      <c r="N878">
        <v>-7.4103121999999999</v>
      </c>
    </row>
    <row r="879" spans="2:14" x14ac:dyDescent="0.25">
      <c r="B879">
        <v>21549070000</v>
      </c>
      <c r="C879">
        <v>-6.4969301000000002</v>
      </c>
      <c r="M879">
        <v>21549070000</v>
      </c>
      <c r="N879">
        <v>-7.2085948000000002</v>
      </c>
    </row>
    <row r="880" spans="2:14" x14ac:dyDescent="0.25">
      <c r="B880">
        <v>21843615000</v>
      </c>
      <c r="C880">
        <v>-6.4966153999999996</v>
      </c>
      <c r="M880">
        <v>21843615000</v>
      </c>
      <c r="N880">
        <v>-7.0449742999999998</v>
      </c>
    </row>
    <row r="881" spans="2:14" x14ac:dyDescent="0.25">
      <c r="B881">
        <v>22138160000</v>
      </c>
      <c r="C881">
        <v>-6.4534292000000004</v>
      </c>
      <c r="M881">
        <v>22138160000</v>
      </c>
      <c r="N881">
        <v>-6.9017290999999998</v>
      </c>
    </row>
    <row r="882" spans="2:14" x14ac:dyDescent="0.25">
      <c r="B882">
        <v>22432705000</v>
      </c>
      <c r="C882">
        <v>-6.4605864999999998</v>
      </c>
      <c r="M882">
        <v>22432705000</v>
      </c>
      <c r="N882">
        <v>-6.8110733000000003</v>
      </c>
    </row>
    <row r="883" spans="2:14" x14ac:dyDescent="0.25">
      <c r="B883">
        <v>22727250000</v>
      </c>
      <c r="C883">
        <v>-6.4817128000000004</v>
      </c>
      <c r="M883">
        <v>22727250000</v>
      </c>
      <c r="N883">
        <v>-6.7441087</v>
      </c>
    </row>
    <row r="884" spans="2:14" x14ac:dyDescent="0.25">
      <c r="B884">
        <v>23021795000</v>
      </c>
      <c r="C884">
        <v>-6.5893664000000003</v>
      </c>
      <c r="M884">
        <v>23021795000</v>
      </c>
      <c r="N884">
        <v>-6.7515044</v>
      </c>
    </row>
    <row r="885" spans="2:14" x14ac:dyDescent="0.25">
      <c r="B885">
        <v>23316340000</v>
      </c>
      <c r="C885">
        <v>-6.6932783000000002</v>
      </c>
      <c r="M885">
        <v>23316340000</v>
      </c>
      <c r="N885">
        <v>-6.8236771000000003</v>
      </c>
    </row>
    <row r="886" spans="2:14" x14ac:dyDescent="0.25">
      <c r="B886">
        <v>23610885000</v>
      </c>
      <c r="C886">
        <v>-6.701333</v>
      </c>
      <c r="M886">
        <v>23610885000</v>
      </c>
      <c r="N886">
        <v>-6.8333240000000002</v>
      </c>
    </row>
    <row r="887" spans="2:14" x14ac:dyDescent="0.25">
      <c r="B887">
        <v>23905430000</v>
      </c>
      <c r="C887">
        <v>-6.6547159999999996</v>
      </c>
      <c r="M887">
        <v>23905430000</v>
      </c>
      <c r="N887">
        <v>-6.7767061999999996</v>
      </c>
    </row>
    <row r="888" spans="2:14" x14ac:dyDescent="0.25">
      <c r="B888">
        <v>24199975000</v>
      </c>
      <c r="C888">
        <v>-6.5548329000000001</v>
      </c>
      <c r="M888">
        <v>24199975000</v>
      </c>
      <c r="N888">
        <v>-6.6429229000000003</v>
      </c>
    </row>
    <row r="889" spans="2:14" x14ac:dyDescent="0.25">
      <c r="B889">
        <v>24494520000</v>
      </c>
      <c r="C889">
        <v>-6.5154696000000003</v>
      </c>
      <c r="M889">
        <v>24494520000</v>
      </c>
      <c r="N889">
        <v>-6.5864934999999996</v>
      </c>
    </row>
    <row r="890" spans="2:14" x14ac:dyDescent="0.25">
      <c r="B890">
        <v>24789065000</v>
      </c>
      <c r="C890">
        <v>-6.5276383999999998</v>
      </c>
      <c r="M890">
        <v>24789065000</v>
      </c>
      <c r="N890">
        <v>-6.6368536999999996</v>
      </c>
    </row>
    <row r="891" spans="2:14" x14ac:dyDescent="0.25">
      <c r="B891">
        <v>25083610000</v>
      </c>
      <c r="C891">
        <v>-6.5711063999999997</v>
      </c>
      <c r="M891">
        <v>25083610000</v>
      </c>
      <c r="N891">
        <v>-6.7284459999999999</v>
      </c>
    </row>
    <row r="892" spans="2:14" x14ac:dyDescent="0.25">
      <c r="B892">
        <v>25378155000</v>
      </c>
      <c r="C892">
        <v>-6.7020229999999996</v>
      </c>
      <c r="M892">
        <v>25378155000</v>
      </c>
      <c r="N892">
        <v>-6.8563995000000002</v>
      </c>
    </row>
    <row r="893" spans="2:14" x14ac:dyDescent="0.25">
      <c r="B893">
        <v>25672700000</v>
      </c>
      <c r="C893">
        <v>-6.7428965999999999</v>
      </c>
      <c r="M893">
        <v>25672700000</v>
      </c>
      <c r="N893">
        <v>-6.8694176999999996</v>
      </c>
    </row>
    <row r="894" spans="2:14" x14ac:dyDescent="0.25">
      <c r="B894">
        <v>25967245000</v>
      </c>
      <c r="C894">
        <v>-6.7510443000000002</v>
      </c>
      <c r="M894">
        <v>25967245000</v>
      </c>
      <c r="N894">
        <v>-6.8346008999999999</v>
      </c>
    </row>
    <row r="895" spans="2:14" x14ac:dyDescent="0.25">
      <c r="B895">
        <v>26261790000</v>
      </c>
      <c r="C895">
        <v>-6.7437515000000001</v>
      </c>
      <c r="M895">
        <v>26261790000</v>
      </c>
      <c r="N895">
        <v>-6.8080458999999998</v>
      </c>
    </row>
    <row r="896" spans="2:14" x14ac:dyDescent="0.25">
      <c r="B896">
        <v>26556335000</v>
      </c>
      <c r="C896">
        <v>-6.8311428999999997</v>
      </c>
      <c r="M896">
        <v>26556335000</v>
      </c>
      <c r="N896">
        <v>-6.8969487999999997</v>
      </c>
    </row>
    <row r="897" spans="2:14" x14ac:dyDescent="0.25">
      <c r="B897">
        <v>26850880000</v>
      </c>
      <c r="C897">
        <v>-7.0149393</v>
      </c>
      <c r="M897">
        <v>26850880000</v>
      </c>
      <c r="N897">
        <v>-7.0736512999999999</v>
      </c>
    </row>
    <row r="898" spans="2:14" x14ac:dyDescent="0.25">
      <c r="B898">
        <v>27145425000</v>
      </c>
      <c r="C898">
        <v>-7.0850667999999999</v>
      </c>
      <c r="M898">
        <v>27145425000</v>
      </c>
      <c r="N898">
        <v>-7.1593966</v>
      </c>
    </row>
    <row r="899" spans="2:14" x14ac:dyDescent="0.25">
      <c r="B899">
        <v>27439970000</v>
      </c>
      <c r="C899">
        <v>-7.1699261999999999</v>
      </c>
      <c r="M899">
        <v>27439970000</v>
      </c>
      <c r="N899">
        <v>-7.2260418</v>
      </c>
    </row>
    <row r="900" spans="2:14" x14ac:dyDescent="0.25">
      <c r="B900">
        <v>27734515000</v>
      </c>
      <c r="C900">
        <v>-7.2355527999999998</v>
      </c>
      <c r="M900">
        <v>27734515000</v>
      </c>
      <c r="N900">
        <v>-7.2791123000000004</v>
      </c>
    </row>
    <row r="901" spans="2:14" x14ac:dyDescent="0.25">
      <c r="B901">
        <v>28029060000</v>
      </c>
      <c r="C901">
        <v>-7.4571633000000004</v>
      </c>
      <c r="M901">
        <v>28029060000</v>
      </c>
      <c r="N901">
        <v>-7.4671687999999996</v>
      </c>
    </row>
    <row r="902" spans="2:14" x14ac:dyDescent="0.25">
      <c r="B902">
        <v>28323605000</v>
      </c>
      <c r="C902">
        <v>-7.5403256000000001</v>
      </c>
      <c r="M902">
        <v>28323605000</v>
      </c>
      <c r="N902">
        <v>-7.5480904999999998</v>
      </c>
    </row>
    <row r="903" spans="2:14" x14ac:dyDescent="0.25">
      <c r="B903">
        <v>28618150000</v>
      </c>
      <c r="C903">
        <v>-7.5089196999999999</v>
      </c>
      <c r="M903">
        <v>28618150000</v>
      </c>
      <c r="N903">
        <v>-7.5240479000000002</v>
      </c>
    </row>
    <row r="904" spans="2:14" x14ac:dyDescent="0.25">
      <c r="B904">
        <v>28912695000</v>
      </c>
      <c r="C904">
        <v>-7.4706296999999999</v>
      </c>
      <c r="M904">
        <v>28912695000</v>
      </c>
      <c r="N904">
        <v>-7.5034508999999998</v>
      </c>
    </row>
    <row r="905" spans="2:14" x14ac:dyDescent="0.25">
      <c r="B905">
        <v>29207240000</v>
      </c>
      <c r="C905">
        <v>-7.4600214999999999</v>
      </c>
      <c r="M905">
        <v>29207240000</v>
      </c>
      <c r="N905">
        <v>-7.5287223000000001</v>
      </c>
    </row>
    <row r="906" spans="2:14" x14ac:dyDescent="0.25">
      <c r="B906">
        <v>29501785000</v>
      </c>
      <c r="C906">
        <v>-7.5853691000000003</v>
      </c>
      <c r="M906">
        <v>29501785000</v>
      </c>
      <c r="N906">
        <v>-7.6715970000000002</v>
      </c>
    </row>
    <row r="907" spans="2:14" x14ac:dyDescent="0.25">
      <c r="B907">
        <v>29796330000</v>
      </c>
      <c r="C907">
        <v>-7.5872488000000002</v>
      </c>
      <c r="M907">
        <v>29796330000</v>
      </c>
      <c r="N907">
        <v>-7.7302708999999998</v>
      </c>
    </row>
    <row r="908" spans="2:14" x14ac:dyDescent="0.25">
      <c r="B908">
        <v>30090875000</v>
      </c>
      <c r="C908">
        <v>-7.6138538999999996</v>
      </c>
      <c r="M908">
        <v>30090875000</v>
      </c>
      <c r="N908">
        <v>-7.7929344</v>
      </c>
    </row>
    <row r="909" spans="2:14" x14ac:dyDescent="0.25">
      <c r="B909">
        <v>30385420000</v>
      </c>
      <c r="C909">
        <v>-7.5981965000000002</v>
      </c>
      <c r="M909">
        <v>30385420000</v>
      </c>
      <c r="N909">
        <v>-7.7877368999999996</v>
      </c>
    </row>
    <row r="910" spans="2:14" x14ac:dyDescent="0.25">
      <c r="B910">
        <v>30679965000</v>
      </c>
      <c r="C910">
        <v>-7.6056661999999999</v>
      </c>
      <c r="M910">
        <v>30679965000</v>
      </c>
      <c r="N910">
        <v>-7.7577857999999997</v>
      </c>
    </row>
    <row r="911" spans="2:14" x14ac:dyDescent="0.25">
      <c r="B911">
        <v>30974510000</v>
      </c>
      <c r="C911">
        <v>-7.6727524000000003</v>
      </c>
      <c r="M911">
        <v>30974510000</v>
      </c>
      <c r="N911">
        <v>-7.8150810999999996</v>
      </c>
    </row>
    <row r="912" spans="2:14" x14ac:dyDescent="0.25">
      <c r="B912">
        <v>31269055000</v>
      </c>
      <c r="C912">
        <v>-7.7197785000000003</v>
      </c>
      <c r="M912">
        <v>31269055000</v>
      </c>
      <c r="N912">
        <v>-7.8814783000000004</v>
      </c>
    </row>
    <row r="913" spans="2:14" x14ac:dyDescent="0.25">
      <c r="B913">
        <v>31563600000</v>
      </c>
      <c r="C913">
        <v>-7.8016595999999998</v>
      </c>
      <c r="M913">
        <v>31563600000</v>
      </c>
      <c r="N913">
        <v>-7.9846314999999999</v>
      </c>
    </row>
    <row r="914" spans="2:14" x14ac:dyDescent="0.25">
      <c r="B914">
        <v>31858145000</v>
      </c>
      <c r="C914">
        <v>-7.8407416000000003</v>
      </c>
      <c r="M914">
        <v>31858145000</v>
      </c>
      <c r="N914">
        <v>-8.0123567999999992</v>
      </c>
    </row>
    <row r="915" spans="2:14" x14ac:dyDescent="0.25">
      <c r="B915">
        <v>32152690000</v>
      </c>
      <c r="C915">
        <v>-7.9204717000000002</v>
      </c>
      <c r="M915">
        <v>32152690000</v>
      </c>
      <c r="N915">
        <v>-8.0665645999999995</v>
      </c>
    </row>
    <row r="916" spans="2:14" x14ac:dyDescent="0.25">
      <c r="B916">
        <v>32447235000</v>
      </c>
      <c r="C916">
        <v>-7.9916729999999996</v>
      </c>
      <c r="M916">
        <v>32447235000</v>
      </c>
      <c r="N916">
        <v>-8.1005707000000005</v>
      </c>
    </row>
    <row r="917" spans="2:14" x14ac:dyDescent="0.25">
      <c r="B917">
        <v>32741780000</v>
      </c>
      <c r="C917">
        <v>-8.1364555000000003</v>
      </c>
      <c r="M917">
        <v>32741780000</v>
      </c>
      <c r="N917">
        <v>-8.2180347000000005</v>
      </c>
    </row>
    <row r="918" spans="2:14" x14ac:dyDescent="0.25">
      <c r="B918">
        <v>33036325000</v>
      </c>
      <c r="C918">
        <v>-8.3057709000000006</v>
      </c>
      <c r="M918">
        <v>33036325000</v>
      </c>
      <c r="N918">
        <v>-8.3615893999999997</v>
      </c>
    </row>
    <row r="919" spans="2:14" x14ac:dyDescent="0.25">
      <c r="B919">
        <v>33330870000</v>
      </c>
      <c r="C919">
        <v>-8.5908127000000007</v>
      </c>
      <c r="M919">
        <v>33330870000</v>
      </c>
      <c r="N919">
        <v>-8.5533552000000004</v>
      </c>
    </row>
    <row r="920" spans="2:14" x14ac:dyDescent="0.25">
      <c r="B920">
        <v>33625415000</v>
      </c>
      <c r="C920">
        <v>-8.8937568999999996</v>
      </c>
      <c r="M920">
        <v>33625415000</v>
      </c>
      <c r="N920">
        <v>-8.6699132999999993</v>
      </c>
    </row>
    <row r="921" spans="2:14" x14ac:dyDescent="0.25">
      <c r="B921">
        <v>33919960000</v>
      </c>
      <c r="C921">
        <v>-9.1226739999999999</v>
      </c>
      <c r="M921">
        <v>33919960000</v>
      </c>
      <c r="N921">
        <v>-8.6889143000000004</v>
      </c>
    </row>
    <row r="922" spans="2:14" x14ac:dyDescent="0.25">
      <c r="B922">
        <v>34214505000</v>
      </c>
      <c r="C922">
        <v>-9.2574834999999993</v>
      </c>
      <c r="M922">
        <v>34214505000</v>
      </c>
      <c r="N922">
        <v>-8.6880617000000004</v>
      </c>
    </row>
    <row r="923" spans="2:14" x14ac:dyDescent="0.25">
      <c r="B923">
        <v>34509050000</v>
      </c>
      <c r="C923">
        <v>-9.2968387999999997</v>
      </c>
      <c r="M923">
        <v>34509050000</v>
      </c>
      <c r="N923">
        <v>-8.6128225</v>
      </c>
    </row>
    <row r="924" spans="2:14" x14ac:dyDescent="0.25">
      <c r="B924">
        <v>34803595000</v>
      </c>
      <c r="C924">
        <v>-9.3139009000000001</v>
      </c>
      <c r="M924">
        <v>34803595000</v>
      </c>
      <c r="N924">
        <v>-8.4869795000000003</v>
      </c>
    </row>
    <row r="925" spans="2:14" x14ac:dyDescent="0.25">
      <c r="B925">
        <v>35098140000</v>
      </c>
      <c r="C925">
        <v>-9.2603512000000006</v>
      </c>
      <c r="M925">
        <v>35098140000</v>
      </c>
      <c r="N925">
        <v>-8.3010959999999994</v>
      </c>
    </row>
    <row r="926" spans="2:14" x14ac:dyDescent="0.25">
      <c r="B926">
        <v>35392685000</v>
      </c>
      <c r="C926">
        <v>-9.1087322000000004</v>
      </c>
      <c r="M926">
        <v>35392685000</v>
      </c>
      <c r="N926">
        <v>-8.1649942000000006</v>
      </c>
    </row>
    <row r="927" spans="2:14" x14ac:dyDescent="0.25">
      <c r="B927">
        <v>35687230000</v>
      </c>
      <c r="C927">
        <v>-8.9649629999999991</v>
      </c>
      <c r="M927">
        <v>35687230000</v>
      </c>
      <c r="N927">
        <v>-8.1748819000000008</v>
      </c>
    </row>
    <row r="928" spans="2:14" x14ac:dyDescent="0.25">
      <c r="B928">
        <v>35981775000</v>
      </c>
      <c r="C928">
        <v>-8.7808752000000005</v>
      </c>
      <c r="M928">
        <v>35981775000</v>
      </c>
      <c r="N928">
        <v>-8.1362286000000008</v>
      </c>
    </row>
    <row r="929" spans="2:14" x14ac:dyDescent="0.25">
      <c r="B929">
        <v>36276320000</v>
      </c>
      <c r="C929">
        <v>-8.6604595</v>
      </c>
      <c r="M929">
        <v>36276320000</v>
      </c>
      <c r="N929">
        <v>-8.1636143000000008</v>
      </c>
    </row>
    <row r="930" spans="2:14" x14ac:dyDescent="0.25">
      <c r="B930">
        <v>36570865000</v>
      </c>
      <c r="C930">
        <v>-8.5478629999999995</v>
      </c>
      <c r="M930">
        <v>36570865000</v>
      </c>
      <c r="N930">
        <v>-8.1143265000000007</v>
      </c>
    </row>
    <row r="931" spans="2:14" x14ac:dyDescent="0.25">
      <c r="B931">
        <v>36865410000</v>
      </c>
      <c r="C931">
        <v>-8.4729805000000002</v>
      </c>
      <c r="M931">
        <v>36865410000</v>
      </c>
      <c r="N931">
        <v>-8.2604284000000003</v>
      </c>
    </row>
    <row r="932" spans="2:14" x14ac:dyDescent="0.25">
      <c r="B932">
        <v>37159955000</v>
      </c>
      <c r="C932">
        <v>-8.4526986999999991</v>
      </c>
      <c r="M932">
        <v>37159955000</v>
      </c>
      <c r="N932">
        <v>-8.3601989999999997</v>
      </c>
    </row>
    <row r="933" spans="2:14" x14ac:dyDescent="0.25">
      <c r="B933">
        <v>37454500000</v>
      </c>
      <c r="C933">
        <v>-8.3939810000000001</v>
      </c>
      <c r="M933">
        <v>37454500000</v>
      </c>
      <c r="N933">
        <v>-8.4030541999999997</v>
      </c>
    </row>
    <row r="934" spans="2:14" x14ac:dyDescent="0.25">
      <c r="B934">
        <v>37749045000</v>
      </c>
      <c r="C934">
        <v>-8.2785358000000002</v>
      </c>
      <c r="M934">
        <v>37749045000</v>
      </c>
      <c r="N934">
        <v>-8.3285847000000004</v>
      </c>
    </row>
    <row r="935" spans="2:14" x14ac:dyDescent="0.25">
      <c r="B935">
        <v>38043590000</v>
      </c>
      <c r="C935">
        <v>-8.1933431999999993</v>
      </c>
      <c r="M935">
        <v>38043590000</v>
      </c>
      <c r="N935">
        <v>-8.3162470000000006</v>
      </c>
    </row>
    <row r="936" spans="2:14" x14ac:dyDescent="0.25">
      <c r="B936">
        <v>38338135000</v>
      </c>
      <c r="C936">
        <v>-8.1093396999999996</v>
      </c>
      <c r="M936">
        <v>38338135000</v>
      </c>
      <c r="N936">
        <v>-8.4902916000000008</v>
      </c>
    </row>
    <row r="937" spans="2:14" x14ac:dyDescent="0.25">
      <c r="B937">
        <v>38632680000</v>
      </c>
      <c r="C937">
        <v>-8.1457938999999993</v>
      </c>
      <c r="M937">
        <v>38632680000</v>
      </c>
      <c r="N937">
        <v>-8.6741533000000004</v>
      </c>
    </row>
    <row r="938" spans="2:14" x14ac:dyDescent="0.25">
      <c r="B938">
        <v>38927225000</v>
      </c>
      <c r="C938">
        <v>-8.0902662000000003</v>
      </c>
      <c r="M938">
        <v>38927225000</v>
      </c>
      <c r="N938">
        <v>-8.8320226999999996</v>
      </c>
    </row>
    <row r="939" spans="2:14" x14ac:dyDescent="0.25">
      <c r="B939">
        <v>39221770000</v>
      </c>
      <c r="C939">
        <v>-8.0933466000000003</v>
      </c>
      <c r="M939">
        <v>39221770000</v>
      </c>
      <c r="N939">
        <v>-9.0294018000000005</v>
      </c>
    </row>
    <row r="940" spans="2:14" x14ac:dyDescent="0.25">
      <c r="B940">
        <v>39516315000</v>
      </c>
      <c r="C940">
        <v>-8.0349263999999998</v>
      </c>
      <c r="M940">
        <v>39516315000</v>
      </c>
      <c r="N940">
        <v>-9.2192182999999996</v>
      </c>
    </row>
    <row r="941" spans="2:14" x14ac:dyDescent="0.25">
      <c r="B941">
        <v>39810860000</v>
      </c>
      <c r="C941">
        <v>-8.0438680999999992</v>
      </c>
      <c r="M941">
        <v>39810860000</v>
      </c>
      <c r="N941">
        <v>-9.3024578000000009</v>
      </c>
    </row>
    <row r="942" spans="2:14" x14ac:dyDescent="0.25">
      <c r="B942">
        <v>40105405000</v>
      </c>
      <c r="C942">
        <v>-8.0213260999999996</v>
      </c>
      <c r="M942">
        <v>40105405000</v>
      </c>
      <c r="N942">
        <v>-9.2363014000000003</v>
      </c>
    </row>
    <row r="943" spans="2:14" x14ac:dyDescent="0.25">
      <c r="B943">
        <v>40399950000</v>
      </c>
      <c r="C943">
        <v>-8.0575685999999997</v>
      </c>
      <c r="M943">
        <v>40399950000</v>
      </c>
      <c r="N943">
        <v>-9.2081060000000008</v>
      </c>
    </row>
    <row r="944" spans="2:14" x14ac:dyDescent="0.25">
      <c r="B944">
        <v>40694495000</v>
      </c>
      <c r="C944">
        <v>-8.1049500000000005</v>
      </c>
      <c r="M944">
        <v>40694495000</v>
      </c>
      <c r="N944">
        <v>-9.2038955999999992</v>
      </c>
    </row>
    <row r="945" spans="2:14" x14ac:dyDescent="0.25">
      <c r="B945">
        <v>40989040000</v>
      </c>
      <c r="C945">
        <v>-8.1957722000000004</v>
      </c>
      <c r="M945">
        <v>40989040000</v>
      </c>
      <c r="N945">
        <v>-9.2383862000000008</v>
      </c>
    </row>
    <row r="946" spans="2:14" x14ac:dyDescent="0.25">
      <c r="B946">
        <v>41283585000</v>
      </c>
      <c r="C946">
        <v>-8.2782669000000002</v>
      </c>
      <c r="M946">
        <v>41283585000</v>
      </c>
      <c r="N946">
        <v>-9.2532654000000001</v>
      </c>
    </row>
    <row r="947" spans="2:14" x14ac:dyDescent="0.25">
      <c r="B947">
        <v>41578130000</v>
      </c>
      <c r="C947">
        <v>-8.3926554000000007</v>
      </c>
      <c r="M947">
        <v>41578130000</v>
      </c>
      <c r="N947">
        <v>-9.4249677999999992</v>
      </c>
    </row>
    <row r="948" spans="2:14" x14ac:dyDescent="0.25">
      <c r="B948">
        <v>41872675000</v>
      </c>
      <c r="C948">
        <v>-8.4348965000000007</v>
      </c>
      <c r="M948">
        <v>41872675000</v>
      </c>
      <c r="N948">
        <v>-9.4654845999999999</v>
      </c>
    </row>
    <row r="949" spans="2:14" x14ac:dyDescent="0.25">
      <c r="B949">
        <v>42167220000</v>
      </c>
      <c r="C949">
        <v>-8.4960213000000007</v>
      </c>
      <c r="M949">
        <v>42167220000</v>
      </c>
      <c r="N949">
        <v>-9.5133714999999999</v>
      </c>
    </row>
    <row r="950" spans="2:14" x14ac:dyDescent="0.25">
      <c r="B950">
        <v>42461765000</v>
      </c>
      <c r="C950">
        <v>-8.4676638000000004</v>
      </c>
      <c r="M950">
        <v>42461765000</v>
      </c>
      <c r="N950">
        <v>-9.4241694999999996</v>
      </c>
    </row>
    <row r="951" spans="2:14" x14ac:dyDescent="0.25">
      <c r="B951">
        <v>42756310000</v>
      </c>
      <c r="C951">
        <v>-8.5101279999999999</v>
      </c>
      <c r="M951">
        <v>42756310000</v>
      </c>
      <c r="N951">
        <v>-9.4651794000000002</v>
      </c>
    </row>
    <row r="952" spans="2:14" x14ac:dyDescent="0.25">
      <c r="B952">
        <v>43050855000</v>
      </c>
      <c r="C952">
        <v>-8.4889869999999998</v>
      </c>
      <c r="M952">
        <v>43050855000</v>
      </c>
      <c r="N952">
        <v>-9.3913460000000004</v>
      </c>
    </row>
    <row r="953" spans="2:14" x14ac:dyDescent="0.25">
      <c r="B953">
        <v>43345400000</v>
      </c>
      <c r="C953">
        <v>-8.4212235999999994</v>
      </c>
      <c r="M953">
        <v>43345400000</v>
      </c>
      <c r="N953">
        <v>-9.2347155000000001</v>
      </c>
    </row>
    <row r="954" spans="2:14" x14ac:dyDescent="0.25">
      <c r="B954">
        <v>43639945000</v>
      </c>
      <c r="C954">
        <v>-8.5069914000000004</v>
      </c>
      <c r="M954">
        <v>43639945000</v>
      </c>
      <c r="N954">
        <v>-9.1448145000000007</v>
      </c>
    </row>
    <row r="955" spans="2:14" x14ac:dyDescent="0.25">
      <c r="B955">
        <v>43934490000</v>
      </c>
      <c r="C955">
        <v>-8.5377902999999993</v>
      </c>
      <c r="M955">
        <v>43934490000</v>
      </c>
      <c r="N955">
        <v>-9.0996704000000008</v>
      </c>
    </row>
    <row r="956" spans="2:14" x14ac:dyDescent="0.25">
      <c r="B956">
        <v>44229035000</v>
      </c>
      <c r="C956">
        <v>-8.6857395000000004</v>
      </c>
      <c r="M956">
        <v>44229035000</v>
      </c>
      <c r="N956">
        <v>-9.1737660999999999</v>
      </c>
    </row>
    <row r="957" spans="2:14" x14ac:dyDescent="0.25">
      <c r="B957">
        <v>44523580000</v>
      </c>
      <c r="C957">
        <v>-8.7068987</v>
      </c>
      <c r="M957">
        <v>44523580000</v>
      </c>
      <c r="N957">
        <v>-9.1441230999999998</v>
      </c>
    </row>
    <row r="958" spans="2:14" x14ac:dyDescent="0.25">
      <c r="B958">
        <v>44818125000</v>
      </c>
      <c r="C958">
        <v>-8.8444710000000004</v>
      </c>
      <c r="M958">
        <v>44818125000</v>
      </c>
      <c r="N958">
        <v>-9.1116942999999999</v>
      </c>
    </row>
    <row r="959" spans="2:14" x14ac:dyDescent="0.25">
      <c r="B959">
        <v>45112670000</v>
      </c>
      <c r="C959">
        <v>-9.0430279000000002</v>
      </c>
      <c r="M959">
        <v>45112670000</v>
      </c>
      <c r="N959">
        <v>-9.2198334000000006</v>
      </c>
    </row>
    <row r="960" spans="2:14" x14ac:dyDescent="0.25">
      <c r="B960">
        <v>45407215000</v>
      </c>
      <c r="C960">
        <v>-9.0812501999999995</v>
      </c>
      <c r="M960">
        <v>45407215000</v>
      </c>
      <c r="N960">
        <v>-9.2104979</v>
      </c>
    </row>
    <row r="961" spans="2:14" x14ac:dyDescent="0.25">
      <c r="B961">
        <v>45701760000</v>
      </c>
      <c r="C961">
        <v>-9.1643381000000002</v>
      </c>
      <c r="M961">
        <v>45701760000</v>
      </c>
      <c r="N961">
        <v>-9.2976302999999998</v>
      </c>
    </row>
    <row r="962" spans="2:14" x14ac:dyDescent="0.25">
      <c r="B962">
        <v>45996305000</v>
      </c>
      <c r="C962">
        <v>-9.2243785999999997</v>
      </c>
      <c r="M962">
        <v>45996305000</v>
      </c>
      <c r="N962">
        <v>-9.2276115000000001</v>
      </c>
    </row>
    <row r="963" spans="2:14" x14ac:dyDescent="0.25">
      <c r="B963">
        <v>46290850000</v>
      </c>
      <c r="C963">
        <v>-9.5728787999999998</v>
      </c>
      <c r="M963">
        <v>46290850000</v>
      </c>
      <c r="N963">
        <v>-9.3615074000000007</v>
      </c>
    </row>
    <row r="964" spans="2:14" x14ac:dyDescent="0.25">
      <c r="B964">
        <v>46585395000</v>
      </c>
      <c r="C964">
        <v>-9.6736030999999993</v>
      </c>
      <c r="M964">
        <v>46585395000</v>
      </c>
      <c r="N964">
        <v>-9.2896576</v>
      </c>
    </row>
    <row r="965" spans="2:14" x14ac:dyDescent="0.25">
      <c r="B965">
        <v>46879940000</v>
      </c>
      <c r="C965">
        <v>-9.7142772999999991</v>
      </c>
      <c r="M965">
        <v>46879940000</v>
      </c>
      <c r="N965">
        <v>-9.2088757000000001</v>
      </c>
    </row>
    <row r="966" spans="2:14" x14ac:dyDescent="0.25">
      <c r="B966">
        <v>47174485000</v>
      </c>
      <c r="C966">
        <v>-9.6064624999999992</v>
      </c>
      <c r="M966">
        <v>47174485000</v>
      </c>
      <c r="N966">
        <v>-9.0339898999999999</v>
      </c>
    </row>
    <row r="967" spans="2:14" x14ac:dyDescent="0.25">
      <c r="B967">
        <v>47469030000</v>
      </c>
      <c r="C967">
        <v>-9.6677894999999996</v>
      </c>
      <c r="M967">
        <v>47469030000</v>
      </c>
      <c r="N967">
        <v>-8.9336205</v>
      </c>
    </row>
    <row r="968" spans="2:14" x14ac:dyDescent="0.25">
      <c r="B968">
        <v>47763575000</v>
      </c>
      <c r="C968">
        <v>-9.7254094999999996</v>
      </c>
      <c r="M968">
        <v>47763575000</v>
      </c>
      <c r="N968">
        <v>-8.9534558999999998</v>
      </c>
    </row>
    <row r="969" spans="2:14" x14ac:dyDescent="0.25">
      <c r="B969">
        <v>48058120000</v>
      </c>
      <c r="C969">
        <v>-9.6989441000000003</v>
      </c>
      <c r="M969">
        <v>48058120000</v>
      </c>
      <c r="N969">
        <v>-8.9089012000000007</v>
      </c>
    </row>
    <row r="970" spans="2:14" x14ac:dyDescent="0.25">
      <c r="B970">
        <v>48352665000</v>
      </c>
      <c r="C970">
        <v>-9.6740828000000008</v>
      </c>
      <c r="M970">
        <v>48352665000</v>
      </c>
      <c r="N970">
        <v>-8.9865437000000004</v>
      </c>
    </row>
    <row r="971" spans="2:14" x14ac:dyDescent="0.25">
      <c r="B971">
        <v>48647210000</v>
      </c>
      <c r="C971">
        <v>-9.7251414999999994</v>
      </c>
      <c r="M971">
        <v>48647210000</v>
      </c>
      <c r="N971">
        <v>-8.9562769000000007</v>
      </c>
    </row>
    <row r="972" spans="2:14" x14ac:dyDescent="0.25">
      <c r="B972">
        <v>48941755000</v>
      </c>
      <c r="C972">
        <v>-9.7891455000000001</v>
      </c>
      <c r="M972">
        <v>48941755000</v>
      </c>
      <c r="N972">
        <v>-8.9504193999999995</v>
      </c>
    </row>
    <row r="973" spans="2:14" x14ac:dyDescent="0.25">
      <c r="B973">
        <v>49236300000</v>
      </c>
      <c r="C973">
        <v>-9.8316374</v>
      </c>
      <c r="M973">
        <v>49236300000</v>
      </c>
      <c r="N973">
        <v>-8.9975529000000005</v>
      </c>
    </row>
    <row r="974" spans="2:14" x14ac:dyDescent="0.25">
      <c r="B974">
        <v>49530845000</v>
      </c>
      <c r="C974">
        <v>-9.7025833000000006</v>
      </c>
      <c r="M974">
        <v>49530845000</v>
      </c>
      <c r="N974">
        <v>-8.9703236000000004</v>
      </c>
    </row>
    <row r="975" spans="2:14" x14ac:dyDescent="0.25">
      <c r="B975">
        <v>49825390000</v>
      </c>
      <c r="C975">
        <v>-9.6780480999999998</v>
      </c>
      <c r="M975">
        <v>49825390000</v>
      </c>
      <c r="N975">
        <v>-9.0470123000000005</v>
      </c>
    </row>
    <row r="976" spans="2:14" x14ac:dyDescent="0.25">
      <c r="B976">
        <v>50119935000</v>
      </c>
      <c r="C976">
        <v>-9.6830558999999994</v>
      </c>
      <c r="M976">
        <v>50119935000</v>
      </c>
      <c r="N976">
        <v>-9.1259917999999995</v>
      </c>
    </row>
    <row r="977" spans="2:14" x14ac:dyDescent="0.25">
      <c r="B977">
        <v>50414480000</v>
      </c>
      <c r="C977">
        <v>-9.7491559999999993</v>
      </c>
      <c r="M977">
        <v>50414480000</v>
      </c>
      <c r="N977">
        <v>-9.2757319999999996</v>
      </c>
    </row>
    <row r="978" spans="2:14" x14ac:dyDescent="0.25">
      <c r="B978">
        <v>50709025000</v>
      </c>
      <c r="C978">
        <v>-9.6542139000000002</v>
      </c>
      <c r="M978">
        <v>50709025000</v>
      </c>
      <c r="N978">
        <v>-9.4434346999999992</v>
      </c>
    </row>
    <row r="979" spans="2:14" x14ac:dyDescent="0.25">
      <c r="B979">
        <v>51003570000</v>
      </c>
      <c r="C979">
        <v>-9.5697746000000006</v>
      </c>
      <c r="M979">
        <v>51003570000</v>
      </c>
      <c r="N979">
        <v>-9.5231990999999994</v>
      </c>
    </row>
    <row r="980" spans="2:14" x14ac:dyDescent="0.25">
      <c r="B980">
        <v>51298115000</v>
      </c>
      <c r="C980">
        <v>-9.4693574999999992</v>
      </c>
      <c r="M980">
        <v>51298115000</v>
      </c>
      <c r="N980">
        <v>-9.6660527999999992</v>
      </c>
    </row>
    <row r="981" spans="2:14" x14ac:dyDescent="0.25">
      <c r="B981">
        <v>51592660000</v>
      </c>
      <c r="C981">
        <v>-9.4827013000000004</v>
      </c>
      <c r="M981">
        <v>51592660000</v>
      </c>
      <c r="N981">
        <v>-9.7385950000000001</v>
      </c>
    </row>
    <row r="982" spans="2:14" x14ac:dyDescent="0.25">
      <c r="B982">
        <v>51887205000</v>
      </c>
      <c r="C982">
        <v>-9.2623987000000003</v>
      </c>
      <c r="M982">
        <v>51887205000</v>
      </c>
      <c r="N982">
        <v>-9.7089499999999997</v>
      </c>
    </row>
    <row r="983" spans="2:14" x14ac:dyDescent="0.25">
      <c r="B983">
        <v>52181750000</v>
      </c>
      <c r="C983">
        <v>-9.0936546000000007</v>
      </c>
      <c r="M983">
        <v>52181750000</v>
      </c>
      <c r="N983">
        <v>-9.6834697999999992</v>
      </c>
    </row>
    <row r="984" spans="2:14" x14ac:dyDescent="0.25">
      <c r="B984">
        <v>52476295000</v>
      </c>
      <c r="C984">
        <v>-9.015523</v>
      </c>
      <c r="M984">
        <v>52476295000</v>
      </c>
      <c r="N984">
        <v>-9.7349233999999996</v>
      </c>
    </row>
    <row r="985" spans="2:14" x14ac:dyDescent="0.25">
      <c r="B985">
        <v>52770840000</v>
      </c>
      <c r="C985">
        <v>-9.1302395000000001</v>
      </c>
      <c r="M985">
        <v>52770840000</v>
      </c>
      <c r="N985">
        <v>-9.9709786999999999</v>
      </c>
    </row>
    <row r="986" spans="2:14" x14ac:dyDescent="0.25">
      <c r="B986">
        <v>53065385000</v>
      </c>
      <c r="C986">
        <v>-9.1951999999999998</v>
      </c>
      <c r="M986">
        <v>53065385000</v>
      </c>
      <c r="N986">
        <v>-10.173475</v>
      </c>
    </row>
    <row r="987" spans="2:14" x14ac:dyDescent="0.25">
      <c r="B987">
        <v>53359930000</v>
      </c>
      <c r="C987">
        <v>-9.1884002999999996</v>
      </c>
      <c r="M987">
        <v>53359930000</v>
      </c>
      <c r="N987">
        <v>-10.323955</v>
      </c>
    </row>
    <row r="988" spans="2:14" x14ac:dyDescent="0.25">
      <c r="B988">
        <v>53654475000</v>
      </c>
      <c r="C988">
        <v>-9.2682648000000007</v>
      </c>
      <c r="M988">
        <v>53654475000</v>
      </c>
      <c r="N988">
        <v>-10.418657</v>
      </c>
    </row>
    <row r="989" spans="2:14" x14ac:dyDescent="0.25">
      <c r="B989">
        <v>53949020000</v>
      </c>
      <c r="C989">
        <v>-9.3610629999999997</v>
      </c>
      <c r="M989">
        <v>53949020000</v>
      </c>
      <c r="N989">
        <v>-10.625349</v>
      </c>
    </row>
    <row r="990" spans="2:14" x14ac:dyDescent="0.25">
      <c r="B990">
        <v>54243565000</v>
      </c>
      <c r="C990">
        <v>-9.4328441999999999</v>
      </c>
      <c r="M990">
        <v>54243565000</v>
      </c>
      <c r="N990">
        <v>-10.777184999999999</v>
      </c>
    </row>
    <row r="991" spans="2:14" x14ac:dyDescent="0.25">
      <c r="B991">
        <v>54538110000</v>
      </c>
      <c r="C991">
        <v>-9.3519553999999996</v>
      </c>
      <c r="M991">
        <v>54538110000</v>
      </c>
      <c r="N991">
        <v>-10.948632999999999</v>
      </c>
    </row>
    <row r="992" spans="2:14" x14ac:dyDescent="0.25">
      <c r="B992">
        <v>54832655000</v>
      </c>
      <c r="C992">
        <v>-9.3260030999999994</v>
      </c>
      <c r="M992">
        <v>54832655000</v>
      </c>
      <c r="N992">
        <v>-11.010311</v>
      </c>
    </row>
    <row r="993" spans="2:14" x14ac:dyDescent="0.25">
      <c r="B993">
        <v>55127200000</v>
      </c>
      <c r="C993">
        <v>-9.3033771999999999</v>
      </c>
      <c r="M993">
        <v>55127200000</v>
      </c>
      <c r="N993">
        <v>-11.226758999999999</v>
      </c>
    </row>
    <row r="994" spans="2:14" x14ac:dyDescent="0.25">
      <c r="B994">
        <v>55421745000</v>
      </c>
      <c r="C994">
        <v>-9.4691296000000005</v>
      </c>
      <c r="M994">
        <v>55421745000</v>
      </c>
      <c r="N994">
        <v>-11.415732999999999</v>
      </c>
    </row>
    <row r="995" spans="2:14" x14ac:dyDescent="0.25">
      <c r="B995">
        <v>55716290000</v>
      </c>
      <c r="C995">
        <v>-9.4837751000000008</v>
      </c>
      <c r="M995">
        <v>55716290000</v>
      </c>
      <c r="N995">
        <v>-11.627250999999999</v>
      </c>
    </row>
    <row r="996" spans="2:14" x14ac:dyDescent="0.25">
      <c r="B996">
        <v>56010835000</v>
      </c>
      <c r="C996">
        <v>-9.7015352000000004</v>
      </c>
      <c r="M996">
        <v>56010835000</v>
      </c>
      <c r="N996">
        <v>-11.761075</v>
      </c>
    </row>
    <row r="997" spans="2:14" x14ac:dyDescent="0.25">
      <c r="B997">
        <v>56305380000</v>
      </c>
      <c r="C997">
        <v>-9.8252935000000008</v>
      </c>
      <c r="M997">
        <v>56305380000</v>
      </c>
      <c r="N997">
        <v>-11.911130999999999</v>
      </c>
    </row>
    <row r="998" spans="2:14" x14ac:dyDescent="0.25">
      <c r="B998">
        <v>56599925000</v>
      </c>
      <c r="C998">
        <v>-10.034077999999999</v>
      </c>
      <c r="M998">
        <v>56599925000</v>
      </c>
      <c r="N998">
        <v>-11.973235000000001</v>
      </c>
    </row>
    <row r="999" spans="2:14" x14ac:dyDescent="0.25">
      <c r="B999">
        <v>56894470000</v>
      </c>
      <c r="C999">
        <v>-10.156518</v>
      </c>
      <c r="M999">
        <v>56894470000</v>
      </c>
      <c r="N999">
        <v>-12.095424</v>
      </c>
    </row>
    <row r="1000" spans="2:14" x14ac:dyDescent="0.25">
      <c r="B1000">
        <v>57189015000</v>
      </c>
      <c r="C1000">
        <v>-10.542303</v>
      </c>
      <c r="M1000">
        <v>57189015000</v>
      </c>
      <c r="N1000">
        <v>-12.199498</v>
      </c>
    </row>
    <row r="1001" spans="2:14" x14ac:dyDescent="0.25">
      <c r="B1001">
        <v>57483560000</v>
      </c>
      <c r="C1001">
        <v>-10.838958999999999</v>
      </c>
      <c r="M1001">
        <v>57483560000</v>
      </c>
      <c r="N1001">
        <v>-12.507383000000001</v>
      </c>
    </row>
    <row r="1002" spans="2:14" x14ac:dyDescent="0.25">
      <c r="B1002">
        <v>57778105000</v>
      </c>
      <c r="C1002">
        <v>-10.929824</v>
      </c>
      <c r="M1002">
        <v>57778105000</v>
      </c>
      <c r="N1002">
        <v>-12.579155</v>
      </c>
    </row>
    <row r="1003" spans="2:14" x14ac:dyDescent="0.25">
      <c r="B1003">
        <v>58072650000</v>
      </c>
      <c r="C1003">
        <v>-10.810452</v>
      </c>
      <c r="M1003">
        <v>58072650000</v>
      </c>
      <c r="N1003">
        <v>-12.608046999999999</v>
      </c>
    </row>
    <row r="1004" spans="2:14" x14ac:dyDescent="0.25">
      <c r="B1004">
        <v>58367195000</v>
      </c>
      <c r="C1004">
        <v>-10.980040000000001</v>
      </c>
      <c r="M1004">
        <v>58367195000</v>
      </c>
      <c r="N1004">
        <v>-12.484446</v>
      </c>
    </row>
    <row r="1005" spans="2:14" x14ac:dyDescent="0.25">
      <c r="B1005">
        <v>58661740000</v>
      </c>
      <c r="C1005">
        <v>-11.18383</v>
      </c>
      <c r="M1005">
        <v>58661740000</v>
      </c>
      <c r="N1005">
        <v>-12.420574</v>
      </c>
    </row>
    <row r="1006" spans="2:14" x14ac:dyDescent="0.25">
      <c r="B1006">
        <v>58956285000</v>
      </c>
      <c r="C1006">
        <v>-11.368243</v>
      </c>
      <c r="M1006">
        <v>58956285000</v>
      </c>
      <c r="N1006">
        <v>-12.25536</v>
      </c>
    </row>
    <row r="1007" spans="2:14" x14ac:dyDescent="0.25">
      <c r="B1007">
        <v>59250830000</v>
      </c>
      <c r="C1007">
        <v>-11.522779</v>
      </c>
      <c r="M1007">
        <v>59250830000</v>
      </c>
      <c r="N1007">
        <v>-12.217008</v>
      </c>
    </row>
    <row r="1008" spans="2:14" x14ac:dyDescent="0.25">
      <c r="B1008">
        <v>59545375000</v>
      </c>
      <c r="C1008">
        <v>-11.814629999999999</v>
      </c>
      <c r="M1008">
        <v>59545375000</v>
      </c>
      <c r="N1008">
        <v>-12.202074</v>
      </c>
    </row>
    <row r="1009" spans="2:14" x14ac:dyDescent="0.25">
      <c r="B1009">
        <v>59839920000</v>
      </c>
      <c r="C1009">
        <v>-12.147945</v>
      </c>
      <c r="M1009">
        <v>59839920000</v>
      </c>
      <c r="N1009">
        <v>-12.362166</v>
      </c>
    </row>
    <row r="1010" spans="2:14" x14ac:dyDescent="0.25">
      <c r="B1010">
        <v>60134465000</v>
      </c>
      <c r="C1010">
        <v>-12.365983999999999</v>
      </c>
      <c r="M1010">
        <v>60134465000</v>
      </c>
      <c r="N1010">
        <v>-12.260406</v>
      </c>
    </row>
    <row r="1011" spans="2:14" x14ac:dyDescent="0.25">
      <c r="B1011">
        <v>60429010000</v>
      </c>
      <c r="C1011">
        <v>-12.536809</v>
      </c>
      <c r="M1011">
        <v>60429010000</v>
      </c>
      <c r="N1011">
        <v>-12.288308000000001</v>
      </c>
    </row>
    <row r="1012" spans="2:14" x14ac:dyDescent="0.25">
      <c r="B1012">
        <v>60723555000</v>
      </c>
      <c r="C1012">
        <v>-12.612966999999999</v>
      </c>
      <c r="M1012">
        <v>60723555000</v>
      </c>
      <c r="N1012">
        <v>-12.245711</v>
      </c>
    </row>
    <row r="1013" spans="2:14" x14ac:dyDescent="0.25">
      <c r="B1013">
        <v>61018100000</v>
      </c>
      <c r="C1013">
        <v>-12.673450000000001</v>
      </c>
      <c r="M1013">
        <v>61018100000</v>
      </c>
      <c r="N1013">
        <v>-12.296004999999999</v>
      </c>
    </row>
    <row r="1014" spans="2:14" x14ac:dyDescent="0.25">
      <c r="B1014">
        <v>61312645000</v>
      </c>
      <c r="C1014">
        <v>-12.772970000000001</v>
      </c>
      <c r="M1014">
        <v>61312645000</v>
      </c>
      <c r="N1014">
        <v>-12.304867</v>
      </c>
    </row>
    <row r="1015" spans="2:14" x14ac:dyDescent="0.25">
      <c r="B1015">
        <v>61607190000</v>
      </c>
      <c r="C1015">
        <v>-12.879244</v>
      </c>
      <c r="M1015">
        <v>61607190000</v>
      </c>
      <c r="N1015">
        <v>-12.609947999999999</v>
      </c>
    </row>
    <row r="1016" spans="2:14" x14ac:dyDescent="0.25">
      <c r="B1016">
        <v>61901735000</v>
      </c>
      <c r="C1016">
        <v>-13.140756</v>
      </c>
      <c r="M1016">
        <v>61901735000</v>
      </c>
      <c r="N1016">
        <v>-12.906302</v>
      </c>
    </row>
    <row r="1017" spans="2:14" x14ac:dyDescent="0.25">
      <c r="B1017">
        <v>62196280000</v>
      </c>
      <c r="C1017">
        <v>-13.240653999999999</v>
      </c>
      <c r="M1017">
        <v>62196280000</v>
      </c>
      <c r="N1017">
        <v>-13.051216</v>
      </c>
    </row>
    <row r="1018" spans="2:14" x14ac:dyDescent="0.25">
      <c r="B1018">
        <v>62490825000</v>
      </c>
      <c r="C1018">
        <v>-13.085803</v>
      </c>
      <c r="M1018">
        <v>62490825000</v>
      </c>
      <c r="N1018">
        <v>-12.868672999999999</v>
      </c>
    </row>
    <row r="1019" spans="2:14" x14ac:dyDescent="0.25">
      <c r="B1019">
        <v>62785370000</v>
      </c>
      <c r="C1019">
        <v>-12.938705000000001</v>
      </c>
      <c r="M1019">
        <v>62785370000</v>
      </c>
      <c r="N1019">
        <v>-12.651241000000001</v>
      </c>
    </row>
    <row r="1020" spans="2:14" x14ac:dyDescent="0.25">
      <c r="B1020">
        <v>63079915000</v>
      </c>
      <c r="C1020">
        <v>-12.973166000000001</v>
      </c>
      <c r="M1020">
        <v>63079915000</v>
      </c>
      <c r="N1020">
        <v>-12.470026000000001</v>
      </c>
    </row>
    <row r="1021" spans="2:14" x14ac:dyDescent="0.25">
      <c r="B1021">
        <v>63374460000</v>
      </c>
      <c r="C1021">
        <v>-13.270752999999999</v>
      </c>
      <c r="M1021">
        <v>63374460000</v>
      </c>
      <c r="N1021">
        <v>-12.34046</v>
      </c>
    </row>
    <row r="1022" spans="2:14" x14ac:dyDescent="0.25">
      <c r="B1022">
        <v>63669005000</v>
      </c>
      <c r="C1022">
        <v>-13.399240000000001</v>
      </c>
      <c r="M1022">
        <v>63669005000</v>
      </c>
      <c r="N1022">
        <v>-12.464103</v>
      </c>
    </row>
    <row r="1023" spans="2:14" x14ac:dyDescent="0.25">
      <c r="B1023">
        <v>63963550000</v>
      </c>
      <c r="C1023">
        <v>-13.384596</v>
      </c>
      <c r="M1023">
        <v>63963550000</v>
      </c>
      <c r="N1023">
        <v>-12.497233</v>
      </c>
    </row>
    <row r="1024" spans="2:14" x14ac:dyDescent="0.25">
      <c r="B1024">
        <v>64258095000</v>
      </c>
      <c r="C1024">
        <v>-13.547885000000001</v>
      </c>
      <c r="M1024">
        <v>64258095000</v>
      </c>
      <c r="N1024">
        <v>-13.049193000000001</v>
      </c>
    </row>
    <row r="1025" spans="2:14" x14ac:dyDescent="0.25">
      <c r="B1025">
        <v>64552640000</v>
      </c>
      <c r="C1025">
        <v>-13.821842</v>
      </c>
      <c r="M1025">
        <v>64552640000</v>
      </c>
      <c r="N1025">
        <v>-13.81671</v>
      </c>
    </row>
    <row r="1026" spans="2:14" x14ac:dyDescent="0.25">
      <c r="B1026">
        <v>64847185000</v>
      </c>
      <c r="C1026">
        <v>-14.273209</v>
      </c>
      <c r="M1026">
        <v>64847185000</v>
      </c>
      <c r="N1026">
        <v>-15.117763</v>
      </c>
    </row>
    <row r="1027" spans="2:14" x14ac:dyDescent="0.25">
      <c r="B1027">
        <v>65141730000</v>
      </c>
      <c r="C1027">
        <v>-14.394663</v>
      </c>
      <c r="M1027">
        <v>65141730000</v>
      </c>
      <c r="N1027">
        <v>-15.464625</v>
      </c>
    </row>
    <row r="1028" spans="2:14" x14ac:dyDescent="0.25">
      <c r="B1028">
        <v>65436275000</v>
      </c>
      <c r="C1028">
        <v>-14.771531</v>
      </c>
      <c r="M1028">
        <v>65436275000</v>
      </c>
      <c r="N1028">
        <v>-16.044841999999999</v>
      </c>
    </row>
    <row r="1029" spans="2:14" x14ac:dyDescent="0.25">
      <c r="B1029">
        <v>65730820000</v>
      </c>
      <c r="C1029">
        <v>-15.275861000000001</v>
      </c>
      <c r="M1029">
        <v>65730820000</v>
      </c>
      <c r="N1029">
        <v>-16.177225</v>
      </c>
    </row>
    <row r="1030" spans="2:14" x14ac:dyDescent="0.25">
      <c r="B1030">
        <v>66025365000</v>
      </c>
      <c r="C1030">
        <v>-16.355689999999999</v>
      </c>
      <c r="M1030">
        <v>66025365000</v>
      </c>
      <c r="N1030">
        <v>-17.002310000000001</v>
      </c>
    </row>
    <row r="1031" spans="2:14" x14ac:dyDescent="0.25">
      <c r="B1031">
        <v>66319910000</v>
      </c>
      <c r="C1031">
        <v>-17.032492000000001</v>
      </c>
      <c r="M1031">
        <v>66319910000</v>
      </c>
      <c r="N1031">
        <v>-17.233592999999999</v>
      </c>
    </row>
    <row r="1032" spans="2:14" x14ac:dyDescent="0.25">
      <c r="B1032">
        <v>66614455000</v>
      </c>
      <c r="C1032">
        <v>-17.385190999999999</v>
      </c>
      <c r="M1032">
        <v>66614455000</v>
      </c>
      <c r="N1032">
        <v>-18.679068000000001</v>
      </c>
    </row>
    <row r="1033" spans="2:14" x14ac:dyDescent="0.25">
      <c r="B1033">
        <v>66909000000</v>
      </c>
      <c r="C1033">
        <v>-17.312169999999998</v>
      </c>
      <c r="M1033">
        <v>66909000000</v>
      </c>
      <c r="N1033">
        <v>-19.864713999999999</v>
      </c>
    </row>
    <row r="1034" spans="2:14" x14ac:dyDescent="0.25">
      <c r="B1034" t="s">
        <v>25</v>
      </c>
      <c r="C1034" s="6"/>
      <c r="M1034" t="s">
        <v>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628"/>
  <sheetViews>
    <sheetView workbookViewId="0">
      <selection activeCell="L1" sqref="L1:P1048576"/>
    </sheetView>
  </sheetViews>
  <sheetFormatPr defaultRowHeight="15" x14ac:dyDescent="0.25"/>
  <cols>
    <col min="1" max="1" width="13.7109375" style="40" customWidth="1"/>
    <col min="7" max="7" width="2.140625" style="19" customWidth="1"/>
    <col min="8" max="8" width="11" style="5" bestFit="1" customWidth="1"/>
    <col min="9" max="9" width="14.85546875" style="5" bestFit="1" customWidth="1"/>
    <col min="10" max="10" width="18.7109375" style="5" bestFit="1" customWidth="1"/>
    <col min="11" max="11" width="13.7109375" style="40" customWidth="1"/>
    <col min="17" max="17" width="2" style="19" customWidth="1"/>
    <col min="18" max="18" width="11" style="5" bestFit="1" customWidth="1"/>
    <col min="19" max="19" width="14.7109375" style="5" bestFit="1" customWidth="1"/>
    <col min="20" max="20" width="18.5703125" style="5" bestFit="1" customWidth="1"/>
    <col min="21" max="21" width="2" style="19" customWidth="1"/>
    <col min="27" max="28" width="9.140625" style="5"/>
    <col min="29" max="16384" width="9.140625" style="3"/>
  </cols>
  <sheetData>
    <row r="1" spans="1:21" x14ac:dyDescent="0.25">
      <c r="B1" t="s">
        <v>99</v>
      </c>
      <c r="H1" s="5" t="s">
        <v>1</v>
      </c>
      <c r="I1" s="43" t="str">
        <f>C8</f>
        <v>Conv. Loss Log Mag(dB)</v>
      </c>
      <c r="J1" s="43" t="str">
        <f>D8</f>
        <v>RF Return Loss Log Mag(dB)</v>
      </c>
      <c r="L1" t="s">
        <v>99</v>
      </c>
      <c r="R1" s="5" t="s">
        <v>1</v>
      </c>
      <c r="S1" s="43" t="str">
        <f>M8</f>
        <v>Conv. Loss Log Mag(dB)</v>
      </c>
      <c r="T1" s="43" t="str">
        <f>N8</f>
        <v>RF Return Loss Log Mag(dB)</v>
      </c>
    </row>
    <row r="2" spans="1:21" x14ac:dyDescent="0.25">
      <c r="A2" s="39" t="s">
        <v>111</v>
      </c>
      <c r="B2" t="s">
        <v>300</v>
      </c>
      <c r="C2" t="s">
        <v>275</v>
      </c>
      <c r="D2" t="s">
        <v>302</v>
      </c>
      <c r="K2" s="39" t="s">
        <v>112</v>
      </c>
      <c r="L2" t="s">
        <v>300</v>
      </c>
      <c r="M2" t="s">
        <v>275</v>
      </c>
      <c r="N2" t="s">
        <v>302</v>
      </c>
    </row>
    <row r="3" spans="1:21" x14ac:dyDescent="0.25">
      <c r="B3" t="s">
        <v>223</v>
      </c>
      <c r="C3" t="s">
        <v>301</v>
      </c>
      <c r="I3" s="17">
        <f>AVERAGE(I38:I170)</f>
        <v>-7.8643801360902224</v>
      </c>
      <c r="L3" t="s">
        <v>223</v>
      </c>
      <c r="M3" t="s">
        <v>301</v>
      </c>
      <c r="S3" s="17">
        <f>AVERAGE(S38:S170)</f>
        <v>-8.3018888932330839</v>
      </c>
    </row>
    <row r="4" spans="1:21" x14ac:dyDescent="0.25">
      <c r="A4" s="51" t="s">
        <v>212</v>
      </c>
      <c r="B4" t="s">
        <v>103</v>
      </c>
      <c r="G4" s="20"/>
      <c r="H4" s="6">
        <f t="shared" ref="H4:H67" si="0">B9/1000000000</f>
        <v>8</v>
      </c>
      <c r="I4" s="6">
        <f t="shared" ref="I4:I67" si="1">C9</f>
        <v>-62.405453000000001</v>
      </c>
      <c r="J4" s="6">
        <f t="shared" ref="J4:J67" si="2">D9</f>
        <v>-0.46123292999999999</v>
      </c>
      <c r="K4" s="51" t="s">
        <v>212</v>
      </c>
      <c r="L4" t="s">
        <v>103</v>
      </c>
      <c r="Q4" s="20"/>
      <c r="R4" s="6">
        <f t="shared" ref="R4:R67" si="3">L9/1000000000</f>
        <v>8</v>
      </c>
      <c r="S4" s="6">
        <f t="shared" ref="S4:S67" si="4">M9</f>
        <v>-51.286200999999998</v>
      </c>
      <c r="T4" s="6">
        <f t="shared" ref="T4:T67" si="5">N9</f>
        <v>-0.40413353000000002</v>
      </c>
      <c r="U4" s="20"/>
    </row>
    <row r="5" spans="1:21" x14ac:dyDescent="0.25">
      <c r="A5" s="51" t="s">
        <v>214</v>
      </c>
      <c r="G5" s="20"/>
      <c r="H5" s="6">
        <f t="shared" si="0"/>
        <v>8.2945449999999994</v>
      </c>
      <c r="I5" s="6">
        <f t="shared" si="1"/>
        <v>-61.663817999999999</v>
      </c>
      <c r="J5" s="6">
        <f t="shared" si="2"/>
        <v>-0.48597427999999998</v>
      </c>
      <c r="K5" s="51" t="s">
        <v>214</v>
      </c>
      <c r="Q5" s="20"/>
      <c r="R5" s="6">
        <f t="shared" si="3"/>
        <v>8.2945449999999994</v>
      </c>
      <c r="S5" s="6">
        <f t="shared" si="4"/>
        <v>-49.839123000000001</v>
      </c>
      <c r="T5" s="6">
        <f t="shared" si="5"/>
        <v>-0.41353457999999998</v>
      </c>
      <c r="U5" s="20"/>
    </row>
    <row r="6" spans="1:21" x14ac:dyDescent="0.25">
      <c r="A6" s="51" t="s">
        <v>215</v>
      </c>
      <c r="G6" s="20"/>
      <c r="H6" s="6">
        <f t="shared" si="0"/>
        <v>8.5890900000000006</v>
      </c>
      <c r="I6" s="6">
        <f t="shared" si="1"/>
        <v>-60.672268000000003</v>
      </c>
      <c r="J6" s="6">
        <f t="shared" si="2"/>
        <v>-0.51584792000000002</v>
      </c>
      <c r="K6" s="51" t="s">
        <v>215</v>
      </c>
      <c r="Q6" s="20"/>
      <c r="R6" s="6">
        <f t="shared" si="3"/>
        <v>8.5890900000000006</v>
      </c>
      <c r="S6" s="6">
        <f t="shared" si="4"/>
        <v>-48.086342000000002</v>
      </c>
      <c r="T6" s="6">
        <f t="shared" si="5"/>
        <v>-0.42477077000000002</v>
      </c>
      <c r="U6" s="20"/>
    </row>
    <row r="7" spans="1:21" x14ac:dyDescent="0.25">
      <c r="A7" s="51" t="s">
        <v>216</v>
      </c>
      <c r="B7" t="s">
        <v>104</v>
      </c>
      <c r="G7" s="20"/>
      <c r="H7" s="6">
        <f t="shared" si="0"/>
        <v>8.8836349999999999</v>
      </c>
      <c r="I7" s="6">
        <f t="shared" si="1"/>
        <v>-59.880111999999997</v>
      </c>
      <c r="J7" s="6">
        <f t="shared" si="2"/>
        <v>-0.55025964999999999</v>
      </c>
      <c r="K7" s="51" t="s">
        <v>216</v>
      </c>
      <c r="L7" t="s">
        <v>104</v>
      </c>
      <c r="Q7" s="20"/>
      <c r="R7" s="6">
        <f t="shared" si="3"/>
        <v>8.8836349999999999</v>
      </c>
      <c r="S7" s="6">
        <f t="shared" si="4"/>
        <v>-45.697243</v>
      </c>
      <c r="T7" s="6">
        <f t="shared" si="5"/>
        <v>-0.43840086</v>
      </c>
      <c r="U7" s="20"/>
    </row>
    <row r="8" spans="1:21" x14ac:dyDescent="0.25">
      <c r="A8" s="51" t="s">
        <v>213</v>
      </c>
      <c r="B8" t="s">
        <v>23</v>
      </c>
      <c r="C8" t="s">
        <v>105</v>
      </c>
      <c r="D8" t="s">
        <v>265</v>
      </c>
      <c r="G8" s="20"/>
      <c r="H8" s="6">
        <f t="shared" si="0"/>
        <v>9.1781799999999993</v>
      </c>
      <c r="I8" s="6">
        <f t="shared" si="1"/>
        <v>-58.070025999999999</v>
      </c>
      <c r="J8" s="6">
        <f t="shared" si="2"/>
        <v>-0.58834934000000005</v>
      </c>
      <c r="K8" s="51" t="s">
        <v>213</v>
      </c>
      <c r="L8" t="s">
        <v>23</v>
      </c>
      <c r="M8" t="s">
        <v>105</v>
      </c>
      <c r="N8" t="s">
        <v>265</v>
      </c>
      <c r="Q8" s="20"/>
      <c r="R8" s="6">
        <f t="shared" si="3"/>
        <v>9.1781799999999993</v>
      </c>
      <c r="S8" s="6">
        <f t="shared" si="4"/>
        <v>-42.841701999999998</v>
      </c>
      <c r="T8" s="6">
        <f t="shared" si="5"/>
        <v>-0.45492612999999998</v>
      </c>
      <c r="U8" s="20"/>
    </row>
    <row r="9" spans="1:21" x14ac:dyDescent="0.25">
      <c r="B9">
        <v>8000000000</v>
      </c>
      <c r="C9">
        <v>-62.405453000000001</v>
      </c>
      <c r="D9">
        <v>-0.46123292999999999</v>
      </c>
      <c r="G9" s="20"/>
      <c r="H9" s="6">
        <f t="shared" si="0"/>
        <v>9.4727250000000005</v>
      </c>
      <c r="I9" s="6">
        <f t="shared" si="1"/>
        <v>-56.272410999999998</v>
      </c>
      <c r="J9" s="6">
        <f t="shared" si="2"/>
        <v>-0.62911510000000004</v>
      </c>
      <c r="L9">
        <v>8000000000</v>
      </c>
      <c r="M9">
        <v>-51.286200999999998</v>
      </c>
      <c r="N9">
        <v>-0.40413353000000002</v>
      </c>
      <c r="Q9" s="20"/>
      <c r="R9" s="6">
        <f t="shared" si="3"/>
        <v>9.4727250000000005</v>
      </c>
      <c r="S9" s="6">
        <f t="shared" si="4"/>
        <v>-40.115219000000003</v>
      </c>
      <c r="T9" s="6">
        <f t="shared" si="5"/>
        <v>-0.47384447000000002</v>
      </c>
      <c r="U9" s="20"/>
    </row>
    <row r="10" spans="1:21" x14ac:dyDescent="0.25">
      <c r="B10">
        <v>8294545000</v>
      </c>
      <c r="C10">
        <v>-61.663817999999999</v>
      </c>
      <c r="D10">
        <v>-0.48597427999999998</v>
      </c>
      <c r="G10" s="20"/>
      <c r="H10" s="6">
        <f t="shared" si="0"/>
        <v>9.7672699999999999</v>
      </c>
      <c r="I10" s="6">
        <f t="shared" si="1"/>
        <v>-53.990524000000001</v>
      </c>
      <c r="J10" s="6">
        <f t="shared" si="2"/>
        <v>-0.66885996000000003</v>
      </c>
      <c r="L10">
        <v>8294545000</v>
      </c>
      <c r="M10">
        <v>-49.839123000000001</v>
      </c>
      <c r="N10">
        <v>-0.41353457999999998</v>
      </c>
      <c r="Q10" s="20"/>
      <c r="R10" s="6">
        <f t="shared" si="3"/>
        <v>9.7672699999999999</v>
      </c>
      <c r="S10" s="6">
        <f t="shared" si="4"/>
        <v>-37.775120000000001</v>
      </c>
      <c r="T10" s="6">
        <f t="shared" si="5"/>
        <v>-0.49428913000000002</v>
      </c>
      <c r="U10" s="20"/>
    </row>
    <row r="11" spans="1:21" x14ac:dyDescent="0.25">
      <c r="B11">
        <v>8589090000</v>
      </c>
      <c r="C11">
        <v>-60.672268000000003</v>
      </c>
      <c r="D11">
        <v>-0.51584792000000002</v>
      </c>
      <c r="G11" s="20"/>
      <c r="H11" s="6">
        <f t="shared" si="0"/>
        <v>10.061814999999999</v>
      </c>
      <c r="I11" s="6">
        <f t="shared" si="1"/>
        <v>-51.982750000000003</v>
      </c>
      <c r="J11" s="6">
        <f t="shared" si="2"/>
        <v>-0.70524215999999995</v>
      </c>
      <c r="L11">
        <v>8589090000</v>
      </c>
      <c r="M11">
        <v>-48.086342000000002</v>
      </c>
      <c r="N11">
        <v>-0.42477077000000002</v>
      </c>
      <c r="Q11" s="20"/>
      <c r="R11" s="6">
        <f t="shared" si="3"/>
        <v>10.061814999999999</v>
      </c>
      <c r="S11" s="6">
        <f t="shared" si="4"/>
        <v>-35.559756999999998</v>
      </c>
      <c r="T11" s="6">
        <f t="shared" si="5"/>
        <v>-0.51560782999999999</v>
      </c>
      <c r="U11" s="20"/>
    </row>
    <row r="12" spans="1:21" x14ac:dyDescent="0.25">
      <c r="B12">
        <v>8883635000</v>
      </c>
      <c r="C12">
        <v>-59.880111999999997</v>
      </c>
      <c r="D12">
        <v>-0.55025964999999999</v>
      </c>
      <c r="G12" s="20"/>
      <c r="H12" s="6">
        <f t="shared" si="0"/>
        <v>10.35636</v>
      </c>
      <c r="I12" s="6">
        <f t="shared" si="1"/>
        <v>-49.014389000000001</v>
      </c>
      <c r="J12" s="6">
        <f t="shared" si="2"/>
        <v>-0.73751301000000002</v>
      </c>
      <c r="L12">
        <v>8883635000</v>
      </c>
      <c r="M12">
        <v>-45.697243</v>
      </c>
      <c r="N12">
        <v>-0.43840086</v>
      </c>
      <c r="Q12" s="20"/>
      <c r="R12" s="6">
        <f t="shared" si="3"/>
        <v>10.35636</v>
      </c>
      <c r="S12" s="6">
        <f t="shared" si="4"/>
        <v>-33.696368999999997</v>
      </c>
      <c r="T12" s="6">
        <f t="shared" si="5"/>
        <v>-0.53776692999999998</v>
      </c>
      <c r="U12" s="20"/>
    </row>
    <row r="13" spans="1:21" x14ac:dyDescent="0.25">
      <c r="B13">
        <v>9178180000</v>
      </c>
      <c r="C13">
        <v>-58.070025999999999</v>
      </c>
      <c r="D13">
        <v>-0.58834934000000005</v>
      </c>
      <c r="G13" s="20"/>
      <c r="H13" s="6">
        <f t="shared" si="0"/>
        <v>10.650905</v>
      </c>
      <c r="I13" s="6">
        <f t="shared" si="1"/>
        <v>-46.751151999999998</v>
      </c>
      <c r="J13" s="6">
        <f t="shared" si="2"/>
        <v>-0.76523178999999997</v>
      </c>
      <c r="L13">
        <v>9178180000</v>
      </c>
      <c r="M13">
        <v>-42.841701999999998</v>
      </c>
      <c r="N13">
        <v>-0.45492612999999998</v>
      </c>
      <c r="Q13" s="20"/>
      <c r="R13" s="6">
        <f t="shared" si="3"/>
        <v>10.650905</v>
      </c>
      <c r="S13" s="6">
        <f t="shared" si="4"/>
        <v>-32.480988000000004</v>
      </c>
      <c r="T13" s="6">
        <f t="shared" si="5"/>
        <v>-0.56081057000000001</v>
      </c>
      <c r="U13" s="20"/>
    </row>
    <row r="14" spans="1:21" x14ac:dyDescent="0.25">
      <c r="B14">
        <v>9472725000</v>
      </c>
      <c r="C14">
        <v>-56.272410999999998</v>
      </c>
      <c r="D14">
        <v>-0.62911510000000004</v>
      </c>
      <c r="G14" s="20"/>
      <c r="H14" s="6">
        <f t="shared" si="0"/>
        <v>10.945449999999999</v>
      </c>
      <c r="I14" s="6">
        <f t="shared" si="1"/>
        <v>-43.961055999999999</v>
      </c>
      <c r="J14" s="6">
        <f t="shared" si="2"/>
        <v>-0.78774911000000003</v>
      </c>
      <c r="L14">
        <v>9472725000</v>
      </c>
      <c r="M14">
        <v>-40.115219000000003</v>
      </c>
      <c r="N14">
        <v>-0.47384447000000002</v>
      </c>
      <c r="Q14" s="20"/>
      <c r="R14" s="6">
        <f t="shared" si="3"/>
        <v>10.945449999999999</v>
      </c>
      <c r="S14" s="6">
        <f t="shared" si="4"/>
        <v>-31.377220000000001</v>
      </c>
      <c r="T14" s="6">
        <f t="shared" si="5"/>
        <v>-0.58382045999999999</v>
      </c>
      <c r="U14" s="20"/>
    </row>
    <row r="15" spans="1:21" x14ac:dyDescent="0.25">
      <c r="B15">
        <v>9767270000</v>
      </c>
      <c r="C15">
        <v>-53.990524000000001</v>
      </c>
      <c r="D15">
        <v>-0.66885996000000003</v>
      </c>
      <c r="G15" s="20"/>
      <c r="H15" s="6">
        <f t="shared" si="0"/>
        <v>11.239995</v>
      </c>
      <c r="I15" s="6">
        <f t="shared" si="1"/>
        <v>-41.083942</v>
      </c>
      <c r="J15" s="6">
        <f t="shared" si="2"/>
        <v>-0.80557013</v>
      </c>
      <c r="L15">
        <v>9767270000</v>
      </c>
      <c r="M15">
        <v>-37.775120000000001</v>
      </c>
      <c r="N15">
        <v>-0.49428913000000002</v>
      </c>
      <c r="Q15" s="20"/>
      <c r="R15" s="6">
        <f t="shared" si="3"/>
        <v>11.239995</v>
      </c>
      <c r="S15" s="6">
        <f t="shared" si="4"/>
        <v>-30.416021000000001</v>
      </c>
      <c r="T15" s="6">
        <f t="shared" si="5"/>
        <v>-0.60862028999999995</v>
      </c>
      <c r="U15" s="20"/>
    </row>
    <row r="16" spans="1:21" x14ac:dyDescent="0.25">
      <c r="B16">
        <v>10061815000</v>
      </c>
      <c r="C16">
        <v>-51.982750000000003</v>
      </c>
      <c r="D16">
        <v>-0.70524215999999995</v>
      </c>
      <c r="G16" s="20"/>
      <c r="H16" s="6">
        <f t="shared" si="0"/>
        <v>11.53454</v>
      </c>
      <c r="I16" s="6">
        <f t="shared" si="1"/>
        <v>-37.946232000000002</v>
      </c>
      <c r="J16" s="6">
        <f t="shared" si="2"/>
        <v>-0.82277369</v>
      </c>
      <c r="L16">
        <v>10061815000</v>
      </c>
      <c r="M16">
        <v>-35.559756999999998</v>
      </c>
      <c r="N16">
        <v>-0.51560782999999999</v>
      </c>
      <c r="Q16" s="20"/>
      <c r="R16" s="6">
        <f t="shared" si="3"/>
        <v>11.53454</v>
      </c>
      <c r="S16" s="6">
        <f t="shared" si="4"/>
        <v>-29.553673</v>
      </c>
      <c r="T16" s="6">
        <f t="shared" si="5"/>
        <v>-0.63477903999999996</v>
      </c>
      <c r="U16" s="20"/>
    </row>
    <row r="17" spans="2:21" x14ac:dyDescent="0.25">
      <c r="B17">
        <v>10356360000</v>
      </c>
      <c r="C17">
        <v>-49.014389000000001</v>
      </c>
      <c r="D17">
        <v>-0.73751301000000002</v>
      </c>
      <c r="G17" s="20"/>
      <c r="H17" s="6">
        <f t="shared" si="0"/>
        <v>11.829084999999999</v>
      </c>
      <c r="I17" s="6">
        <f t="shared" si="1"/>
        <v>-35.632052999999999</v>
      </c>
      <c r="J17" s="6">
        <f t="shared" si="2"/>
        <v>-0.84030455000000004</v>
      </c>
      <c r="L17">
        <v>10356360000</v>
      </c>
      <c r="M17">
        <v>-33.696368999999997</v>
      </c>
      <c r="N17">
        <v>-0.53776692999999998</v>
      </c>
      <c r="Q17" s="20"/>
      <c r="R17" s="6">
        <f t="shared" si="3"/>
        <v>11.829084999999999</v>
      </c>
      <c r="S17" s="6">
        <f t="shared" si="4"/>
        <v>-28.879802999999999</v>
      </c>
      <c r="T17" s="6">
        <f t="shared" si="5"/>
        <v>-0.66208272999999995</v>
      </c>
      <c r="U17" s="20"/>
    </row>
    <row r="18" spans="2:21" x14ac:dyDescent="0.25">
      <c r="B18">
        <v>10650905000</v>
      </c>
      <c r="C18">
        <v>-46.751151999999998</v>
      </c>
      <c r="D18">
        <v>-0.76523178999999997</v>
      </c>
      <c r="G18" s="20"/>
      <c r="H18" s="6">
        <f t="shared" si="0"/>
        <v>12.12363</v>
      </c>
      <c r="I18" s="6">
        <f t="shared" si="1"/>
        <v>-32.901505</v>
      </c>
      <c r="J18" s="6">
        <f t="shared" si="2"/>
        <v>-0.85923099999999997</v>
      </c>
      <c r="L18">
        <v>10650905000</v>
      </c>
      <c r="M18">
        <v>-32.480988000000004</v>
      </c>
      <c r="N18">
        <v>-0.56081057000000001</v>
      </c>
      <c r="Q18" s="20"/>
      <c r="R18" s="6">
        <f t="shared" si="3"/>
        <v>12.12363</v>
      </c>
      <c r="S18" s="6">
        <f t="shared" si="4"/>
        <v>-28.194286000000002</v>
      </c>
      <c r="T18" s="6">
        <f t="shared" si="5"/>
        <v>-0.69246936000000003</v>
      </c>
      <c r="U18" s="20"/>
    </row>
    <row r="19" spans="2:21" x14ac:dyDescent="0.25">
      <c r="B19">
        <v>10945450000</v>
      </c>
      <c r="C19">
        <v>-43.961055999999999</v>
      </c>
      <c r="D19">
        <v>-0.78774911000000003</v>
      </c>
      <c r="G19" s="20"/>
      <c r="H19" s="6">
        <f t="shared" si="0"/>
        <v>12.418175</v>
      </c>
      <c r="I19" s="6">
        <f t="shared" si="1"/>
        <v>-30.533262000000001</v>
      </c>
      <c r="J19" s="6">
        <f t="shared" si="2"/>
        <v>-0.88129842000000003</v>
      </c>
      <c r="L19">
        <v>10945450000</v>
      </c>
      <c r="M19">
        <v>-31.377220000000001</v>
      </c>
      <c r="N19">
        <v>-0.58382045999999999</v>
      </c>
      <c r="Q19" s="20"/>
      <c r="R19" s="6">
        <f t="shared" si="3"/>
        <v>12.418175</v>
      </c>
      <c r="S19" s="6">
        <f t="shared" si="4"/>
        <v>-27.510387000000001</v>
      </c>
      <c r="T19" s="6">
        <f t="shared" si="5"/>
        <v>-0.72536438999999997</v>
      </c>
      <c r="U19" s="20"/>
    </row>
    <row r="20" spans="2:21" x14ac:dyDescent="0.25">
      <c r="B20">
        <v>11239995000</v>
      </c>
      <c r="C20">
        <v>-41.083942</v>
      </c>
      <c r="D20">
        <v>-0.80557013</v>
      </c>
      <c r="G20" s="20"/>
      <c r="H20" s="6">
        <f t="shared" si="0"/>
        <v>12.712719999999999</v>
      </c>
      <c r="I20" s="6">
        <f t="shared" si="1"/>
        <v>-28.670096999999998</v>
      </c>
      <c r="J20" s="6">
        <f t="shared" si="2"/>
        <v>-0.91296147999999999</v>
      </c>
      <c r="L20">
        <v>11239995000</v>
      </c>
      <c r="M20">
        <v>-30.416021000000001</v>
      </c>
      <c r="N20">
        <v>-0.60862028999999995</v>
      </c>
      <c r="Q20" s="20"/>
      <c r="R20" s="6">
        <f t="shared" si="3"/>
        <v>12.712719999999999</v>
      </c>
      <c r="S20" s="6">
        <f t="shared" si="4"/>
        <v>-26.824494999999999</v>
      </c>
      <c r="T20" s="6">
        <f t="shared" si="5"/>
        <v>-0.76161325000000002</v>
      </c>
      <c r="U20" s="20"/>
    </row>
    <row r="21" spans="2:21" x14ac:dyDescent="0.25">
      <c r="B21">
        <v>11534540000</v>
      </c>
      <c r="C21">
        <v>-37.946232000000002</v>
      </c>
      <c r="D21">
        <v>-0.82277369</v>
      </c>
      <c r="G21" s="20"/>
      <c r="H21" s="6">
        <f t="shared" si="0"/>
        <v>13.007265</v>
      </c>
      <c r="I21" s="6">
        <f t="shared" si="1"/>
        <v>-27.314067999999999</v>
      </c>
      <c r="J21" s="6">
        <f t="shared" si="2"/>
        <v>-0.96109228999999996</v>
      </c>
      <c r="L21">
        <v>11534540000</v>
      </c>
      <c r="M21">
        <v>-29.553673</v>
      </c>
      <c r="N21">
        <v>-0.63477903999999996</v>
      </c>
      <c r="Q21" s="20"/>
      <c r="R21" s="6">
        <f t="shared" si="3"/>
        <v>13.007265</v>
      </c>
      <c r="S21" s="6">
        <f t="shared" si="4"/>
        <v>-26.035917000000001</v>
      </c>
      <c r="T21" s="6">
        <f t="shared" si="5"/>
        <v>-0.80387604000000001</v>
      </c>
      <c r="U21" s="20"/>
    </row>
    <row r="22" spans="2:21" x14ac:dyDescent="0.25">
      <c r="B22">
        <v>11829085000</v>
      </c>
      <c r="C22">
        <v>-35.632052999999999</v>
      </c>
      <c r="D22">
        <v>-0.84030455000000004</v>
      </c>
      <c r="G22" s="20"/>
      <c r="H22" s="6">
        <f t="shared" si="0"/>
        <v>13.30181</v>
      </c>
      <c r="I22" s="6">
        <f t="shared" si="1"/>
        <v>-25.467758</v>
      </c>
      <c r="J22" s="6">
        <f t="shared" si="2"/>
        <v>-1.0337468000000001</v>
      </c>
      <c r="L22">
        <v>11829085000</v>
      </c>
      <c r="M22">
        <v>-28.879802999999999</v>
      </c>
      <c r="N22">
        <v>-0.66208272999999995</v>
      </c>
      <c r="Q22" s="20"/>
      <c r="R22" s="6">
        <f t="shared" si="3"/>
        <v>13.30181</v>
      </c>
      <c r="S22" s="6">
        <f t="shared" si="4"/>
        <v>-25.114364999999999</v>
      </c>
      <c r="T22" s="6">
        <f t="shared" si="5"/>
        <v>-0.85150999000000005</v>
      </c>
      <c r="U22" s="20"/>
    </row>
    <row r="23" spans="2:21" x14ac:dyDescent="0.25">
      <c r="B23">
        <v>12123630000</v>
      </c>
      <c r="C23">
        <v>-32.901505</v>
      </c>
      <c r="D23">
        <v>-0.85923099999999997</v>
      </c>
      <c r="G23" s="20"/>
      <c r="H23" s="6">
        <f t="shared" si="0"/>
        <v>13.596355000000001</v>
      </c>
      <c r="I23" s="6">
        <f t="shared" si="1"/>
        <v>-23.795584000000002</v>
      </c>
      <c r="J23" s="6">
        <f t="shared" si="2"/>
        <v>-1.1333724999999999</v>
      </c>
      <c r="L23">
        <v>12123630000</v>
      </c>
      <c r="M23">
        <v>-28.194286000000002</v>
      </c>
      <c r="N23">
        <v>-0.69246936000000003</v>
      </c>
      <c r="Q23" s="20"/>
      <c r="R23" s="6">
        <f t="shared" si="3"/>
        <v>13.596355000000001</v>
      </c>
      <c r="S23" s="6">
        <f t="shared" si="4"/>
        <v>-24.021463000000001</v>
      </c>
      <c r="T23" s="6">
        <f t="shared" si="5"/>
        <v>-0.90703851000000002</v>
      </c>
      <c r="U23" s="20"/>
    </row>
    <row r="24" spans="2:21" x14ac:dyDescent="0.25">
      <c r="B24">
        <v>12418175000</v>
      </c>
      <c r="C24">
        <v>-30.533262000000001</v>
      </c>
      <c r="D24">
        <v>-0.88129842000000003</v>
      </c>
      <c r="G24" s="20"/>
      <c r="H24" s="6">
        <f t="shared" si="0"/>
        <v>13.8909</v>
      </c>
      <c r="I24" s="6">
        <f t="shared" si="1"/>
        <v>-22.046806</v>
      </c>
      <c r="J24" s="6">
        <f t="shared" si="2"/>
        <v>-1.2701169000000001</v>
      </c>
      <c r="L24">
        <v>12418175000</v>
      </c>
      <c r="M24">
        <v>-27.510387000000001</v>
      </c>
      <c r="N24">
        <v>-0.72536438999999997</v>
      </c>
      <c r="Q24" s="20"/>
      <c r="R24" s="6">
        <f t="shared" si="3"/>
        <v>13.8909</v>
      </c>
      <c r="S24" s="6">
        <f t="shared" si="4"/>
        <v>-22.975204000000002</v>
      </c>
      <c r="T24" s="6">
        <f t="shared" si="5"/>
        <v>-0.97084510000000002</v>
      </c>
      <c r="U24" s="20"/>
    </row>
    <row r="25" spans="2:21" x14ac:dyDescent="0.25">
      <c r="B25">
        <v>12712720000</v>
      </c>
      <c r="C25">
        <v>-28.670096999999998</v>
      </c>
      <c r="D25">
        <v>-0.91296147999999999</v>
      </c>
      <c r="G25" s="20"/>
      <c r="H25" s="6">
        <f t="shared" si="0"/>
        <v>14.185445</v>
      </c>
      <c r="I25" s="6">
        <f t="shared" si="1"/>
        <v>-20.056643999999999</v>
      </c>
      <c r="J25" s="6">
        <f t="shared" si="2"/>
        <v>-1.4451811000000001</v>
      </c>
      <c r="L25">
        <v>12712720000</v>
      </c>
      <c r="M25">
        <v>-26.824494999999999</v>
      </c>
      <c r="N25">
        <v>-0.76161325000000002</v>
      </c>
      <c r="Q25" s="20"/>
      <c r="R25" s="6">
        <f t="shared" si="3"/>
        <v>14.185445</v>
      </c>
      <c r="S25" s="6">
        <f t="shared" si="4"/>
        <v>-21.870111000000001</v>
      </c>
      <c r="T25" s="6">
        <f t="shared" si="5"/>
        <v>-1.0432646999999999</v>
      </c>
      <c r="U25" s="20"/>
    </row>
    <row r="26" spans="2:21" x14ac:dyDescent="0.25">
      <c r="B26">
        <v>13007265000</v>
      </c>
      <c r="C26">
        <v>-27.314067999999999</v>
      </c>
      <c r="D26">
        <v>-0.96109228999999996</v>
      </c>
      <c r="G26" s="20"/>
      <c r="H26" s="6">
        <f t="shared" si="0"/>
        <v>14.479990000000001</v>
      </c>
      <c r="I26" s="6">
        <f t="shared" si="1"/>
        <v>-17.731117000000001</v>
      </c>
      <c r="J26" s="6">
        <f t="shared" si="2"/>
        <v>-1.659923</v>
      </c>
      <c r="L26">
        <v>13007265000</v>
      </c>
      <c r="M26">
        <v>-26.035917000000001</v>
      </c>
      <c r="N26">
        <v>-0.80387604000000001</v>
      </c>
      <c r="Q26" s="20"/>
      <c r="R26" s="6">
        <f t="shared" si="3"/>
        <v>14.479990000000001</v>
      </c>
      <c r="S26" s="6">
        <f t="shared" si="4"/>
        <v>-20.742266000000001</v>
      </c>
      <c r="T26" s="6">
        <f t="shared" si="5"/>
        <v>-1.1262405</v>
      </c>
      <c r="U26" s="20"/>
    </row>
    <row r="27" spans="2:21" x14ac:dyDescent="0.25">
      <c r="B27">
        <v>13301810000</v>
      </c>
      <c r="C27">
        <v>-25.467758</v>
      </c>
      <c r="D27">
        <v>-1.0337468000000001</v>
      </c>
      <c r="G27" s="20"/>
      <c r="H27" s="6">
        <f t="shared" si="0"/>
        <v>14.774535</v>
      </c>
      <c r="I27" s="6">
        <f t="shared" si="1"/>
        <v>-15.543766</v>
      </c>
      <c r="J27" s="6">
        <f t="shared" si="2"/>
        <v>-1.9213392</v>
      </c>
      <c r="L27">
        <v>13301810000</v>
      </c>
      <c r="M27">
        <v>-25.114364999999999</v>
      </c>
      <c r="N27">
        <v>-0.85150999000000005</v>
      </c>
      <c r="Q27" s="20"/>
      <c r="R27" s="6">
        <f t="shared" si="3"/>
        <v>14.774535</v>
      </c>
      <c r="S27" s="6">
        <f t="shared" si="4"/>
        <v>-19.702908999999998</v>
      </c>
      <c r="T27" s="6">
        <f t="shared" si="5"/>
        <v>-1.2187596999999999</v>
      </c>
      <c r="U27" s="20"/>
    </row>
    <row r="28" spans="2:21" x14ac:dyDescent="0.25">
      <c r="B28">
        <v>13596355000</v>
      </c>
      <c r="C28">
        <v>-23.795584000000002</v>
      </c>
      <c r="D28">
        <v>-1.1333724999999999</v>
      </c>
      <c r="G28" s="20"/>
      <c r="H28" s="6">
        <f t="shared" si="0"/>
        <v>15.06908</v>
      </c>
      <c r="I28" s="6">
        <f t="shared" si="1"/>
        <v>-13.737195</v>
      </c>
      <c r="J28" s="6">
        <f t="shared" si="2"/>
        <v>-2.2250733</v>
      </c>
      <c r="L28">
        <v>13596355000</v>
      </c>
      <c r="M28">
        <v>-24.021463000000001</v>
      </c>
      <c r="N28">
        <v>-0.90703851000000002</v>
      </c>
      <c r="Q28" s="20"/>
      <c r="R28" s="6">
        <f t="shared" si="3"/>
        <v>15.06908</v>
      </c>
      <c r="S28" s="6">
        <f t="shared" si="4"/>
        <v>-18.783297999999998</v>
      </c>
      <c r="T28" s="6">
        <f t="shared" si="5"/>
        <v>-1.3219082</v>
      </c>
      <c r="U28" s="20"/>
    </row>
    <row r="29" spans="2:21" x14ac:dyDescent="0.25">
      <c r="B29">
        <v>13890900000</v>
      </c>
      <c r="C29">
        <v>-22.046806</v>
      </c>
      <c r="D29">
        <v>-1.2701169000000001</v>
      </c>
      <c r="G29" s="20"/>
      <c r="H29" s="6">
        <f t="shared" si="0"/>
        <v>15.363625000000001</v>
      </c>
      <c r="I29" s="6">
        <f t="shared" si="1"/>
        <v>-12.369778</v>
      </c>
      <c r="J29" s="6">
        <f t="shared" si="2"/>
        <v>-2.5742110999999999</v>
      </c>
      <c r="L29">
        <v>13890900000</v>
      </c>
      <c r="M29">
        <v>-22.975204000000002</v>
      </c>
      <c r="N29">
        <v>-0.97084510000000002</v>
      </c>
      <c r="Q29" s="20"/>
      <c r="R29" s="6">
        <f t="shared" si="3"/>
        <v>15.363625000000001</v>
      </c>
      <c r="S29" s="6">
        <f t="shared" si="4"/>
        <v>-17.917120000000001</v>
      </c>
      <c r="T29" s="6">
        <f t="shared" si="5"/>
        <v>-1.4356468</v>
      </c>
      <c r="U29" s="20"/>
    </row>
    <row r="30" spans="2:21" x14ac:dyDescent="0.25">
      <c r="B30">
        <v>14185445000</v>
      </c>
      <c r="C30">
        <v>-20.056643999999999</v>
      </c>
      <c r="D30">
        <v>-1.4451811000000001</v>
      </c>
      <c r="G30" s="20"/>
      <c r="H30" s="6">
        <f t="shared" si="0"/>
        <v>15.65817</v>
      </c>
      <c r="I30" s="6">
        <f t="shared" si="1"/>
        <v>-11.211194000000001</v>
      </c>
      <c r="J30" s="6">
        <f t="shared" si="2"/>
        <v>-2.979924</v>
      </c>
      <c r="L30">
        <v>14185445000</v>
      </c>
      <c r="M30">
        <v>-21.870111000000001</v>
      </c>
      <c r="N30">
        <v>-1.0432646999999999</v>
      </c>
      <c r="Q30" s="20"/>
      <c r="R30" s="6">
        <f t="shared" si="3"/>
        <v>15.65817</v>
      </c>
      <c r="S30" s="6">
        <f t="shared" si="4"/>
        <v>-17.113197</v>
      </c>
      <c r="T30" s="6">
        <f t="shared" si="5"/>
        <v>-1.5608823000000001</v>
      </c>
      <c r="U30" s="20"/>
    </row>
    <row r="31" spans="2:21" x14ac:dyDescent="0.25">
      <c r="B31">
        <v>14479990000</v>
      </c>
      <c r="C31">
        <v>-17.731117000000001</v>
      </c>
      <c r="D31">
        <v>-1.659923</v>
      </c>
      <c r="G31" s="20"/>
      <c r="H31" s="6">
        <f t="shared" si="0"/>
        <v>15.952715</v>
      </c>
      <c r="I31" s="6">
        <f t="shared" si="1"/>
        <v>-10.313787</v>
      </c>
      <c r="J31" s="6">
        <f t="shared" si="2"/>
        <v>-3.4440732000000001</v>
      </c>
      <c r="L31">
        <v>14479990000</v>
      </c>
      <c r="M31">
        <v>-20.742266000000001</v>
      </c>
      <c r="N31">
        <v>-1.1262405</v>
      </c>
      <c r="Q31" s="20"/>
      <c r="R31" s="6">
        <f t="shared" si="3"/>
        <v>15.952715</v>
      </c>
      <c r="S31" s="6">
        <f t="shared" si="4"/>
        <v>-16.352383</v>
      </c>
      <c r="T31" s="6">
        <f t="shared" si="5"/>
        <v>-1.6993347000000001</v>
      </c>
      <c r="U31" s="20"/>
    </row>
    <row r="32" spans="2:21" x14ac:dyDescent="0.25">
      <c r="B32">
        <v>14774535000</v>
      </c>
      <c r="C32">
        <v>-15.543766</v>
      </c>
      <c r="D32">
        <v>-1.9213392</v>
      </c>
      <c r="G32" s="20"/>
      <c r="H32" s="6">
        <f t="shared" si="0"/>
        <v>16.247260000000001</v>
      </c>
      <c r="I32" s="6">
        <f t="shared" si="1"/>
        <v>-9.5790843999999993</v>
      </c>
      <c r="J32" s="6">
        <f t="shared" si="2"/>
        <v>-3.9756382000000001</v>
      </c>
      <c r="L32">
        <v>14774535000</v>
      </c>
      <c r="M32">
        <v>-19.702908999999998</v>
      </c>
      <c r="N32">
        <v>-1.2187596999999999</v>
      </c>
      <c r="Q32" s="20"/>
      <c r="R32" s="6">
        <f t="shared" si="3"/>
        <v>16.247260000000001</v>
      </c>
      <c r="S32" s="6">
        <f t="shared" si="4"/>
        <v>-15.575248</v>
      </c>
      <c r="T32" s="6">
        <f t="shared" si="5"/>
        <v>-1.8515028</v>
      </c>
      <c r="U32" s="20"/>
    </row>
    <row r="33" spans="2:21" x14ac:dyDescent="0.25">
      <c r="B33">
        <v>15069080000</v>
      </c>
      <c r="C33">
        <v>-13.737195</v>
      </c>
      <c r="D33">
        <v>-2.2250733</v>
      </c>
      <c r="G33" s="20"/>
      <c r="H33" s="6">
        <f t="shared" si="0"/>
        <v>16.541805</v>
      </c>
      <c r="I33" s="6">
        <f t="shared" si="1"/>
        <v>-8.9045181000000007</v>
      </c>
      <c r="J33" s="6">
        <f t="shared" si="2"/>
        <v>-4.5710464000000002</v>
      </c>
      <c r="L33">
        <v>15069080000</v>
      </c>
      <c r="M33">
        <v>-18.783297999999998</v>
      </c>
      <c r="N33">
        <v>-1.3219082</v>
      </c>
      <c r="Q33" s="20"/>
      <c r="R33" s="6">
        <f t="shared" si="3"/>
        <v>16.541805</v>
      </c>
      <c r="S33" s="6">
        <f t="shared" si="4"/>
        <v>-14.803042</v>
      </c>
      <c r="T33" s="6">
        <f t="shared" si="5"/>
        <v>-2.0161058999999999</v>
      </c>
      <c r="U33" s="20"/>
    </row>
    <row r="34" spans="2:21" x14ac:dyDescent="0.25">
      <c r="B34">
        <v>15363625000</v>
      </c>
      <c r="C34">
        <v>-12.369778</v>
      </c>
      <c r="D34">
        <v>-2.5742110999999999</v>
      </c>
      <c r="G34" s="20"/>
      <c r="H34" s="6">
        <f t="shared" si="0"/>
        <v>16.836349999999999</v>
      </c>
      <c r="I34" s="6">
        <f t="shared" si="1"/>
        <v>-8.3430985999999994</v>
      </c>
      <c r="J34" s="6">
        <f t="shared" si="2"/>
        <v>-5.2413945000000002</v>
      </c>
      <c r="L34">
        <v>15363625000</v>
      </c>
      <c r="M34">
        <v>-17.917120000000001</v>
      </c>
      <c r="N34">
        <v>-1.4356468</v>
      </c>
      <c r="Q34" s="20"/>
      <c r="R34" s="6">
        <f t="shared" si="3"/>
        <v>16.836349999999999</v>
      </c>
      <c r="S34" s="6">
        <f t="shared" si="4"/>
        <v>-14.023496</v>
      </c>
      <c r="T34" s="6">
        <f t="shared" si="5"/>
        <v>-2.1940966</v>
      </c>
      <c r="U34" s="20"/>
    </row>
    <row r="35" spans="2:21" x14ac:dyDescent="0.25">
      <c r="B35">
        <v>15658170000</v>
      </c>
      <c r="C35">
        <v>-11.211194000000001</v>
      </c>
      <c r="D35">
        <v>-2.979924</v>
      </c>
      <c r="G35" s="20"/>
      <c r="H35" s="6">
        <f t="shared" si="0"/>
        <v>17.130894999999999</v>
      </c>
      <c r="I35" s="6">
        <f t="shared" si="1"/>
        <v>-7.8551278</v>
      </c>
      <c r="J35" s="6">
        <f t="shared" si="2"/>
        <v>-6.0124468999999996</v>
      </c>
      <c r="L35">
        <v>15658170000</v>
      </c>
      <c r="M35">
        <v>-17.113197</v>
      </c>
      <c r="N35">
        <v>-1.5608823000000001</v>
      </c>
      <c r="Q35" s="20"/>
      <c r="R35" s="6">
        <f t="shared" si="3"/>
        <v>17.130894999999999</v>
      </c>
      <c r="S35" s="6">
        <f t="shared" si="4"/>
        <v>-13.259978</v>
      </c>
      <c r="T35" s="6">
        <f t="shared" si="5"/>
        <v>-2.3872833</v>
      </c>
      <c r="U35" s="20"/>
    </row>
    <row r="36" spans="2:21" x14ac:dyDescent="0.25">
      <c r="B36">
        <v>15952715000</v>
      </c>
      <c r="C36">
        <v>-10.313787</v>
      </c>
      <c r="D36">
        <v>-3.4440732000000001</v>
      </c>
      <c r="G36" s="20"/>
      <c r="H36" s="6">
        <f t="shared" si="0"/>
        <v>17.425439999999998</v>
      </c>
      <c r="I36" s="6">
        <f t="shared" si="1"/>
        <v>-7.4568542999999998</v>
      </c>
      <c r="J36" s="6">
        <f t="shared" si="2"/>
        <v>-6.8807349000000002</v>
      </c>
      <c r="L36">
        <v>15952715000</v>
      </c>
      <c r="M36">
        <v>-16.352383</v>
      </c>
      <c r="N36">
        <v>-1.6993347000000001</v>
      </c>
      <c r="Q36" s="20"/>
      <c r="R36" s="6">
        <f t="shared" si="3"/>
        <v>17.425439999999998</v>
      </c>
      <c r="S36" s="6">
        <f t="shared" si="4"/>
        <v>-12.538798</v>
      </c>
      <c r="T36" s="6">
        <f t="shared" si="5"/>
        <v>-2.5965992999999998</v>
      </c>
      <c r="U36" s="20"/>
    </row>
    <row r="37" spans="2:21" x14ac:dyDescent="0.25">
      <c r="B37">
        <v>16247260000</v>
      </c>
      <c r="C37">
        <v>-9.5790843999999993</v>
      </c>
      <c r="D37">
        <v>-3.9756382000000001</v>
      </c>
      <c r="G37" s="20"/>
      <c r="H37" s="6">
        <f t="shared" si="0"/>
        <v>17.719985000000001</v>
      </c>
      <c r="I37" s="6">
        <f t="shared" si="1"/>
        <v>-7.1380935000000001</v>
      </c>
      <c r="J37" s="6">
        <f t="shared" si="2"/>
        <v>-7.8648509999999998</v>
      </c>
      <c r="L37">
        <v>16247260000</v>
      </c>
      <c r="M37">
        <v>-15.575248</v>
      </c>
      <c r="N37">
        <v>-1.8515028</v>
      </c>
      <c r="Q37" s="20"/>
      <c r="R37" s="6">
        <f t="shared" si="3"/>
        <v>17.719985000000001</v>
      </c>
      <c r="S37" s="6">
        <f t="shared" si="4"/>
        <v>-11.858043</v>
      </c>
      <c r="T37" s="6">
        <f t="shared" si="5"/>
        <v>-2.8274653000000001</v>
      </c>
      <c r="U37" s="20"/>
    </row>
    <row r="38" spans="2:21" x14ac:dyDescent="0.25">
      <c r="B38">
        <v>16541805000</v>
      </c>
      <c r="C38">
        <v>-8.9045181000000007</v>
      </c>
      <c r="D38">
        <v>-4.5710464000000002</v>
      </c>
      <c r="G38" s="20"/>
      <c r="H38" s="6">
        <f t="shared" si="0"/>
        <v>18.014530000000001</v>
      </c>
      <c r="I38" s="6">
        <f t="shared" si="1"/>
        <v>-6.8893279999999999</v>
      </c>
      <c r="J38" s="6">
        <f t="shared" si="2"/>
        <v>-8.9740275999999994</v>
      </c>
      <c r="L38">
        <v>16541805000</v>
      </c>
      <c r="M38">
        <v>-14.803042</v>
      </c>
      <c r="N38">
        <v>-2.0161058999999999</v>
      </c>
      <c r="Q38" s="20"/>
      <c r="R38" s="6">
        <f t="shared" si="3"/>
        <v>18.014530000000001</v>
      </c>
      <c r="S38" s="6">
        <f t="shared" si="4"/>
        <v>-11.230705</v>
      </c>
      <c r="T38" s="6">
        <f t="shared" si="5"/>
        <v>-3.0839800999999998</v>
      </c>
      <c r="U38" s="20"/>
    </row>
    <row r="39" spans="2:21" x14ac:dyDescent="0.25">
      <c r="B39">
        <v>16836350000</v>
      </c>
      <c r="C39">
        <v>-8.3430985999999994</v>
      </c>
      <c r="D39">
        <v>-5.2413945000000002</v>
      </c>
      <c r="G39" s="20"/>
      <c r="H39" s="6">
        <f t="shared" si="0"/>
        <v>18.309075</v>
      </c>
      <c r="I39" s="6">
        <f t="shared" si="1"/>
        <v>-6.6866383999999996</v>
      </c>
      <c r="J39" s="6">
        <f t="shared" si="2"/>
        <v>-10.225811</v>
      </c>
      <c r="L39">
        <v>16836350000</v>
      </c>
      <c r="M39">
        <v>-14.023496</v>
      </c>
      <c r="N39">
        <v>-2.1940966</v>
      </c>
      <c r="Q39" s="20"/>
      <c r="R39" s="6">
        <f t="shared" si="3"/>
        <v>18.309075</v>
      </c>
      <c r="S39" s="6">
        <f t="shared" si="4"/>
        <v>-10.668419</v>
      </c>
      <c r="T39" s="6">
        <f t="shared" si="5"/>
        <v>-3.3776896000000001</v>
      </c>
      <c r="U39" s="20"/>
    </row>
    <row r="40" spans="2:21" x14ac:dyDescent="0.25">
      <c r="B40">
        <v>17130895000</v>
      </c>
      <c r="C40">
        <v>-7.8551278</v>
      </c>
      <c r="D40">
        <v>-6.0124468999999996</v>
      </c>
      <c r="G40" s="20"/>
      <c r="H40" s="6">
        <f t="shared" si="0"/>
        <v>18.603619999999999</v>
      </c>
      <c r="I40" s="6">
        <f t="shared" si="1"/>
        <v>-6.5197225000000003</v>
      </c>
      <c r="J40" s="6">
        <f t="shared" si="2"/>
        <v>-11.516068000000001</v>
      </c>
      <c r="L40">
        <v>17130895000</v>
      </c>
      <c r="M40">
        <v>-13.259978</v>
      </c>
      <c r="N40">
        <v>-2.3872833</v>
      </c>
      <c r="Q40" s="20"/>
      <c r="R40" s="6">
        <f t="shared" si="3"/>
        <v>18.603619999999999</v>
      </c>
      <c r="S40" s="6">
        <f t="shared" si="4"/>
        <v>-10.151619</v>
      </c>
      <c r="T40" s="6">
        <f t="shared" si="5"/>
        <v>-3.7171023000000001</v>
      </c>
      <c r="U40" s="20"/>
    </row>
    <row r="41" spans="2:21" x14ac:dyDescent="0.25">
      <c r="B41">
        <v>17425440000</v>
      </c>
      <c r="C41">
        <v>-7.4568542999999998</v>
      </c>
      <c r="D41">
        <v>-6.8807349000000002</v>
      </c>
      <c r="G41" s="20"/>
      <c r="H41" s="6">
        <f t="shared" si="0"/>
        <v>18.898164999999999</v>
      </c>
      <c r="I41" s="6">
        <f t="shared" si="1"/>
        <v>-6.3773312999999998</v>
      </c>
      <c r="J41" s="6">
        <f t="shared" si="2"/>
        <v>-12.810124999999999</v>
      </c>
      <c r="L41">
        <v>17425440000</v>
      </c>
      <c r="M41">
        <v>-12.538798</v>
      </c>
      <c r="N41">
        <v>-2.5965992999999998</v>
      </c>
      <c r="Q41" s="20"/>
      <c r="R41" s="6">
        <f t="shared" si="3"/>
        <v>18.898164999999999</v>
      </c>
      <c r="S41" s="6">
        <f t="shared" si="4"/>
        <v>-9.6580648</v>
      </c>
      <c r="T41" s="6">
        <f t="shared" si="5"/>
        <v>-4.1070751999999997</v>
      </c>
      <c r="U41" s="20"/>
    </row>
    <row r="42" spans="2:21" x14ac:dyDescent="0.25">
      <c r="B42">
        <v>17719985000</v>
      </c>
      <c r="C42">
        <v>-7.1380935000000001</v>
      </c>
      <c r="D42">
        <v>-7.8648509999999998</v>
      </c>
      <c r="G42" s="20"/>
      <c r="H42" s="6">
        <f t="shared" si="0"/>
        <v>19.192710000000002</v>
      </c>
      <c r="I42" s="6">
        <f t="shared" si="1"/>
        <v>-6.2582436000000001</v>
      </c>
      <c r="J42" s="6">
        <f t="shared" si="2"/>
        <v>-13.960659</v>
      </c>
      <c r="L42">
        <v>17719985000</v>
      </c>
      <c r="M42">
        <v>-11.858043</v>
      </c>
      <c r="N42">
        <v>-2.8274653000000001</v>
      </c>
      <c r="Q42" s="20"/>
      <c r="R42" s="6">
        <f t="shared" si="3"/>
        <v>19.192710000000002</v>
      </c>
      <c r="S42" s="6">
        <f t="shared" si="4"/>
        <v>-9.1939220000000006</v>
      </c>
      <c r="T42" s="6">
        <f t="shared" si="5"/>
        <v>-4.5567026000000004</v>
      </c>
      <c r="U42" s="20"/>
    </row>
    <row r="43" spans="2:21" x14ac:dyDescent="0.25">
      <c r="B43">
        <v>18014530000</v>
      </c>
      <c r="C43">
        <v>-6.8893279999999999</v>
      </c>
      <c r="D43">
        <v>-8.9740275999999994</v>
      </c>
      <c r="G43" s="20"/>
      <c r="H43" s="6">
        <f t="shared" si="0"/>
        <v>19.487255000000001</v>
      </c>
      <c r="I43" s="6">
        <f t="shared" si="1"/>
        <v>-6.1686686999999996</v>
      </c>
      <c r="J43" s="6">
        <f t="shared" si="2"/>
        <v>-14.957825</v>
      </c>
      <c r="L43">
        <v>18014530000</v>
      </c>
      <c r="M43">
        <v>-11.230705</v>
      </c>
      <c r="N43">
        <v>-3.0839800999999998</v>
      </c>
      <c r="Q43" s="20"/>
      <c r="R43" s="6">
        <f t="shared" si="3"/>
        <v>19.487255000000001</v>
      </c>
      <c r="S43" s="6">
        <f t="shared" si="4"/>
        <v>-8.7599592000000008</v>
      </c>
      <c r="T43" s="6">
        <f t="shared" si="5"/>
        <v>-5.0792226999999999</v>
      </c>
      <c r="U43" s="20"/>
    </row>
    <row r="44" spans="2:21" x14ac:dyDescent="0.25">
      <c r="B44">
        <v>18309075000</v>
      </c>
      <c r="C44">
        <v>-6.6866383999999996</v>
      </c>
      <c r="D44">
        <v>-10.225811</v>
      </c>
      <c r="G44" s="20"/>
      <c r="H44" s="6">
        <f t="shared" si="0"/>
        <v>19.7818</v>
      </c>
      <c r="I44" s="6">
        <f t="shared" si="1"/>
        <v>-6.1034341000000003</v>
      </c>
      <c r="J44" s="6">
        <f t="shared" si="2"/>
        <v>-15.707693000000001</v>
      </c>
      <c r="L44">
        <v>18309075000</v>
      </c>
      <c r="M44">
        <v>-10.668419</v>
      </c>
      <c r="N44">
        <v>-3.3776896000000001</v>
      </c>
      <c r="Q44" s="20"/>
      <c r="R44" s="6">
        <f t="shared" si="3"/>
        <v>19.7818</v>
      </c>
      <c r="S44" s="6">
        <f t="shared" si="4"/>
        <v>-8.3583411999999999</v>
      </c>
      <c r="T44" s="6">
        <f t="shared" si="5"/>
        <v>-5.7059164000000004</v>
      </c>
      <c r="U44" s="20"/>
    </row>
    <row r="45" spans="2:21" x14ac:dyDescent="0.25">
      <c r="B45">
        <v>18603620000</v>
      </c>
      <c r="C45">
        <v>-6.5197225000000003</v>
      </c>
      <c r="D45">
        <v>-11.516068000000001</v>
      </c>
      <c r="G45" s="20"/>
      <c r="H45" s="6">
        <f t="shared" si="0"/>
        <v>20.076345</v>
      </c>
      <c r="I45" s="6">
        <f t="shared" si="1"/>
        <v>-6.0533900000000003</v>
      </c>
      <c r="J45" s="6">
        <f t="shared" si="2"/>
        <v>-16.184315000000002</v>
      </c>
      <c r="L45">
        <v>18603620000</v>
      </c>
      <c r="M45">
        <v>-10.151619</v>
      </c>
      <c r="N45">
        <v>-3.7171023000000001</v>
      </c>
      <c r="Q45" s="20"/>
      <c r="R45" s="6">
        <f t="shared" si="3"/>
        <v>20.076345</v>
      </c>
      <c r="S45" s="6">
        <f t="shared" si="4"/>
        <v>-7.9932331999999997</v>
      </c>
      <c r="T45" s="6">
        <f t="shared" si="5"/>
        <v>-6.3079858</v>
      </c>
      <c r="U45" s="20"/>
    </row>
    <row r="46" spans="2:21" x14ac:dyDescent="0.25">
      <c r="B46">
        <v>18898165000</v>
      </c>
      <c r="C46">
        <v>-6.3773312999999998</v>
      </c>
      <c r="D46">
        <v>-12.810124999999999</v>
      </c>
      <c r="G46" s="20"/>
      <c r="H46" s="6">
        <f t="shared" si="0"/>
        <v>20.370889999999999</v>
      </c>
      <c r="I46" s="6">
        <f t="shared" si="1"/>
        <v>-6.0224418999999996</v>
      </c>
      <c r="J46" s="6">
        <f t="shared" si="2"/>
        <v>-16.521834999999999</v>
      </c>
      <c r="L46">
        <v>18898165000</v>
      </c>
      <c r="M46">
        <v>-9.6580648</v>
      </c>
      <c r="N46">
        <v>-4.1070751999999997</v>
      </c>
      <c r="Q46" s="20"/>
      <c r="R46" s="6">
        <f t="shared" si="3"/>
        <v>20.370889999999999</v>
      </c>
      <c r="S46" s="6">
        <f t="shared" si="4"/>
        <v>-7.7016381999999997</v>
      </c>
      <c r="T46" s="6">
        <f t="shared" si="5"/>
        <v>-6.9797025000000001</v>
      </c>
      <c r="U46" s="20"/>
    </row>
    <row r="47" spans="2:21" x14ac:dyDescent="0.25">
      <c r="B47">
        <v>19192710000</v>
      </c>
      <c r="C47">
        <v>-6.2582436000000001</v>
      </c>
      <c r="D47">
        <v>-13.960659</v>
      </c>
      <c r="G47" s="20"/>
      <c r="H47" s="6">
        <f t="shared" si="0"/>
        <v>20.665434999999999</v>
      </c>
      <c r="I47" s="6">
        <f t="shared" si="1"/>
        <v>-6.0376691999999998</v>
      </c>
      <c r="J47" s="6">
        <f t="shared" si="2"/>
        <v>-16.601050999999998</v>
      </c>
      <c r="L47">
        <v>19192710000</v>
      </c>
      <c r="M47">
        <v>-9.1939220000000006</v>
      </c>
      <c r="N47">
        <v>-4.5567026000000004</v>
      </c>
      <c r="Q47" s="20"/>
      <c r="R47" s="6">
        <f t="shared" si="3"/>
        <v>20.665434999999999</v>
      </c>
      <c r="S47" s="6">
        <f t="shared" si="4"/>
        <v>-7.4550213999999997</v>
      </c>
      <c r="T47" s="6">
        <f t="shared" si="5"/>
        <v>-7.7135047999999999</v>
      </c>
      <c r="U47" s="20"/>
    </row>
    <row r="48" spans="2:21" x14ac:dyDescent="0.25">
      <c r="B48">
        <v>19487255000</v>
      </c>
      <c r="C48">
        <v>-6.1686686999999996</v>
      </c>
      <c r="D48">
        <v>-14.957825</v>
      </c>
      <c r="G48" s="20"/>
      <c r="H48" s="6">
        <f t="shared" si="0"/>
        <v>20.959980000000002</v>
      </c>
      <c r="I48" s="6">
        <f t="shared" si="1"/>
        <v>-6.0361748000000004</v>
      </c>
      <c r="J48" s="6">
        <f t="shared" si="2"/>
        <v>-16.417346999999999</v>
      </c>
      <c r="L48">
        <v>19487255000</v>
      </c>
      <c r="M48">
        <v>-8.7599592000000008</v>
      </c>
      <c r="N48">
        <v>-5.0792226999999999</v>
      </c>
      <c r="Q48" s="20"/>
      <c r="R48" s="6">
        <f t="shared" si="3"/>
        <v>20.959980000000002</v>
      </c>
      <c r="S48" s="6">
        <f t="shared" si="4"/>
        <v>-7.2332353999999999</v>
      </c>
      <c r="T48" s="6">
        <f t="shared" si="5"/>
        <v>-8.5040683999999995</v>
      </c>
      <c r="U48" s="20"/>
    </row>
    <row r="49" spans="2:21" x14ac:dyDescent="0.25">
      <c r="B49">
        <v>19781800000</v>
      </c>
      <c r="C49">
        <v>-6.1034341000000003</v>
      </c>
      <c r="D49">
        <v>-15.707693000000001</v>
      </c>
      <c r="G49" s="20"/>
      <c r="H49" s="6">
        <f t="shared" si="0"/>
        <v>21.254525000000001</v>
      </c>
      <c r="I49" s="6">
        <f t="shared" si="1"/>
        <v>-6.0516949000000002</v>
      </c>
      <c r="J49" s="6">
        <f t="shared" si="2"/>
        <v>-16.087160000000001</v>
      </c>
      <c r="L49">
        <v>19781800000</v>
      </c>
      <c r="M49">
        <v>-8.3583411999999999</v>
      </c>
      <c r="N49">
        <v>-5.7059164000000004</v>
      </c>
      <c r="Q49" s="20"/>
      <c r="R49" s="6">
        <f t="shared" si="3"/>
        <v>21.254525000000001</v>
      </c>
      <c r="S49" s="6">
        <f t="shared" si="4"/>
        <v>-7.0490364999999997</v>
      </c>
      <c r="T49" s="6">
        <f t="shared" si="5"/>
        <v>-9.3361558999999996</v>
      </c>
      <c r="U49" s="20"/>
    </row>
    <row r="50" spans="2:21" x14ac:dyDescent="0.25">
      <c r="B50">
        <v>20076345000</v>
      </c>
      <c r="C50">
        <v>-6.0533900000000003</v>
      </c>
      <c r="D50">
        <v>-16.184315000000002</v>
      </c>
      <c r="G50" s="20"/>
      <c r="H50" s="6">
        <f t="shared" si="0"/>
        <v>21.54907</v>
      </c>
      <c r="I50" s="6">
        <f t="shared" si="1"/>
        <v>-6.0621461999999999</v>
      </c>
      <c r="J50" s="6">
        <f t="shared" si="2"/>
        <v>-15.639645</v>
      </c>
      <c r="L50">
        <v>20076345000</v>
      </c>
      <c r="M50">
        <v>-7.9932331999999997</v>
      </c>
      <c r="N50">
        <v>-6.3079858</v>
      </c>
      <c r="Q50" s="20"/>
      <c r="R50" s="6">
        <f t="shared" si="3"/>
        <v>21.54907</v>
      </c>
      <c r="S50" s="6">
        <f t="shared" si="4"/>
        <v>-6.8870554000000004</v>
      </c>
      <c r="T50" s="6">
        <f t="shared" si="5"/>
        <v>-10.210279</v>
      </c>
      <c r="U50" s="20"/>
    </row>
    <row r="51" spans="2:21" x14ac:dyDescent="0.25">
      <c r="B51">
        <v>20370890000</v>
      </c>
      <c r="C51">
        <v>-6.0224418999999996</v>
      </c>
      <c r="D51">
        <v>-16.521834999999999</v>
      </c>
      <c r="G51" s="20"/>
      <c r="H51" s="6">
        <f t="shared" si="0"/>
        <v>21.843615</v>
      </c>
      <c r="I51" s="6">
        <f t="shared" si="1"/>
        <v>-6.0827321999999997</v>
      </c>
      <c r="J51" s="6">
        <f t="shared" si="2"/>
        <v>-15.222972</v>
      </c>
      <c r="L51">
        <v>20370890000</v>
      </c>
      <c r="M51">
        <v>-7.7016381999999997</v>
      </c>
      <c r="N51">
        <v>-6.9797025000000001</v>
      </c>
      <c r="Q51" s="20"/>
      <c r="R51" s="6">
        <f t="shared" si="3"/>
        <v>21.843615</v>
      </c>
      <c r="S51" s="6">
        <f t="shared" si="4"/>
        <v>-6.7374796999999997</v>
      </c>
      <c r="T51" s="6">
        <f t="shared" si="5"/>
        <v>-11.114736000000001</v>
      </c>
      <c r="U51" s="20"/>
    </row>
    <row r="52" spans="2:21" x14ac:dyDescent="0.25">
      <c r="B52">
        <v>20665435000</v>
      </c>
      <c r="C52">
        <v>-6.0376691999999998</v>
      </c>
      <c r="D52">
        <v>-16.601050999999998</v>
      </c>
      <c r="G52" s="20"/>
      <c r="H52" s="6">
        <f t="shared" si="0"/>
        <v>22.138159999999999</v>
      </c>
      <c r="I52" s="6">
        <f t="shared" si="1"/>
        <v>-6.0873179000000004</v>
      </c>
      <c r="J52" s="6">
        <f t="shared" si="2"/>
        <v>-14.813027</v>
      </c>
      <c r="L52">
        <v>20665435000</v>
      </c>
      <c r="M52">
        <v>-7.4550213999999997</v>
      </c>
      <c r="N52">
        <v>-7.7135047999999999</v>
      </c>
      <c r="Q52" s="20"/>
      <c r="R52" s="6">
        <f t="shared" si="3"/>
        <v>22.138159999999999</v>
      </c>
      <c r="S52" s="6">
        <f t="shared" si="4"/>
        <v>-6.6178755999999996</v>
      </c>
      <c r="T52" s="6">
        <f t="shared" si="5"/>
        <v>-12.05097</v>
      </c>
      <c r="U52" s="20"/>
    </row>
    <row r="53" spans="2:21" x14ac:dyDescent="0.25">
      <c r="B53">
        <v>20959980000</v>
      </c>
      <c r="C53">
        <v>-6.0361748000000004</v>
      </c>
      <c r="D53">
        <v>-16.417346999999999</v>
      </c>
      <c r="G53" s="20"/>
      <c r="H53" s="6">
        <f t="shared" si="0"/>
        <v>22.432704999999999</v>
      </c>
      <c r="I53" s="6">
        <f t="shared" si="1"/>
        <v>-6.1287966000000003</v>
      </c>
      <c r="J53" s="6">
        <f t="shared" si="2"/>
        <v>-14.489182</v>
      </c>
      <c r="L53">
        <v>20959980000</v>
      </c>
      <c r="M53">
        <v>-7.2332353999999999</v>
      </c>
      <c r="N53">
        <v>-8.5040683999999995</v>
      </c>
      <c r="Q53" s="20"/>
      <c r="R53" s="6">
        <f t="shared" si="3"/>
        <v>22.432704999999999</v>
      </c>
      <c r="S53" s="6">
        <f t="shared" si="4"/>
        <v>-6.5369653999999997</v>
      </c>
      <c r="T53" s="6">
        <f t="shared" si="5"/>
        <v>-12.924384999999999</v>
      </c>
      <c r="U53" s="20"/>
    </row>
    <row r="54" spans="2:21" x14ac:dyDescent="0.25">
      <c r="B54">
        <v>21254525000</v>
      </c>
      <c r="C54">
        <v>-6.0516949000000002</v>
      </c>
      <c r="D54">
        <v>-16.087160000000001</v>
      </c>
      <c r="G54" s="20"/>
      <c r="H54" s="6">
        <f t="shared" si="0"/>
        <v>22.727250000000002</v>
      </c>
      <c r="I54" s="6">
        <f t="shared" si="1"/>
        <v>-6.1772561000000001</v>
      </c>
      <c r="J54" s="6">
        <f t="shared" si="2"/>
        <v>-14.25553</v>
      </c>
      <c r="L54">
        <v>21254525000</v>
      </c>
      <c r="M54">
        <v>-7.0490364999999997</v>
      </c>
      <c r="N54">
        <v>-9.3361558999999996</v>
      </c>
      <c r="Q54" s="20"/>
      <c r="R54" s="6">
        <f t="shared" si="3"/>
        <v>22.727250000000002</v>
      </c>
      <c r="S54" s="6">
        <f t="shared" si="4"/>
        <v>-6.4747481000000002</v>
      </c>
      <c r="T54" s="6">
        <f t="shared" si="5"/>
        <v>-13.785322000000001</v>
      </c>
      <c r="U54" s="20"/>
    </row>
    <row r="55" spans="2:21" x14ac:dyDescent="0.25">
      <c r="B55">
        <v>21549070000</v>
      </c>
      <c r="C55">
        <v>-6.0621461999999999</v>
      </c>
      <c r="D55">
        <v>-15.639645</v>
      </c>
      <c r="H55" s="6">
        <f t="shared" si="0"/>
        <v>23.021795000000001</v>
      </c>
      <c r="I55" s="6">
        <f t="shared" si="1"/>
        <v>-6.2282776999999996</v>
      </c>
      <c r="J55" s="6">
        <f t="shared" si="2"/>
        <v>-13.934549000000001</v>
      </c>
      <c r="L55">
        <v>21549070000</v>
      </c>
      <c r="M55">
        <v>-6.8870554000000004</v>
      </c>
      <c r="N55">
        <v>-10.210279</v>
      </c>
      <c r="R55" s="6">
        <f t="shared" si="3"/>
        <v>23.021795000000001</v>
      </c>
      <c r="S55" s="6">
        <f t="shared" si="4"/>
        <v>-6.4383197000000001</v>
      </c>
      <c r="T55" s="6">
        <f t="shared" si="5"/>
        <v>-14.500427</v>
      </c>
    </row>
    <row r="56" spans="2:21" x14ac:dyDescent="0.25">
      <c r="B56">
        <v>21843615000</v>
      </c>
      <c r="C56">
        <v>-6.0827321999999997</v>
      </c>
      <c r="D56">
        <v>-15.222972</v>
      </c>
      <c r="H56" s="6">
        <f t="shared" si="0"/>
        <v>23.31634</v>
      </c>
      <c r="I56" s="6">
        <f t="shared" si="1"/>
        <v>-6.2780914000000001</v>
      </c>
      <c r="J56" s="6">
        <f t="shared" si="2"/>
        <v>-13.647432999999999</v>
      </c>
      <c r="L56">
        <v>21843615000</v>
      </c>
      <c r="M56">
        <v>-6.7374796999999997</v>
      </c>
      <c r="N56">
        <v>-11.114736000000001</v>
      </c>
      <c r="R56" s="6">
        <f t="shared" si="3"/>
        <v>23.31634</v>
      </c>
      <c r="S56" s="6">
        <f t="shared" si="4"/>
        <v>-6.4174743000000003</v>
      </c>
      <c r="T56" s="6">
        <f t="shared" si="5"/>
        <v>-15.039346999999999</v>
      </c>
    </row>
    <row r="57" spans="2:21" x14ac:dyDescent="0.25">
      <c r="B57">
        <v>22138160000</v>
      </c>
      <c r="C57">
        <v>-6.0873179000000004</v>
      </c>
      <c r="D57">
        <v>-14.813027</v>
      </c>
      <c r="H57" s="6">
        <f t="shared" si="0"/>
        <v>23.610885</v>
      </c>
      <c r="I57" s="6">
        <f t="shared" si="1"/>
        <v>-6.3352431999999999</v>
      </c>
      <c r="J57" s="6">
        <f t="shared" si="2"/>
        <v>-13.337892999999999</v>
      </c>
      <c r="L57">
        <v>22138160000</v>
      </c>
      <c r="M57">
        <v>-6.6178755999999996</v>
      </c>
      <c r="N57">
        <v>-12.05097</v>
      </c>
      <c r="R57" s="6">
        <f t="shared" si="3"/>
        <v>23.610885</v>
      </c>
      <c r="S57" s="6">
        <f t="shared" si="4"/>
        <v>-6.4139141999999998</v>
      </c>
      <c r="T57" s="6">
        <f t="shared" si="5"/>
        <v>-15.368567000000001</v>
      </c>
    </row>
    <row r="58" spans="2:21" x14ac:dyDescent="0.25">
      <c r="B58">
        <v>22432705000</v>
      </c>
      <c r="C58">
        <v>-6.1287966000000003</v>
      </c>
      <c r="D58">
        <v>-14.489182</v>
      </c>
      <c r="H58" s="6">
        <f t="shared" si="0"/>
        <v>23.905429999999999</v>
      </c>
      <c r="I58" s="6">
        <f t="shared" si="1"/>
        <v>-6.3922420000000004</v>
      </c>
      <c r="J58" s="6">
        <f t="shared" si="2"/>
        <v>-12.999624000000001</v>
      </c>
      <c r="L58">
        <v>22432705000</v>
      </c>
      <c r="M58">
        <v>-6.5369653999999997</v>
      </c>
      <c r="N58">
        <v>-12.924384999999999</v>
      </c>
      <c r="R58" s="6">
        <f t="shared" si="3"/>
        <v>23.905429999999999</v>
      </c>
      <c r="S58" s="6">
        <f t="shared" si="4"/>
        <v>-6.4264368999999997</v>
      </c>
      <c r="T58" s="6">
        <f t="shared" si="5"/>
        <v>-15.514905000000001</v>
      </c>
    </row>
    <row r="59" spans="2:21" x14ac:dyDescent="0.25">
      <c r="B59">
        <v>22727250000</v>
      </c>
      <c r="C59">
        <v>-6.1772561000000001</v>
      </c>
      <c r="D59">
        <v>-14.25553</v>
      </c>
      <c r="H59" s="6">
        <f t="shared" si="0"/>
        <v>24.199974999999998</v>
      </c>
      <c r="I59" s="6">
        <f t="shared" si="1"/>
        <v>-6.4368724999999998</v>
      </c>
      <c r="J59" s="6">
        <f t="shared" si="2"/>
        <v>-12.612996000000001</v>
      </c>
      <c r="L59">
        <v>22727250000</v>
      </c>
      <c r="M59">
        <v>-6.4747481000000002</v>
      </c>
      <c r="N59">
        <v>-13.785322000000001</v>
      </c>
      <c r="R59" s="6">
        <f t="shared" si="3"/>
        <v>24.199974999999998</v>
      </c>
      <c r="S59" s="6">
        <f t="shared" si="4"/>
        <v>-6.4582362</v>
      </c>
      <c r="T59" s="6">
        <f t="shared" si="5"/>
        <v>-15.457678</v>
      </c>
    </row>
    <row r="60" spans="2:21" x14ac:dyDescent="0.25">
      <c r="B60">
        <v>23021795000</v>
      </c>
      <c r="C60">
        <v>-6.2282776999999996</v>
      </c>
      <c r="D60">
        <v>-13.934549000000001</v>
      </c>
      <c r="H60" s="6">
        <f t="shared" si="0"/>
        <v>24.494520000000001</v>
      </c>
      <c r="I60" s="6">
        <f t="shared" si="1"/>
        <v>-6.4844112000000003</v>
      </c>
      <c r="J60" s="6">
        <f t="shared" si="2"/>
        <v>-12.184998</v>
      </c>
      <c r="L60">
        <v>23021795000</v>
      </c>
      <c r="M60">
        <v>-6.4383197000000001</v>
      </c>
      <c r="N60">
        <v>-14.500427</v>
      </c>
      <c r="R60" s="6">
        <f t="shared" si="3"/>
        <v>24.494520000000001</v>
      </c>
      <c r="S60" s="6">
        <f t="shared" si="4"/>
        <v>-6.5106143999999997</v>
      </c>
      <c r="T60" s="6">
        <f t="shared" si="5"/>
        <v>-15.289228</v>
      </c>
    </row>
    <row r="61" spans="2:21" x14ac:dyDescent="0.25">
      <c r="B61">
        <v>23316340000</v>
      </c>
      <c r="C61">
        <v>-6.2780914000000001</v>
      </c>
      <c r="D61">
        <v>-13.647432999999999</v>
      </c>
      <c r="H61" s="6">
        <f t="shared" si="0"/>
        <v>24.789065000000001</v>
      </c>
      <c r="I61" s="6">
        <f t="shared" si="1"/>
        <v>-6.5403608999999996</v>
      </c>
      <c r="J61" s="6">
        <f t="shared" si="2"/>
        <v>-11.730644</v>
      </c>
      <c r="L61">
        <v>23316340000</v>
      </c>
      <c r="M61">
        <v>-6.4174743000000003</v>
      </c>
      <c r="N61">
        <v>-15.039346999999999</v>
      </c>
      <c r="R61" s="6">
        <f t="shared" si="3"/>
        <v>24.789065000000001</v>
      </c>
      <c r="S61" s="6">
        <f t="shared" si="4"/>
        <v>-6.5945897000000002</v>
      </c>
      <c r="T61" s="6">
        <f t="shared" si="5"/>
        <v>-14.982407</v>
      </c>
    </row>
    <row r="62" spans="2:21" x14ac:dyDescent="0.25">
      <c r="B62">
        <v>23610885000</v>
      </c>
      <c r="C62">
        <v>-6.3352431999999999</v>
      </c>
      <c r="D62">
        <v>-13.337892999999999</v>
      </c>
      <c r="H62" s="6">
        <f t="shared" si="0"/>
        <v>25.08361</v>
      </c>
      <c r="I62" s="6">
        <f t="shared" si="1"/>
        <v>-6.5898599999999998</v>
      </c>
      <c r="J62" s="6">
        <f t="shared" si="2"/>
        <v>-11.253819999999999</v>
      </c>
      <c r="L62">
        <v>23610885000</v>
      </c>
      <c r="M62">
        <v>-6.4139141999999998</v>
      </c>
      <c r="N62">
        <v>-15.368567000000001</v>
      </c>
      <c r="R62" s="6">
        <f t="shared" si="3"/>
        <v>25.08361</v>
      </c>
      <c r="S62" s="6">
        <f t="shared" si="4"/>
        <v>-6.6625060999999999</v>
      </c>
      <c r="T62" s="6">
        <f t="shared" si="5"/>
        <v>-14.629918</v>
      </c>
    </row>
    <row r="63" spans="2:21" x14ac:dyDescent="0.25">
      <c r="B63">
        <v>23905430000</v>
      </c>
      <c r="C63">
        <v>-6.3922420000000004</v>
      </c>
      <c r="D63">
        <v>-12.999624000000001</v>
      </c>
      <c r="H63" s="6">
        <f t="shared" si="0"/>
        <v>25.378155</v>
      </c>
      <c r="I63" s="6">
        <f t="shared" si="1"/>
        <v>-6.6475239000000004</v>
      </c>
      <c r="J63" s="6">
        <f t="shared" si="2"/>
        <v>-10.779691</v>
      </c>
      <c r="L63">
        <v>23905430000</v>
      </c>
      <c r="M63">
        <v>-6.4264368999999997</v>
      </c>
      <c r="N63">
        <v>-15.514905000000001</v>
      </c>
      <c r="R63" s="6">
        <f t="shared" si="3"/>
        <v>25.378155</v>
      </c>
      <c r="S63" s="6">
        <f t="shared" si="4"/>
        <v>-6.7105750999999998</v>
      </c>
      <c r="T63" s="6">
        <f t="shared" si="5"/>
        <v>-14.268753</v>
      </c>
    </row>
    <row r="64" spans="2:21" x14ac:dyDescent="0.25">
      <c r="B64">
        <v>24199975000</v>
      </c>
      <c r="C64">
        <v>-6.4368724999999998</v>
      </c>
      <c r="D64">
        <v>-12.612996000000001</v>
      </c>
      <c r="H64" s="6">
        <f t="shared" si="0"/>
        <v>25.672699999999999</v>
      </c>
      <c r="I64" s="6">
        <f t="shared" si="1"/>
        <v>-6.7164516000000001</v>
      </c>
      <c r="J64" s="6">
        <f t="shared" si="2"/>
        <v>-10.365838999999999</v>
      </c>
      <c r="L64">
        <v>24199975000</v>
      </c>
      <c r="M64">
        <v>-6.4582362</v>
      </c>
      <c r="N64">
        <v>-15.457678</v>
      </c>
      <c r="R64" s="6">
        <f t="shared" si="3"/>
        <v>25.672699999999999</v>
      </c>
      <c r="S64" s="6">
        <f t="shared" si="4"/>
        <v>-6.7502851000000001</v>
      </c>
      <c r="T64" s="6">
        <f t="shared" si="5"/>
        <v>-13.973471999999999</v>
      </c>
    </row>
    <row r="65" spans="2:20" x14ac:dyDescent="0.25">
      <c r="B65">
        <v>24494520000</v>
      </c>
      <c r="C65">
        <v>-6.4844112000000003</v>
      </c>
      <c r="D65">
        <v>-12.184998</v>
      </c>
      <c r="H65" s="6">
        <f t="shared" si="0"/>
        <v>25.967244999999998</v>
      </c>
      <c r="I65" s="6">
        <f t="shared" si="1"/>
        <v>-6.7867531999999997</v>
      </c>
      <c r="J65" s="6">
        <f t="shared" si="2"/>
        <v>-9.9886683999999999</v>
      </c>
      <c r="L65">
        <v>24494520000</v>
      </c>
      <c r="M65">
        <v>-6.5106143999999997</v>
      </c>
      <c r="N65">
        <v>-15.289228</v>
      </c>
      <c r="R65" s="6">
        <f t="shared" si="3"/>
        <v>25.967244999999998</v>
      </c>
      <c r="S65" s="6">
        <f t="shared" si="4"/>
        <v>-6.7900824999999996</v>
      </c>
      <c r="T65" s="6">
        <f t="shared" si="5"/>
        <v>-13.798092</v>
      </c>
    </row>
    <row r="66" spans="2:20" x14ac:dyDescent="0.25">
      <c r="B66">
        <v>24789065000</v>
      </c>
      <c r="C66">
        <v>-6.5403608999999996</v>
      </c>
      <c r="D66">
        <v>-11.730644</v>
      </c>
      <c r="H66" s="6">
        <f t="shared" si="0"/>
        <v>26.261790000000001</v>
      </c>
      <c r="I66" s="6">
        <f t="shared" si="1"/>
        <v>-6.8534702999999997</v>
      </c>
      <c r="J66" s="6">
        <f t="shared" si="2"/>
        <v>-9.6646470999999998</v>
      </c>
      <c r="L66">
        <v>24789065000</v>
      </c>
      <c r="M66">
        <v>-6.5945897000000002</v>
      </c>
      <c r="N66">
        <v>-14.982407</v>
      </c>
      <c r="R66" s="6">
        <f t="shared" si="3"/>
        <v>26.261790000000001</v>
      </c>
      <c r="S66" s="6">
        <f t="shared" si="4"/>
        <v>-6.8166399000000002</v>
      </c>
      <c r="T66" s="6">
        <f t="shared" si="5"/>
        <v>-13.746019</v>
      </c>
    </row>
    <row r="67" spans="2:20" x14ac:dyDescent="0.25">
      <c r="B67">
        <v>25083610000</v>
      </c>
      <c r="C67">
        <v>-6.5898599999999998</v>
      </c>
      <c r="D67">
        <v>-11.253819999999999</v>
      </c>
      <c r="H67" s="6">
        <f t="shared" si="0"/>
        <v>26.556335000000001</v>
      </c>
      <c r="I67" s="6">
        <f t="shared" si="1"/>
        <v>-6.9274554000000004</v>
      </c>
      <c r="J67" s="6">
        <f t="shared" si="2"/>
        <v>-9.3768826000000001</v>
      </c>
      <c r="L67">
        <v>25083610000</v>
      </c>
      <c r="M67">
        <v>-6.6625060999999999</v>
      </c>
      <c r="N67">
        <v>-14.629918</v>
      </c>
      <c r="R67" s="6">
        <f t="shared" si="3"/>
        <v>26.556335000000001</v>
      </c>
      <c r="S67" s="6">
        <f t="shared" si="4"/>
        <v>-6.8687439000000001</v>
      </c>
      <c r="T67" s="6">
        <f t="shared" si="5"/>
        <v>-13.733275000000001</v>
      </c>
    </row>
    <row r="68" spans="2:20" x14ac:dyDescent="0.25">
      <c r="B68">
        <v>25378155000</v>
      </c>
      <c r="C68">
        <v>-6.6475239000000004</v>
      </c>
      <c r="D68">
        <v>-10.779691</v>
      </c>
      <c r="H68" s="6">
        <f t="shared" ref="H68:H131" si="6">B73/1000000000</f>
        <v>26.85088</v>
      </c>
      <c r="I68" s="6">
        <f t="shared" ref="I68:I131" si="7">C73</f>
        <v>-7.0013069999999997</v>
      </c>
      <c r="J68" s="6">
        <f t="shared" ref="J68:J131" si="8">D73</f>
        <v>-9.1403437000000007</v>
      </c>
      <c r="L68">
        <v>25378155000</v>
      </c>
      <c r="M68">
        <v>-6.7105750999999998</v>
      </c>
      <c r="N68">
        <v>-14.268753</v>
      </c>
      <c r="R68" s="6">
        <f t="shared" ref="R68:R131" si="9">L73/1000000000</f>
        <v>26.85088</v>
      </c>
      <c r="S68" s="6">
        <f t="shared" ref="S68:S131" si="10">M73</f>
        <v>-6.9286884999999998</v>
      </c>
      <c r="T68" s="6">
        <f t="shared" ref="T68:T131" si="11">N73</f>
        <v>-13.785178999999999</v>
      </c>
    </row>
    <row r="69" spans="2:20" x14ac:dyDescent="0.25">
      <c r="B69">
        <v>25672700000</v>
      </c>
      <c r="C69">
        <v>-6.7164516000000001</v>
      </c>
      <c r="D69">
        <v>-10.365838999999999</v>
      </c>
      <c r="H69" s="6">
        <f t="shared" si="6"/>
        <v>27.145424999999999</v>
      </c>
      <c r="I69" s="6">
        <f t="shared" si="7"/>
        <v>-7.0703782999999998</v>
      </c>
      <c r="J69" s="6">
        <f t="shared" si="8"/>
        <v>-8.9489374000000002</v>
      </c>
      <c r="L69">
        <v>25672700000</v>
      </c>
      <c r="M69">
        <v>-6.7502851000000001</v>
      </c>
      <c r="N69">
        <v>-13.973471999999999</v>
      </c>
      <c r="R69" s="6">
        <f t="shared" si="9"/>
        <v>27.145424999999999</v>
      </c>
      <c r="S69" s="6">
        <f t="shared" si="10"/>
        <v>-6.9919013999999997</v>
      </c>
      <c r="T69" s="6">
        <f t="shared" si="11"/>
        <v>-13.822918</v>
      </c>
    </row>
    <row r="70" spans="2:20" x14ac:dyDescent="0.25">
      <c r="B70">
        <v>25967245000</v>
      </c>
      <c r="C70">
        <v>-6.7867531999999997</v>
      </c>
      <c r="D70">
        <v>-9.9886683999999999</v>
      </c>
      <c r="H70" s="6">
        <f t="shared" si="6"/>
        <v>27.439969999999999</v>
      </c>
      <c r="I70" s="6">
        <f t="shared" si="7"/>
        <v>-7.1533232</v>
      </c>
      <c r="J70" s="6">
        <f t="shared" si="8"/>
        <v>-8.8191576000000005</v>
      </c>
      <c r="L70">
        <v>25967245000</v>
      </c>
      <c r="M70">
        <v>-6.7900824999999996</v>
      </c>
      <c r="N70">
        <v>-13.798092</v>
      </c>
      <c r="R70" s="6">
        <f t="shared" si="9"/>
        <v>27.439969999999999</v>
      </c>
      <c r="S70" s="6">
        <f t="shared" si="10"/>
        <v>-7.0541925000000001</v>
      </c>
      <c r="T70" s="6">
        <f t="shared" si="11"/>
        <v>-13.890776000000001</v>
      </c>
    </row>
    <row r="71" spans="2:20" x14ac:dyDescent="0.25">
      <c r="B71">
        <v>26261790000</v>
      </c>
      <c r="C71">
        <v>-6.8534702999999997</v>
      </c>
      <c r="D71">
        <v>-9.6646470999999998</v>
      </c>
      <c r="H71" s="6">
        <f t="shared" si="6"/>
        <v>27.734514999999998</v>
      </c>
      <c r="I71" s="6">
        <f t="shared" si="7"/>
        <v>-7.2290524999999999</v>
      </c>
      <c r="J71" s="6">
        <f t="shared" si="8"/>
        <v>-8.7569513000000008</v>
      </c>
      <c r="L71">
        <v>26261790000</v>
      </c>
      <c r="M71">
        <v>-6.8166399000000002</v>
      </c>
      <c r="N71">
        <v>-13.746019</v>
      </c>
      <c r="R71" s="6">
        <f t="shared" si="9"/>
        <v>27.734514999999998</v>
      </c>
      <c r="S71" s="6">
        <f t="shared" si="10"/>
        <v>-7.1121702000000004</v>
      </c>
      <c r="T71" s="6">
        <f t="shared" si="11"/>
        <v>-13.975028999999999</v>
      </c>
    </row>
    <row r="72" spans="2:20" x14ac:dyDescent="0.25">
      <c r="B72">
        <v>26556335000</v>
      </c>
      <c r="C72">
        <v>-6.9274554000000004</v>
      </c>
      <c r="D72">
        <v>-9.3768826000000001</v>
      </c>
      <c r="H72" s="6">
        <f t="shared" si="6"/>
        <v>28.029060000000001</v>
      </c>
      <c r="I72" s="6">
        <f t="shared" si="7"/>
        <v>-7.3070678999999998</v>
      </c>
      <c r="J72" s="6">
        <f t="shared" si="8"/>
        <v>-8.7617358999999997</v>
      </c>
      <c r="L72">
        <v>26556335000</v>
      </c>
      <c r="M72">
        <v>-6.8687439000000001</v>
      </c>
      <c r="N72">
        <v>-13.733275000000001</v>
      </c>
      <c r="R72" s="6">
        <f t="shared" si="9"/>
        <v>28.029060000000001</v>
      </c>
      <c r="S72" s="6">
        <f t="shared" si="10"/>
        <v>-7.1406220999999999</v>
      </c>
      <c r="T72" s="6">
        <f t="shared" si="11"/>
        <v>-14.120373000000001</v>
      </c>
    </row>
    <row r="73" spans="2:20" x14ac:dyDescent="0.25">
      <c r="B73">
        <v>26850880000</v>
      </c>
      <c r="C73">
        <v>-7.0013069999999997</v>
      </c>
      <c r="D73">
        <v>-9.1403437000000007</v>
      </c>
      <c r="H73" s="6">
        <f t="shared" si="6"/>
        <v>28.323605000000001</v>
      </c>
      <c r="I73" s="6">
        <f t="shared" si="7"/>
        <v>-7.3790544999999996</v>
      </c>
      <c r="J73" s="6">
        <f t="shared" si="8"/>
        <v>-8.8103361000000007</v>
      </c>
      <c r="L73">
        <v>26850880000</v>
      </c>
      <c r="M73">
        <v>-6.9286884999999998</v>
      </c>
      <c r="N73">
        <v>-13.785178999999999</v>
      </c>
      <c r="R73" s="6">
        <f t="shared" si="9"/>
        <v>28.323605000000001</v>
      </c>
      <c r="S73" s="6">
        <f t="shared" si="10"/>
        <v>-7.1721963999999998</v>
      </c>
      <c r="T73" s="6">
        <f t="shared" si="11"/>
        <v>-14.322618</v>
      </c>
    </row>
    <row r="74" spans="2:20" x14ac:dyDescent="0.25">
      <c r="B74">
        <v>27145425000</v>
      </c>
      <c r="C74">
        <v>-7.0703782999999998</v>
      </c>
      <c r="D74">
        <v>-8.9489374000000002</v>
      </c>
      <c r="H74" s="6">
        <f t="shared" si="6"/>
        <v>28.61815</v>
      </c>
      <c r="I74" s="6">
        <f t="shared" si="7"/>
        <v>-7.4521556000000002</v>
      </c>
      <c r="J74" s="6">
        <f t="shared" si="8"/>
        <v>-8.8857116999999999</v>
      </c>
      <c r="L74">
        <v>27145425000</v>
      </c>
      <c r="M74">
        <v>-6.9919013999999997</v>
      </c>
      <c r="N74">
        <v>-13.822918</v>
      </c>
      <c r="R74" s="6">
        <f t="shared" si="9"/>
        <v>28.61815</v>
      </c>
      <c r="S74" s="6">
        <f t="shared" si="10"/>
        <v>-7.2187896</v>
      </c>
      <c r="T74" s="6">
        <f t="shared" si="11"/>
        <v>-14.578669</v>
      </c>
    </row>
    <row r="75" spans="2:20" x14ac:dyDescent="0.25">
      <c r="B75">
        <v>27439970000</v>
      </c>
      <c r="C75">
        <v>-7.1533232</v>
      </c>
      <c r="D75">
        <v>-8.8191576000000005</v>
      </c>
      <c r="H75" s="6">
        <f t="shared" si="6"/>
        <v>28.912694999999999</v>
      </c>
      <c r="I75" s="6">
        <f t="shared" si="7"/>
        <v>-7.4917902999999999</v>
      </c>
      <c r="J75" s="6">
        <f t="shared" si="8"/>
        <v>-9.0170888999999992</v>
      </c>
      <c r="L75">
        <v>27439970000</v>
      </c>
      <c r="M75">
        <v>-7.0541925000000001</v>
      </c>
      <c r="N75">
        <v>-13.890776000000001</v>
      </c>
      <c r="R75" s="6">
        <f t="shared" si="9"/>
        <v>28.912694999999999</v>
      </c>
      <c r="S75" s="6">
        <f t="shared" si="10"/>
        <v>-7.2648339000000002</v>
      </c>
      <c r="T75" s="6">
        <f t="shared" si="11"/>
        <v>-14.879066999999999</v>
      </c>
    </row>
    <row r="76" spans="2:20" x14ac:dyDescent="0.25">
      <c r="B76">
        <v>27734515000</v>
      </c>
      <c r="C76">
        <v>-7.2290524999999999</v>
      </c>
      <c r="D76">
        <v>-8.7569513000000008</v>
      </c>
      <c r="H76" s="6">
        <f t="shared" si="6"/>
        <v>29.207239999999999</v>
      </c>
      <c r="I76" s="6">
        <f t="shared" si="7"/>
        <v>-7.515676</v>
      </c>
      <c r="J76" s="6">
        <f t="shared" si="8"/>
        <v>-9.2039384999999996</v>
      </c>
      <c r="L76">
        <v>27734515000</v>
      </c>
      <c r="M76">
        <v>-7.1121702000000004</v>
      </c>
      <c r="N76">
        <v>-13.975028999999999</v>
      </c>
      <c r="R76" s="6">
        <f t="shared" si="9"/>
        <v>29.207239999999999</v>
      </c>
      <c r="S76" s="6">
        <f t="shared" si="10"/>
        <v>-7.3037156999999997</v>
      </c>
      <c r="T76" s="6">
        <f t="shared" si="11"/>
        <v>-15.342919</v>
      </c>
    </row>
    <row r="77" spans="2:20" x14ac:dyDescent="0.25">
      <c r="B77">
        <v>28029060000</v>
      </c>
      <c r="C77">
        <v>-7.3070678999999998</v>
      </c>
      <c r="D77">
        <v>-8.7617358999999997</v>
      </c>
      <c r="H77" s="6">
        <f t="shared" si="6"/>
        <v>29.501785000000002</v>
      </c>
      <c r="I77" s="6">
        <f t="shared" si="7"/>
        <v>-7.5288062</v>
      </c>
      <c r="J77" s="6">
        <f t="shared" si="8"/>
        <v>-9.4372225000000007</v>
      </c>
      <c r="L77">
        <v>28029060000</v>
      </c>
      <c r="M77">
        <v>-7.1406220999999999</v>
      </c>
      <c r="N77">
        <v>-14.120373000000001</v>
      </c>
      <c r="R77" s="6">
        <f t="shared" si="9"/>
        <v>29.501785000000002</v>
      </c>
      <c r="S77" s="6">
        <f t="shared" si="10"/>
        <v>-7.3582134000000003</v>
      </c>
      <c r="T77" s="6">
        <f t="shared" si="11"/>
        <v>-15.902616</v>
      </c>
    </row>
    <row r="78" spans="2:20" x14ac:dyDescent="0.25">
      <c r="B78">
        <v>28323605000</v>
      </c>
      <c r="C78">
        <v>-7.3790544999999996</v>
      </c>
      <c r="D78">
        <v>-8.8103361000000007</v>
      </c>
      <c r="H78" s="6">
        <f t="shared" si="6"/>
        <v>29.796330000000001</v>
      </c>
      <c r="I78" s="6">
        <f t="shared" si="7"/>
        <v>-7.5696373000000001</v>
      </c>
      <c r="J78" s="6">
        <f t="shared" si="8"/>
        <v>-9.7216558000000006</v>
      </c>
      <c r="L78">
        <v>28323605000</v>
      </c>
      <c r="M78">
        <v>-7.1721963999999998</v>
      </c>
      <c r="N78">
        <v>-14.322618</v>
      </c>
      <c r="R78" s="6">
        <f t="shared" si="9"/>
        <v>29.796330000000001</v>
      </c>
      <c r="S78" s="6">
        <f t="shared" si="10"/>
        <v>-7.4312877999999998</v>
      </c>
      <c r="T78" s="6">
        <f t="shared" si="11"/>
        <v>-16.508362000000002</v>
      </c>
    </row>
    <row r="79" spans="2:20" x14ac:dyDescent="0.25">
      <c r="B79">
        <v>28618150000</v>
      </c>
      <c r="C79">
        <v>-7.4521556000000002</v>
      </c>
      <c r="D79">
        <v>-8.8857116999999999</v>
      </c>
      <c r="H79" s="6">
        <f t="shared" si="6"/>
        <v>30.090875</v>
      </c>
      <c r="I79" s="6">
        <f t="shared" si="7"/>
        <v>-7.6066823000000001</v>
      </c>
      <c r="J79" s="6">
        <f t="shared" si="8"/>
        <v>-10.061032000000001</v>
      </c>
      <c r="L79">
        <v>28618150000</v>
      </c>
      <c r="M79">
        <v>-7.2187896</v>
      </c>
      <c r="N79">
        <v>-14.578669</v>
      </c>
      <c r="R79" s="6">
        <f t="shared" si="9"/>
        <v>30.090875</v>
      </c>
      <c r="S79" s="6">
        <f t="shared" si="10"/>
        <v>-7.4756226999999997</v>
      </c>
      <c r="T79" s="6">
        <f t="shared" si="11"/>
        <v>-17.021650000000001</v>
      </c>
    </row>
    <row r="80" spans="2:20" x14ac:dyDescent="0.25">
      <c r="B80">
        <v>28912695000</v>
      </c>
      <c r="C80">
        <v>-7.4917902999999999</v>
      </c>
      <c r="D80">
        <v>-9.0170888999999992</v>
      </c>
      <c r="H80" s="6">
        <f t="shared" si="6"/>
        <v>30.38542</v>
      </c>
      <c r="I80" s="6">
        <f t="shared" si="7"/>
        <v>-7.6658735</v>
      </c>
      <c r="J80" s="6">
        <f t="shared" si="8"/>
        <v>-10.414239</v>
      </c>
      <c r="L80">
        <v>28912695000</v>
      </c>
      <c r="M80">
        <v>-7.2648339000000002</v>
      </c>
      <c r="N80">
        <v>-14.879066999999999</v>
      </c>
      <c r="R80" s="6">
        <f t="shared" si="9"/>
        <v>30.38542</v>
      </c>
      <c r="S80" s="6">
        <f t="shared" si="10"/>
        <v>-7.4930481999999996</v>
      </c>
      <c r="T80" s="6">
        <f t="shared" si="11"/>
        <v>-17.435835000000001</v>
      </c>
    </row>
    <row r="81" spans="2:20" x14ac:dyDescent="0.25">
      <c r="B81">
        <v>29207240000</v>
      </c>
      <c r="C81">
        <v>-7.515676</v>
      </c>
      <c r="D81">
        <v>-9.2039384999999996</v>
      </c>
      <c r="H81" s="6">
        <f t="shared" si="6"/>
        <v>30.679964999999999</v>
      </c>
      <c r="I81" s="6">
        <f t="shared" si="7"/>
        <v>-7.7488755999999999</v>
      </c>
      <c r="J81" s="6">
        <f t="shared" si="8"/>
        <v>-10.756451999999999</v>
      </c>
      <c r="L81">
        <v>29207240000</v>
      </c>
      <c r="M81">
        <v>-7.3037156999999997</v>
      </c>
      <c r="N81">
        <v>-15.342919</v>
      </c>
      <c r="R81" s="6">
        <f t="shared" si="9"/>
        <v>30.679964999999999</v>
      </c>
      <c r="S81" s="6">
        <f t="shared" si="10"/>
        <v>-7.5021443000000003</v>
      </c>
      <c r="T81" s="6">
        <f t="shared" si="11"/>
        <v>-17.678694</v>
      </c>
    </row>
    <row r="82" spans="2:20" x14ac:dyDescent="0.25">
      <c r="B82">
        <v>29501785000</v>
      </c>
      <c r="C82">
        <v>-7.5288062</v>
      </c>
      <c r="D82">
        <v>-9.4372225000000007</v>
      </c>
      <c r="H82" s="6">
        <f t="shared" si="6"/>
        <v>30.974509999999999</v>
      </c>
      <c r="I82" s="6">
        <f t="shared" si="7"/>
        <v>-7.8223022999999996</v>
      </c>
      <c r="J82" s="6">
        <f t="shared" si="8"/>
        <v>-11.059011999999999</v>
      </c>
      <c r="L82">
        <v>29501785000</v>
      </c>
      <c r="M82">
        <v>-7.3582134000000003</v>
      </c>
      <c r="N82">
        <v>-15.902616</v>
      </c>
      <c r="R82" s="6">
        <f t="shared" si="9"/>
        <v>30.974509999999999</v>
      </c>
      <c r="S82" s="6">
        <f t="shared" si="10"/>
        <v>-7.5060830000000003</v>
      </c>
      <c r="T82" s="6">
        <f t="shared" si="11"/>
        <v>-17.702856000000001</v>
      </c>
    </row>
    <row r="83" spans="2:20" x14ac:dyDescent="0.25">
      <c r="B83">
        <v>29796330000</v>
      </c>
      <c r="C83">
        <v>-7.5696373000000001</v>
      </c>
      <c r="D83">
        <v>-9.7216558000000006</v>
      </c>
      <c r="H83" s="6">
        <f t="shared" si="6"/>
        <v>31.269055000000002</v>
      </c>
      <c r="I83" s="6">
        <f t="shared" si="7"/>
        <v>-7.8663496999999998</v>
      </c>
      <c r="J83" s="6">
        <f t="shared" si="8"/>
        <v>-11.283220999999999</v>
      </c>
      <c r="L83">
        <v>29796330000</v>
      </c>
      <c r="M83">
        <v>-7.4312877999999998</v>
      </c>
      <c r="N83">
        <v>-16.508362000000002</v>
      </c>
      <c r="R83" s="6">
        <f t="shared" si="9"/>
        <v>31.269055000000002</v>
      </c>
      <c r="S83" s="6">
        <f t="shared" si="10"/>
        <v>-7.4981283999999997</v>
      </c>
      <c r="T83" s="6">
        <f t="shared" si="11"/>
        <v>-17.523071000000002</v>
      </c>
    </row>
    <row r="84" spans="2:20" x14ac:dyDescent="0.25">
      <c r="B84">
        <v>30090875000</v>
      </c>
      <c r="C84">
        <v>-7.6066823000000001</v>
      </c>
      <c r="D84">
        <v>-10.061032000000001</v>
      </c>
      <c r="H84" s="6">
        <f t="shared" si="6"/>
        <v>31.563600000000001</v>
      </c>
      <c r="I84" s="6">
        <f t="shared" si="7"/>
        <v>-7.9092612000000004</v>
      </c>
      <c r="J84" s="6">
        <f t="shared" si="8"/>
        <v>-11.358406</v>
      </c>
      <c r="L84">
        <v>30090875000</v>
      </c>
      <c r="M84">
        <v>-7.4756226999999997</v>
      </c>
      <c r="N84">
        <v>-17.021650000000001</v>
      </c>
      <c r="R84" s="6">
        <f t="shared" si="9"/>
        <v>31.563600000000001</v>
      </c>
      <c r="S84" s="6">
        <f t="shared" si="10"/>
        <v>-7.5070332999999998</v>
      </c>
      <c r="T84" s="6">
        <f t="shared" si="11"/>
        <v>-17.140165</v>
      </c>
    </row>
    <row r="85" spans="2:20" x14ac:dyDescent="0.25">
      <c r="B85">
        <v>30385420000</v>
      </c>
      <c r="C85">
        <v>-7.6658735</v>
      </c>
      <c r="D85">
        <v>-10.414239</v>
      </c>
      <c r="H85" s="6">
        <f t="shared" si="6"/>
        <v>31.858145</v>
      </c>
      <c r="I85" s="6">
        <f t="shared" si="7"/>
        <v>-7.9416422999999998</v>
      </c>
      <c r="J85" s="6">
        <f t="shared" si="8"/>
        <v>-11.282346</v>
      </c>
      <c r="L85">
        <v>30385420000</v>
      </c>
      <c r="M85">
        <v>-7.4930481999999996</v>
      </c>
      <c r="N85">
        <v>-17.435835000000001</v>
      </c>
      <c r="R85" s="6">
        <f t="shared" si="9"/>
        <v>31.858145</v>
      </c>
      <c r="S85" s="6">
        <f t="shared" si="10"/>
        <v>-7.5537967999999998</v>
      </c>
      <c r="T85" s="6">
        <f t="shared" si="11"/>
        <v>-16.496888999999999</v>
      </c>
    </row>
    <row r="86" spans="2:20" x14ac:dyDescent="0.25">
      <c r="B86">
        <v>30679965000</v>
      </c>
      <c r="C86">
        <v>-7.7488755999999999</v>
      </c>
      <c r="D86">
        <v>-10.756451999999999</v>
      </c>
      <c r="H86" s="6">
        <f t="shared" si="6"/>
        <v>32.15269</v>
      </c>
      <c r="I86" s="6">
        <f t="shared" si="7"/>
        <v>-7.9589800999999998</v>
      </c>
      <c r="J86" s="6">
        <f t="shared" si="8"/>
        <v>-11.064306</v>
      </c>
      <c r="L86">
        <v>30679965000</v>
      </c>
      <c r="M86">
        <v>-7.5021443000000003</v>
      </c>
      <c r="N86">
        <v>-17.678694</v>
      </c>
      <c r="R86" s="6">
        <f t="shared" si="9"/>
        <v>32.15269</v>
      </c>
      <c r="S86" s="6">
        <f t="shared" si="10"/>
        <v>-7.6306114000000003</v>
      </c>
      <c r="T86" s="6">
        <f t="shared" si="11"/>
        <v>-15.741652</v>
      </c>
    </row>
    <row r="87" spans="2:20" x14ac:dyDescent="0.25">
      <c r="B87">
        <v>30974510000</v>
      </c>
      <c r="C87">
        <v>-7.8223022999999996</v>
      </c>
      <c r="D87">
        <v>-11.059011999999999</v>
      </c>
      <c r="H87" s="6">
        <f t="shared" si="6"/>
        <v>32.447234999999999</v>
      </c>
      <c r="I87" s="6">
        <f t="shared" si="7"/>
        <v>-8.0029316000000001</v>
      </c>
      <c r="J87" s="6">
        <f t="shared" si="8"/>
        <v>-10.718133</v>
      </c>
      <c r="L87">
        <v>30974510000</v>
      </c>
      <c r="M87">
        <v>-7.5060830000000003</v>
      </c>
      <c r="N87">
        <v>-17.702856000000001</v>
      </c>
      <c r="R87" s="6">
        <f t="shared" si="9"/>
        <v>32.447234999999999</v>
      </c>
      <c r="S87" s="6">
        <f t="shared" si="10"/>
        <v>-7.7377805999999998</v>
      </c>
      <c r="T87" s="6">
        <f t="shared" si="11"/>
        <v>-15.021357999999999</v>
      </c>
    </row>
    <row r="88" spans="2:20" x14ac:dyDescent="0.25">
      <c r="B88">
        <v>31269055000</v>
      </c>
      <c r="C88">
        <v>-7.8663496999999998</v>
      </c>
      <c r="D88">
        <v>-11.283220999999999</v>
      </c>
      <c r="H88" s="6">
        <f t="shared" si="6"/>
        <v>32.741779999999999</v>
      </c>
      <c r="I88" s="6">
        <f t="shared" si="7"/>
        <v>-8.0818128999999992</v>
      </c>
      <c r="J88" s="6">
        <f t="shared" si="8"/>
        <v>-10.270101</v>
      </c>
      <c r="L88">
        <v>31269055000</v>
      </c>
      <c r="M88">
        <v>-7.4981283999999997</v>
      </c>
      <c r="N88">
        <v>-17.523071000000002</v>
      </c>
      <c r="R88" s="6">
        <f t="shared" si="9"/>
        <v>32.741779999999999</v>
      </c>
      <c r="S88" s="6">
        <f t="shared" si="10"/>
        <v>-7.8387045999999998</v>
      </c>
      <c r="T88" s="6">
        <f t="shared" si="11"/>
        <v>-14.479571</v>
      </c>
    </row>
    <row r="89" spans="2:20" x14ac:dyDescent="0.25">
      <c r="B89">
        <v>31563600000</v>
      </c>
      <c r="C89">
        <v>-7.9092612000000004</v>
      </c>
      <c r="D89">
        <v>-11.358406</v>
      </c>
      <c r="H89" s="6">
        <f t="shared" si="6"/>
        <v>33.036324999999998</v>
      </c>
      <c r="I89" s="6">
        <f t="shared" si="7"/>
        <v>-8.1930531999999996</v>
      </c>
      <c r="J89" s="6">
        <f t="shared" si="8"/>
        <v>-9.7463025999999999</v>
      </c>
      <c r="L89">
        <v>31563600000</v>
      </c>
      <c r="M89">
        <v>-7.5070332999999998</v>
      </c>
      <c r="N89">
        <v>-17.140165</v>
      </c>
      <c r="R89" s="6">
        <f t="shared" si="9"/>
        <v>33.036324999999998</v>
      </c>
      <c r="S89" s="6">
        <f t="shared" si="10"/>
        <v>-7.8993726000000004</v>
      </c>
      <c r="T89" s="6">
        <f t="shared" si="11"/>
        <v>-14.127525</v>
      </c>
    </row>
    <row r="90" spans="2:20" x14ac:dyDescent="0.25">
      <c r="B90">
        <v>31858145000</v>
      </c>
      <c r="C90">
        <v>-7.9416422999999998</v>
      </c>
      <c r="D90">
        <v>-11.282346</v>
      </c>
      <c r="H90" s="6">
        <f t="shared" si="6"/>
        <v>33.330869999999997</v>
      </c>
      <c r="I90" s="6">
        <f t="shared" si="7"/>
        <v>-8.3198823999999991</v>
      </c>
      <c r="J90" s="6">
        <f t="shared" si="8"/>
        <v>-9.1799306999999999</v>
      </c>
      <c r="L90">
        <v>31858145000</v>
      </c>
      <c r="M90">
        <v>-7.5537967999999998</v>
      </c>
      <c r="N90">
        <v>-16.496888999999999</v>
      </c>
      <c r="R90" s="6">
        <f t="shared" si="9"/>
        <v>33.330869999999997</v>
      </c>
      <c r="S90" s="6">
        <f t="shared" si="10"/>
        <v>-7.9061402999999997</v>
      </c>
      <c r="T90" s="6">
        <f t="shared" si="11"/>
        <v>-14.03692</v>
      </c>
    </row>
    <row r="91" spans="2:20" x14ac:dyDescent="0.25">
      <c r="B91">
        <v>32152690000</v>
      </c>
      <c r="C91">
        <v>-7.9589800999999998</v>
      </c>
      <c r="D91">
        <v>-11.064306</v>
      </c>
      <c r="H91" s="6">
        <f t="shared" si="6"/>
        <v>33.625414999999997</v>
      </c>
      <c r="I91" s="6">
        <f t="shared" si="7"/>
        <v>-8.4639071999999995</v>
      </c>
      <c r="J91" s="6">
        <f t="shared" si="8"/>
        <v>-8.5971154999999992</v>
      </c>
      <c r="L91">
        <v>32152690000</v>
      </c>
      <c r="M91">
        <v>-7.6306114000000003</v>
      </c>
      <c r="N91">
        <v>-15.741652</v>
      </c>
      <c r="R91" s="6">
        <f t="shared" si="9"/>
        <v>33.625414999999997</v>
      </c>
      <c r="S91" s="6">
        <f t="shared" si="10"/>
        <v>-7.8558731000000002</v>
      </c>
      <c r="T91" s="6">
        <f t="shared" si="11"/>
        <v>-14.461643</v>
      </c>
    </row>
    <row r="92" spans="2:20" x14ac:dyDescent="0.25">
      <c r="B92">
        <v>32447235000</v>
      </c>
      <c r="C92">
        <v>-8.0029316000000001</v>
      </c>
      <c r="D92">
        <v>-10.718133</v>
      </c>
      <c r="H92" s="6">
        <f t="shared" si="6"/>
        <v>33.919960000000003</v>
      </c>
      <c r="I92" s="6">
        <f t="shared" si="7"/>
        <v>-8.5861607000000006</v>
      </c>
      <c r="J92" s="6">
        <f t="shared" si="8"/>
        <v>-8.1119766000000002</v>
      </c>
      <c r="L92">
        <v>32447235000</v>
      </c>
      <c r="M92">
        <v>-7.7377805999999998</v>
      </c>
      <c r="N92">
        <v>-15.021357999999999</v>
      </c>
      <c r="R92" s="6">
        <f t="shared" si="9"/>
        <v>33.919960000000003</v>
      </c>
      <c r="S92" s="6">
        <f t="shared" si="10"/>
        <v>-7.7615442000000003</v>
      </c>
      <c r="T92" s="6">
        <f t="shared" si="11"/>
        <v>-15.189653</v>
      </c>
    </row>
    <row r="93" spans="2:20" x14ac:dyDescent="0.25">
      <c r="B93">
        <v>32741780000</v>
      </c>
      <c r="C93">
        <v>-8.0818128999999992</v>
      </c>
      <c r="D93">
        <v>-10.270101</v>
      </c>
      <c r="H93" s="6">
        <f t="shared" si="6"/>
        <v>34.214505000000003</v>
      </c>
      <c r="I93" s="6">
        <f t="shared" si="7"/>
        <v>-8.6696671999999992</v>
      </c>
      <c r="J93" s="6">
        <f t="shared" si="8"/>
        <v>-7.7461944000000003</v>
      </c>
      <c r="L93">
        <v>32741780000</v>
      </c>
      <c r="M93">
        <v>-7.8387045999999998</v>
      </c>
      <c r="N93">
        <v>-14.479571</v>
      </c>
      <c r="R93" s="6">
        <f t="shared" si="9"/>
        <v>34.214505000000003</v>
      </c>
      <c r="S93" s="6">
        <f t="shared" si="10"/>
        <v>-7.6405640000000004</v>
      </c>
      <c r="T93" s="6">
        <f t="shared" si="11"/>
        <v>-16.195340999999999</v>
      </c>
    </row>
    <row r="94" spans="2:20" x14ac:dyDescent="0.25">
      <c r="B94">
        <v>33036325000</v>
      </c>
      <c r="C94">
        <v>-8.1930531999999996</v>
      </c>
      <c r="D94">
        <v>-9.7463025999999999</v>
      </c>
      <c r="H94" s="6">
        <f t="shared" si="6"/>
        <v>34.509050000000002</v>
      </c>
      <c r="I94" s="6">
        <f t="shared" si="7"/>
        <v>-8.6905059999999992</v>
      </c>
      <c r="J94" s="6">
        <f t="shared" si="8"/>
        <v>-7.5145092</v>
      </c>
      <c r="L94">
        <v>33036325000</v>
      </c>
      <c r="M94">
        <v>-7.8993726000000004</v>
      </c>
      <c r="N94">
        <v>-14.127525</v>
      </c>
      <c r="R94" s="6">
        <f t="shared" si="9"/>
        <v>34.509050000000002</v>
      </c>
      <c r="S94" s="6">
        <f t="shared" si="10"/>
        <v>-7.5337601000000003</v>
      </c>
      <c r="T94" s="6">
        <f t="shared" si="11"/>
        <v>-17.209817999999999</v>
      </c>
    </row>
    <row r="95" spans="2:20" x14ac:dyDescent="0.25">
      <c r="B95">
        <v>33330870000</v>
      </c>
      <c r="C95">
        <v>-8.3198823999999991</v>
      </c>
      <c r="D95">
        <v>-9.1799306999999999</v>
      </c>
      <c r="H95" s="6">
        <f t="shared" si="6"/>
        <v>34.803595000000001</v>
      </c>
      <c r="I95" s="6">
        <f t="shared" si="7"/>
        <v>-8.6671742999999992</v>
      </c>
      <c r="J95" s="6">
        <f t="shared" si="8"/>
        <v>-7.4259744000000003</v>
      </c>
      <c r="L95">
        <v>33330870000</v>
      </c>
      <c r="M95">
        <v>-7.9061402999999997</v>
      </c>
      <c r="N95">
        <v>-14.03692</v>
      </c>
      <c r="R95" s="6">
        <f t="shared" si="9"/>
        <v>34.803595000000001</v>
      </c>
      <c r="S95" s="6">
        <f t="shared" si="10"/>
        <v>-7.4414954</v>
      </c>
      <c r="T95" s="6">
        <f t="shared" si="11"/>
        <v>-18.009245</v>
      </c>
    </row>
    <row r="96" spans="2:20" x14ac:dyDescent="0.25">
      <c r="B96">
        <v>33625415000</v>
      </c>
      <c r="C96">
        <v>-8.4639071999999995</v>
      </c>
      <c r="D96">
        <v>-8.5971154999999992</v>
      </c>
      <c r="H96" s="6">
        <f t="shared" si="6"/>
        <v>35.098140000000001</v>
      </c>
      <c r="I96" s="6">
        <f t="shared" si="7"/>
        <v>-8.6115273999999999</v>
      </c>
      <c r="J96" s="6">
        <f t="shared" si="8"/>
        <v>-7.4393988000000002</v>
      </c>
      <c r="L96">
        <v>33625415000</v>
      </c>
      <c r="M96">
        <v>-7.8558731000000002</v>
      </c>
      <c r="N96">
        <v>-14.461643</v>
      </c>
      <c r="R96" s="6">
        <f t="shared" si="9"/>
        <v>35.098140000000001</v>
      </c>
      <c r="S96" s="6">
        <f t="shared" si="10"/>
        <v>-7.3717436999999997</v>
      </c>
      <c r="T96" s="6">
        <f t="shared" si="11"/>
        <v>-18.64282</v>
      </c>
    </row>
    <row r="97" spans="2:20" x14ac:dyDescent="0.25">
      <c r="B97">
        <v>33919960000</v>
      </c>
      <c r="C97">
        <v>-8.5861607000000006</v>
      </c>
      <c r="D97">
        <v>-8.1119766000000002</v>
      </c>
      <c r="H97" s="6">
        <f t="shared" si="6"/>
        <v>35.392685</v>
      </c>
      <c r="I97" s="6">
        <f t="shared" si="7"/>
        <v>-8.5439339000000007</v>
      </c>
      <c r="J97" s="6">
        <f t="shared" si="8"/>
        <v>-7.5296979000000004</v>
      </c>
      <c r="L97">
        <v>33919960000</v>
      </c>
      <c r="M97">
        <v>-7.7615442000000003</v>
      </c>
      <c r="N97">
        <v>-15.189653</v>
      </c>
      <c r="R97" s="6">
        <f t="shared" si="9"/>
        <v>35.392685</v>
      </c>
      <c r="S97" s="6">
        <f t="shared" si="10"/>
        <v>-7.3323298000000001</v>
      </c>
      <c r="T97" s="6">
        <f t="shared" si="11"/>
        <v>-19.075711999999999</v>
      </c>
    </row>
    <row r="98" spans="2:20" x14ac:dyDescent="0.25">
      <c r="B98">
        <v>34214505000</v>
      </c>
      <c r="C98">
        <v>-8.6696671999999992</v>
      </c>
      <c r="D98">
        <v>-7.7461944000000003</v>
      </c>
      <c r="H98" s="6">
        <f t="shared" si="6"/>
        <v>35.68723</v>
      </c>
      <c r="I98" s="6">
        <f t="shared" si="7"/>
        <v>-8.4659490999999996</v>
      </c>
      <c r="J98" s="6">
        <f t="shared" si="8"/>
        <v>-7.7330718000000003</v>
      </c>
      <c r="L98">
        <v>34214505000</v>
      </c>
      <c r="M98">
        <v>-7.6405640000000004</v>
      </c>
      <c r="N98">
        <v>-16.195340999999999</v>
      </c>
      <c r="R98" s="6">
        <f t="shared" si="9"/>
        <v>35.68723</v>
      </c>
      <c r="S98" s="6">
        <f t="shared" si="10"/>
        <v>-7.3364738999999997</v>
      </c>
      <c r="T98" s="6">
        <f t="shared" si="11"/>
        <v>-19.069220999999999</v>
      </c>
    </row>
    <row r="99" spans="2:20" x14ac:dyDescent="0.25">
      <c r="B99">
        <v>34509050000</v>
      </c>
      <c r="C99">
        <v>-8.6905059999999992</v>
      </c>
      <c r="D99">
        <v>-7.5145092</v>
      </c>
      <c r="H99" s="6">
        <f t="shared" si="6"/>
        <v>35.981774999999999</v>
      </c>
      <c r="I99" s="6">
        <f t="shared" si="7"/>
        <v>-8.4045792000000006</v>
      </c>
      <c r="J99" s="6">
        <f t="shared" si="8"/>
        <v>-8.0741023999999992</v>
      </c>
      <c r="L99">
        <v>34509050000</v>
      </c>
      <c r="M99">
        <v>-7.5337601000000003</v>
      </c>
      <c r="N99">
        <v>-17.209817999999999</v>
      </c>
      <c r="R99" s="6">
        <f t="shared" si="9"/>
        <v>35.981774999999999</v>
      </c>
      <c r="S99" s="6">
        <f t="shared" si="10"/>
        <v>-7.3573050000000002</v>
      </c>
      <c r="T99" s="6">
        <f t="shared" si="11"/>
        <v>-18.744945999999999</v>
      </c>
    </row>
    <row r="100" spans="2:20" x14ac:dyDescent="0.25">
      <c r="B100">
        <v>34803595000</v>
      </c>
      <c r="C100">
        <v>-8.6671742999999992</v>
      </c>
      <c r="D100">
        <v>-7.4259744000000003</v>
      </c>
      <c r="H100" s="6">
        <f t="shared" si="6"/>
        <v>36.276319999999998</v>
      </c>
      <c r="I100" s="6">
        <f t="shared" si="7"/>
        <v>-8.3601074000000004</v>
      </c>
      <c r="J100" s="6">
        <f t="shared" si="8"/>
        <v>-8.4827662000000004</v>
      </c>
      <c r="L100">
        <v>34803595000</v>
      </c>
      <c r="M100">
        <v>-7.4414954</v>
      </c>
      <c r="N100">
        <v>-18.009245</v>
      </c>
      <c r="R100" s="6">
        <f t="shared" si="9"/>
        <v>36.276319999999998</v>
      </c>
      <c r="S100" s="6">
        <f t="shared" si="10"/>
        <v>-7.3975014999999997</v>
      </c>
      <c r="T100" s="6">
        <f t="shared" si="11"/>
        <v>-17.961174</v>
      </c>
    </row>
    <row r="101" spans="2:20" x14ac:dyDescent="0.25">
      <c r="B101">
        <v>35098140000</v>
      </c>
      <c r="C101">
        <v>-8.6115273999999999</v>
      </c>
      <c r="D101">
        <v>-7.4393988000000002</v>
      </c>
      <c r="H101" s="6">
        <f t="shared" si="6"/>
        <v>36.570864999999998</v>
      </c>
      <c r="I101" s="6">
        <f t="shared" si="7"/>
        <v>-8.3125210000000003</v>
      </c>
      <c r="J101" s="6">
        <f t="shared" si="8"/>
        <v>-8.9910812</v>
      </c>
      <c r="L101">
        <v>35098140000</v>
      </c>
      <c r="M101">
        <v>-7.3717436999999997</v>
      </c>
      <c r="N101">
        <v>-18.64282</v>
      </c>
      <c r="R101" s="6">
        <f t="shared" si="9"/>
        <v>36.570864999999998</v>
      </c>
      <c r="S101" s="6">
        <f t="shared" si="10"/>
        <v>-7.4628296000000001</v>
      </c>
      <c r="T101" s="6">
        <f t="shared" si="11"/>
        <v>-16.849634000000002</v>
      </c>
    </row>
    <row r="102" spans="2:20" x14ac:dyDescent="0.25">
      <c r="B102">
        <v>35392685000</v>
      </c>
      <c r="C102">
        <v>-8.5439339000000007</v>
      </c>
      <c r="D102">
        <v>-7.5296979000000004</v>
      </c>
      <c r="H102" s="6">
        <f t="shared" si="6"/>
        <v>36.865409999999997</v>
      </c>
      <c r="I102" s="6">
        <f t="shared" si="7"/>
        <v>-8.2763243000000006</v>
      </c>
      <c r="J102" s="6">
        <f t="shared" si="8"/>
        <v>-9.6634293000000007</v>
      </c>
      <c r="L102">
        <v>35392685000</v>
      </c>
      <c r="M102">
        <v>-7.3323298000000001</v>
      </c>
      <c r="N102">
        <v>-19.075711999999999</v>
      </c>
      <c r="R102" s="6">
        <f t="shared" si="9"/>
        <v>36.865409999999997</v>
      </c>
      <c r="S102" s="6">
        <f t="shared" si="10"/>
        <v>-7.5310725999999999</v>
      </c>
      <c r="T102" s="6">
        <f t="shared" si="11"/>
        <v>-15.495583999999999</v>
      </c>
    </row>
    <row r="103" spans="2:20" x14ac:dyDescent="0.25">
      <c r="B103">
        <v>35687230000</v>
      </c>
      <c r="C103">
        <v>-8.4659490999999996</v>
      </c>
      <c r="D103">
        <v>-7.7330718000000003</v>
      </c>
      <c r="H103" s="6">
        <f t="shared" si="6"/>
        <v>37.159954999999997</v>
      </c>
      <c r="I103" s="6">
        <f t="shared" si="7"/>
        <v>-8.2240371999999997</v>
      </c>
      <c r="J103" s="6">
        <f t="shared" si="8"/>
        <v>-10.451596</v>
      </c>
      <c r="L103">
        <v>35687230000</v>
      </c>
      <c r="M103">
        <v>-7.3364738999999997</v>
      </c>
      <c r="N103">
        <v>-19.069220999999999</v>
      </c>
      <c r="R103" s="6">
        <f t="shared" si="9"/>
        <v>37.159954999999997</v>
      </c>
      <c r="S103" s="6">
        <f t="shared" si="10"/>
        <v>-7.5986528</v>
      </c>
      <c r="T103" s="6">
        <f t="shared" si="11"/>
        <v>-14.255366</v>
      </c>
    </row>
    <row r="104" spans="2:20" x14ac:dyDescent="0.25">
      <c r="B104">
        <v>35981775000</v>
      </c>
      <c r="C104">
        <v>-8.4045792000000006</v>
      </c>
      <c r="D104">
        <v>-8.0741023999999992</v>
      </c>
      <c r="H104" s="6">
        <f t="shared" si="6"/>
        <v>37.454500000000003</v>
      </c>
      <c r="I104" s="6">
        <f t="shared" si="7"/>
        <v>-8.1593570999999994</v>
      </c>
      <c r="J104" s="6">
        <f t="shared" si="8"/>
        <v>-11.373512</v>
      </c>
      <c r="L104">
        <v>35981775000</v>
      </c>
      <c r="M104">
        <v>-7.3573050000000002</v>
      </c>
      <c r="N104">
        <v>-18.744945999999999</v>
      </c>
      <c r="R104" s="6">
        <f t="shared" si="9"/>
        <v>37.454500000000003</v>
      </c>
      <c r="S104" s="6">
        <f t="shared" si="10"/>
        <v>-7.6733760999999996</v>
      </c>
      <c r="T104" s="6">
        <f t="shared" si="11"/>
        <v>-13.216827</v>
      </c>
    </row>
    <row r="105" spans="2:20" x14ac:dyDescent="0.25">
      <c r="B105">
        <v>36276320000</v>
      </c>
      <c r="C105">
        <v>-8.3601074000000004</v>
      </c>
      <c r="D105">
        <v>-8.4827662000000004</v>
      </c>
      <c r="H105" s="6">
        <f t="shared" si="6"/>
        <v>37.749045000000002</v>
      </c>
      <c r="I105" s="6">
        <f t="shared" si="7"/>
        <v>-8.0746517000000004</v>
      </c>
      <c r="J105" s="6">
        <f t="shared" si="8"/>
        <v>-12.507588</v>
      </c>
      <c r="L105">
        <v>36276320000</v>
      </c>
      <c r="M105">
        <v>-7.3975014999999997</v>
      </c>
      <c r="N105">
        <v>-17.961174</v>
      </c>
      <c r="R105" s="6">
        <f t="shared" si="9"/>
        <v>37.749045000000002</v>
      </c>
      <c r="S105" s="6">
        <f t="shared" si="10"/>
        <v>-7.7374767999999996</v>
      </c>
      <c r="T105" s="6">
        <f t="shared" si="11"/>
        <v>-12.182066000000001</v>
      </c>
    </row>
    <row r="106" spans="2:20" x14ac:dyDescent="0.25">
      <c r="B106">
        <v>36570865000</v>
      </c>
      <c r="C106">
        <v>-8.3125210000000003</v>
      </c>
      <c r="D106">
        <v>-8.9910812</v>
      </c>
      <c r="H106" s="6">
        <f t="shared" si="6"/>
        <v>38.043590000000002</v>
      </c>
      <c r="I106" s="6">
        <f t="shared" si="7"/>
        <v>-7.9920378000000003</v>
      </c>
      <c r="J106" s="6">
        <f t="shared" si="8"/>
        <v>-13.960641000000001</v>
      </c>
      <c r="L106">
        <v>36570865000</v>
      </c>
      <c r="M106">
        <v>-7.4628296000000001</v>
      </c>
      <c r="N106">
        <v>-16.849634000000002</v>
      </c>
      <c r="R106" s="6">
        <f t="shared" si="9"/>
        <v>38.043590000000002</v>
      </c>
      <c r="S106" s="6">
        <f t="shared" si="10"/>
        <v>-7.7906399000000004</v>
      </c>
      <c r="T106" s="6">
        <f t="shared" si="11"/>
        <v>-11.141347</v>
      </c>
    </row>
    <row r="107" spans="2:20" x14ac:dyDescent="0.25">
      <c r="B107">
        <v>36865410000</v>
      </c>
      <c r="C107">
        <v>-8.2763243000000006</v>
      </c>
      <c r="D107">
        <v>-9.6634293000000007</v>
      </c>
      <c r="H107" s="6">
        <f t="shared" si="6"/>
        <v>38.338135000000001</v>
      </c>
      <c r="I107" s="6">
        <f t="shared" si="7"/>
        <v>-7.8986492000000004</v>
      </c>
      <c r="J107" s="6">
        <f t="shared" si="8"/>
        <v>-15.687571999999999</v>
      </c>
      <c r="L107">
        <v>36865410000</v>
      </c>
      <c r="M107">
        <v>-7.5310725999999999</v>
      </c>
      <c r="N107">
        <v>-15.495583999999999</v>
      </c>
      <c r="R107" s="6">
        <f t="shared" si="9"/>
        <v>38.338135000000001</v>
      </c>
      <c r="S107" s="6">
        <f t="shared" si="10"/>
        <v>-7.8469062000000003</v>
      </c>
      <c r="T107" s="6">
        <f t="shared" si="11"/>
        <v>-10.333002</v>
      </c>
    </row>
    <row r="108" spans="2:20" x14ac:dyDescent="0.25">
      <c r="B108">
        <v>37159955000</v>
      </c>
      <c r="C108">
        <v>-8.2240371999999997</v>
      </c>
      <c r="D108">
        <v>-10.451596</v>
      </c>
      <c r="H108" s="6">
        <f t="shared" si="6"/>
        <v>38.632680000000001</v>
      </c>
      <c r="I108" s="6">
        <f t="shared" si="7"/>
        <v>-7.8032804000000002</v>
      </c>
      <c r="J108" s="6">
        <f t="shared" si="8"/>
        <v>-17.283287000000001</v>
      </c>
      <c r="L108">
        <v>37159955000</v>
      </c>
      <c r="M108">
        <v>-7.5986528</v>
      </c>
      <c r="N108">
        <v>-14.255366</v>
      </c>
      <c r="R108" s="6">
        <f t="shared" si="9"/>
        <v>38.632680000000001</v>
      </c>
      <c r="S108" s="6">
        <f t="shared" si="10"/>
        <v>-7.9051970999999996</v>
      </c>
      <c r="T108" s="6">
        <f t="shared" si="11"/>
        <v>-9.6717385999999994</v>
      </c>
    </row>
    <row r="109" spans="2:20" x14ac:dyDescent="0.25">
      <c r="B109">
        <v>37454500000</v>
      </c>
      <c r="C109">
        <v>-8.1593570999999994</v>
      </c>
      <c r="D109">
        <v>-11.373512</v>
      </c>
      <c r="H109" s="6">
        <f t="shared" si="6"/>
        <v>38.927225</v>
      </c>
      <c r="I109" s="6">
        <f t="shared" si="7"/>
        <v>-7.7153558999999996</v>
      </c>
      <c r="J109" s="6">
        <f t="shared" si="8"/>
        <v>-18.368649000000001</v>
      </c>
      <c r="L109">
        <v>37454500000</v>
      </c>
      <c r="M109">
        <v>-7.6733760999999996</v>
      </c>
      <c r="N109">
        <v>-13.216827</v>
      </c>
      <c r="R109" s="6">
        <f t="shared" si="9"/>
        <v>38.927225</v>
      </c>
      <c r="S109" s="6">
        <f t="shared" si="10"/>
        <v>-7.9950476000000004</v>
      </c>
      <c r="T109" s="6">
        <f t="shared" si="11"/>
        <v>-9.0701856999999997</v>
      </c>
    </row>
    <row r="110" spans="2:20" x14ac:dyDescent="0.25">
      <c r="B110">
        <v>37749045000</v>
      </c>
      <c r="C110">
        <v>-8.0746517000000004</v>
      </c>
      <c r="D110">
        <v>-12.507588</v>
      </c>
      <c r="H110" s="6">
        <f t="shared" si="6"/>
        <v>39.221769999999999</v>
      </c>
      <c r="I110" s="6">
        <f t="shared" si="7"/>
        <v>-7.6340937999999996</v>
      </c>
      <c r="J110" s="6">
        <f t="shared" si="8"/>
        <v>-19.000952000000002</v>
      </c>
      <c r="L110">
        <v>37749045000</v>
      </c>
      <c r="M110">
        <v>-7.7374767999999996</v>
      </c>
      <c r="N110">
        <v>-12.182066000000001</v>
      </c>
      <c r="R110" s="6">
        <f t="shared" si="9"/>
        <v>39.221769999999999</v>
      </c>
      <c r="S110" s="6">
        <f t="shared" si="10"/>
        <v>-8.1040896999999994</v>
      </c>
      <c r="T110" s="6">
        <f t="shared" si="11"/>
        <v>-8.5798397000000008</v>
      </c>
    </row>
    <row r="111" spans="2:20" x14ac:dyDescent="0.25">
      <c r="B111">
        <v>38043590000</v>
      </c>
      <c r="C111">
        <v>-7.9920378000000003</v>
      </c>
      <c r="D111">
        <v>-13.960641000000001</v>
      </c>
      <c r="H111" s="6">
        <f t="shared" si="6"/>
        <v>39.516314999999999</v>
      </c>
      <c r="I111" s="6">
        <f t="shared" si="7"/>
        <v>-7.5655226999999998</v>
      </c>
      <c r="J111" s="6">
        <f t="shared" si="8"/>
        <v>-19.243122</v>
      </c>
      <c r="L111">
        <v>38043590000</v>
      </c>
      <c r="M111">
        <v>-7.7906399000000004</v>
      </c>
      <c r="N111">
        <v>-11.141347</v>
      </c>
      <c r="R111" s="6">
        <f t="shared" si="9"/>
        <v>39.516314999999999</v>
      </c>
      <c r="S111" s="6">
        <f t="shared" si="10"/>
        <v>-8.2244682000000005</v>
      </c>
      <c r="T111" s="6">
        <f t="shared" si="11"/>
        <v>-8.1864814999999993</v>
      </c>
    </row>
    <row r="112" spans="2:20" x14ac:dyDescent="0.25">
      <c r="B112">
        <v>38338135000</v>
      </c>
      <c r="C112">
        <v>-7.8986492000000004</v>
      </c>
      <c r="D112">
        <v>-15.687571999999999</v>
      </c>
      <c r="H112" s="6">
        <f t="shared" si="6"/>
        <v>39.810859999999998</v>
      </c>
      <c r="I112" s="6">
        <f t="shared" si="7"/>
        <v>-7.5057244000000001</v>
      </c>
      <c r="J112" s="6">
        <f t="shared" si="8"/>
        <v>-19.189363</v>
      </c>
      <c r="L112">
        <v>38338135000</v>
      </c>
      <c r="M112">
        <v>-7.8469062000000003</v>
      </c>
      <c r="N112">
        <v>-10.333002</v>
      </c>
      <c r="R112" s="6">
        <f t="shared" si="9"/>
        <v>39.810859999999998</v>
      </c>
      <c r="S112" s="6">
        <f t="shared" si="10"/>
        <v>-8.3516034999999995</v>
      </c>
      <c r="T112" s="6">
        <f t="shared" si="11"/>
        <v>-7.8153872</v>
      </c>
    </row>
    <row r="113" spans="2:20" x14ac:dyDescent="0.25">
      <c r="B113">
        <v>38632680000</v>
      </c>
      <c r="C113">
        <v>-7.8032804000000002</v>
      </c>
      <c r="D113">
        <v>-17.283287000000001</v>
      </c>
      <c r="H113" s="6">
        <f t="shared" si="6"/>
        <v>40.105404999999998</v>
      </c>
      <c r="I113" s="6">
        <f t="shared" si="7"/>
        <v>-7.4740643999999996</v>
      </c>
      <c r="J113" s="6">
        <f t="shared" si="8"/>
        <v>-18.864930999999999</v>
      </c>
      <c r="L113">
        <v>38632680000</v>
      </c>
      <c r="M113">
        <v>-7.9051970999999996</v>
      </c>
      <c r="N113">
        <v>-9.6717385999999994</v>
      </c>
      <c r="R113" s="6">
        <f t="shared" si="9"/>
        <v>40.105404999999998</v>
      </c>
      <c r="S113" s="6">
        <f t="shared" si="10"/>
        <v>-8.4738121</v>
      </c>
      <c r="T113" s="6">
        <f t="shared" si="11"/>
        <v>-7.4882026000000002</v>
      </c>
    </row>
    <row r="114" spans="2:20" x14ac:dyDescent="0.25">
      <c r="B114">
        <v>38927225000</v>
      </c>
      <c r="C114">
        <v>-7.7153558999999996</v>
      </c>
      <c r="D114">
        <v>-18.368649000000001</v>
      </c>
      <c r="H114" s="6">
        <f t="shared" si="6"/>
        <v>40.399949999999997</v>
      </c>
      <c r="I114" s="6">
        <f t="shared" si="7"/>
        <v>-7.4723534999999996</v>
      </c>
      <c r="J114" s="6">
        <f t="shared" si="8"/>
        <v>-18.216812000000001</v>
      </c>
      <c r="L114">
        <v>38927225000</v>
      </c>
      <c r="M114">
        <v>-7.9950476000000004</v>
      </c>
      <c r="N114">
        <v>-9.0701856999999997</v>
      </c>
      <c r="R114" s="6">
        <f t="shared" si="9"/>
        <v>40.399949999999997</v>
      </c>
      <c r="S114" s="6">
        <f t="shared" si="10"/>
        <v>-8.5700330999999998</v>
      </c>
      <c r="T114" s="6">
        <f t="shared" si="11"/>
        <v>-7.2864770999999999</v>
      </c>
    </row>
    <row r="115" spans="2:20" x14ac:dyDescent="0.25">
      <c r="B115">
        <v>39221770000</v>
      </c>
      <c r="C115">
        <v>-7.6340937999999996</v>
      </c>
      <c r="D115">
        <v>-19.000952000000002</v>
      </c>
      <c r="H115" s="6">
        <f t="shared" si="6"/>
        <v>40.694495000000003</v>
      </c>
      <c r="I115" s="6">
        <f t="shared" si="7"/>
        <v>-7.4956073999999999</v>
      </c>
      <c r="J115" s="6">
        <f t="shared" si="8"/>
        <v>-17.124328999999999</v>
      </c>
      <c r="L115">
        <v>39221770000</v>
      </c>
      <c r="M115">
        <v>-8.1040896999999994</v>
      </c>
      <c r="N115">
        <v>-8.5798397000000008</v>
      </c>
      <c r="R115" s="6">
        <f t="shared" si="9"/>
        <v>40.694495000000003</v>
      </c>
      <c r="S115" s="6">
        <f t="shared" si="10"/>
        <v>-8.6667699999999996</v>
      </c>
      <c r="T115" s="6">
        <f t="shared" si="11"/>
        <v>-7.1733960999999997</v>
      </c>
    </row>
    <row r="116" spans="2:20" x14ac:dyDescent="0.25">
      <c r="B116">
        <v>39516315000</v>
      </c>
      <c r="C116">
        <v>-7.5655226999999998</v>
      </c>
      <c r="D116">
        <v>-19.243122</v>
      </c>
      <c r="H116" s="6">
        <f t="shared" si="6"/>
        <v>40.989040000000003</v>
      </c>
      <c r="I116" s="6">
        <f t="shared" si="7"/>
        <v>-7.5440453999999999</v>
      </c>
      <c r="J116" s="6">
        <f t="shared" si="8"/>
        <v>-15.626500999999999</v>
      </c>
      <c r="L116">
        <v>39516315000</v>
      </c>
      <c r="M116">
        <v>-8.2244682000000005</v>
      </c>
      <c r="N116">
        <v>-8.1864814999999993</v>
      </c>
      <c r="R116" s="6">
        <f t="shared" si="9"/>
        <v>40.989040000000003</v>
      </c>
      <c r="S116" s="6">
        <f t="shared" si="10"/>
        <v>-8.7467728000000005</v>
      </c>
      <c r="T116" s="6">
        <f t="shared" si="11"/>
        <v>-7.0997953000000003</v>
      </c>
    </row>
    <row r="117" spans="2:20" x14ac:dyDescent="0.25">
      <c r="B117">
        <v>39810860000</v>
      </c>
      <c r="C117">
        <v>-7.5057244000000001</v>
      </c>
      <c r="D117">
        <v>-19.189363</v>
      </c>
      <c r="H117" s="6">
        <f t="shared" si="6"/>
        <v>41.283585000000002</v>
      </c>
      <c r="I117" s="6">
        <f t="shared" si="7"/>
        <v>-7.6264523999999998</v>
      </c>
      <c r="J117" s="6">
        <f t="shared" si="8"/>
        <v>-14.083983999999999</v>
      </c>
      <c r="L117">
        <v>39810860000</v>
      </c>
      <c r="M117">
        <v>-8.3516034999999995</v>
      </c>
      <c r="N117">
        <v>-7.8153872</v>
      </c>
      <c r="R117" s="6">
        <f t="shared" si="9"/>
        <v>41.283585000000002</v>
      </c>
      <c r="S117" s="6">
        <f t="shared" si="10"/>
        <v>-8.8427276999999993</v>
      </c>
      <c r="T117" s="6">
        <f t="shared" si="11"/>
        <v>-7.0612577999999999</v>
      </c>
    </row>
    <row r="118" spans="2:20" x14ac:dyDescent="0.25">
      <c r="B118">
        <v>40105405000</v>
      </c>
      <c r="C118">
        <v>-7.4740643999999996</v>
      </c>
      <c r="D118">
        <v>-18.864930999999999</v>
      </c>
      <c r="H118" s="6">
        <f t="shared" si="6"/>
        <v>41.578130000000002</v>
      </c>
      <c r="I118" s="6">
        <f t="shared" si="7"/>
        <v>-7.7203654999999998</v>
      </c>
      <c r="J118" s="6">
        <f t="shared" si="8"/>
        <v>-12.972853000000001</v>
      </c>
      <c r="L118">
        <v>40105405000</v>
      </c>
      <c r="M118">
        <v>-8.4738121</v>
      </c>
      <c r="N118">
        <v>-7.4882026000000002</v>
      </c>
      <c r="R118" s="6">
        <f t="shared" si="9"/>
        <v>41.578130000000002</v>
      </c>
      <c r="S118" s="6">
        <f t="shared" si="10"/>
        <v>-8.8955707999999998</v>
      </c>
      <c r="T118" s="6">
        <f t="shared" si="11"/>
        <v>-7.0457783000000003</v>
      </c>
    </row>
    <row r="119" spans="2:20" x14ac:dyDescent="0.25">
      <c r="B119">
        <v>40399950000</v>
      </c>
      <c r="C119">
        <v>-7.4723534999999996</v>
      </c>
      <c r="D119">
        <v>-18.216812000000001</v>
      </c>
      <c r="H119" s="6">
        <f t="shared" si="6"/>
        <v>41.872675000000001</v>
      </c>
      <c r="I119" s="6">
        <f t="shared" si="7"/>
        <v>-7.7932991999999999</v>
      </c>
      <c r="J119" s="6">
        <f t="shared" si="8"/>
        <v>-12.162929999999999</v>
      </c>
      <c r="L119">
        <v>40399950000</v>
      </c>
      <c r="M119">
        <v>-8.5700330999999998</v>
      </c>
      <c r="N119">
        <v>-7.2864770999999999</v>
      </c>
      <c r="R119" s="6">
        <f t="shared" si="9"/>
        <v>41.872675000000001</v>
      </c>
      <c r="S119" s="6">
        <f t="shared" si="10"/>
        <v>-8.9225291999999996</v>
      </c>
      <c r="T119" s="6">
        <f t="shared" si="11"/>
        <v>-7.0566902000000002</v>
      </c>
    </row>
    <row r="120" spans="2:20" x14ac:dyDescent="0.25">
      <c r="B120">
        <v>40694495000</v>
      </c>
      <c r="C120">
        <v>-7.4956073999999999</v>
      </c>
      <c r="D120">
        <v>-17.124328999999999</v>
      </c>
      <c r="H120" s="6">
        <f t="shared" si="6"/>
        <v>42.16722</v>
      </c>
      <c r="I120" s="6">
        <f t="shared" si="7"/>
        <v>-7.8632249999999999</v>
      </c>
      <c r="J120" s="6">
        <f t="shared" si="8"/>
        <v>-11.550743000000001</v>
      </c>
      <c r="L120">
        <v>40694495000</v>
      </c>
      <c r="M120">
        <v>-8.6667699999999996</v>
      </c>
      <c r="N120">
        <v>-7.1733960999999997</v>
      </c>
      <c r="R120" s="6">
        <f t="shared" si="9"/>
        <v>42.16722</v>
      </c>
      <c r="S120" s="6">
        <f t="shared" si="10"/>
        <v>-8.9226989999999997</v>
      </c>
      <c r="T120" s="6">
        <f t="shared" si="11"/>
        <v>-7.0861711999999999</v>
      </c>
    </row>
    <row r="121" spans="2:20" x14ac:dyDescent="0.25">
      <c r="B121">
        <v>40989040000</v>
      </c>
      <c r="C121">
        <v>-7.5440453999999999</v>
      </c>
      <c r="D121">
        <v>-15.626500999999999</v>
      </c>
      <c r="H121" s="6">
        <f t="shared" si="6"/>
        <v>42.461765</v>
      </c>
      <c r="I121" s="6">
        <f t="shared" si="7"/>
        <v>-7.9228253000000004</v>
      </c>
      <c r="J121" s="6">
        <f t="shared" si="8"/>
        <v>-11.091507999999999</v>
      </c>
      <c r="L121">
        <v>40989040000</v>
      </c>
      <c r="M121">
        <v>-8.7467728000000005</v>
      </c>
      <c r="N121">
        <v>-7.0997953000000003</v>
      </c>
      <c r="R121" s="6">
        <f t="shared" si="9"/>
        <v>42.461765</v>
      </c>
      <c r="S121" s="6">
        <f t="shared" si="10"/>
        <v>-8.9110680000000002</v>
      </c>
      <c r="T121" s="6">
        <f t="shared" si="11"/>
        <v>-7.1213379000000003</v>
      </c>
    </row>
    <row r="122" spans="2:20" x14ac:dyDescent="0.25">
      <c r="B122">
        <v>41283585000</v>
      </c>
      <c r="C122">
        <v>-7.6264523999999998</v>
      </c>
      <c r="D122">
        <v>-14.083983999999999</v>
      </c>
      <c r="H122" s="6">
        <f t="shared" si="6"/>
        <v>42.756309999999999</v>
      </c>
      <c r="I122" s="6">
        <f t="shared" si="7"/>
        <v>-7.9530716000000004</v>
      </c>
      <c r="J122" s="6">
        <f t="shared" si="8"/>
        <v>-10.72132</v>
      </c>
      <c r="L122">
        <v>41283585000</v>
      </c>
      <c r="M122">
        <v>-8.8427276999999993</v>
      </c>
      <c r="N122">
        <v>-7.0612577999999999</v>
      </c>
      <c r="R122" s="6">
        <f t="shared" si="9"/>
        <v>42.756309999999999</v>
      </c>
      <c r="S122" s="6">
        <f t="shared" si="10"/>
        <v>-8.8443688999999992</v>
      </c>
      <c r="T122" s="6">
        <f t="shared" si="11"/>
        <v>-7.1743841000000002</v>
      </c>
    </row>
    <row r="123" spans="2:20" x14ac:dyDescent="0.25">
      <c r="B123">
        <v>41578130000</v>
      </c>
      <c r="C123">
        <v>-7.7203654999999998</v>
      </c>
      <c r="D123">
        <v>-12.972853000000001</v>
      </c>
      <c r="H123" s="6">
        <f t="shared" si="6"/>
        <v>43.050854999999999</v>
      </c>
      <c r="I123" s="6">
        <f t="shared" si="7"/>
        <v>-7.9782089999999997</v>
      </c>
      <c r="J123" s="6">
        <f t="shared" si="8"/>
        <v>-10.426515999999999</v>
      </c>
      <c r="L123">
        <v>41578130000</v>
      </c>
      <c r="M123">
        <v>-8.8955707999999998</v>
      </c>
      <c r="N123">
        <v>-7.0457783000000003</v>
      </c>
      <c r="R123" s="6">
        <f t="shared" si="9"/>
        <v>43.050854999999999</v>
      </c>
      <c r="S123" s="6">
        <f t="shared" si="10"/>
        <v>-8.8086766999999995</v>
      </c>
      <c r="T123" s="6">
        <f t="shared" si="11"/>
        <v>-7.2206406999999997</v>
      </c>
    </row>
    <row r="124" spans="2:20" x14ac:dyDescent="0.25">
      <c r="B124">
        <v>41872675000</v>
      </c>
      <c r="C124">
        <v>-7.7932991999999999</v>
      </c>
      <c r="D124">
        <v>-12.162929999999999</v>
      </c>
      <c r="H124" s="6">
        <f t="shared" si="6"/>
        <v>43.345399999999998</v>
      </c>
      <c r="I124" s="6">
        <f t="shared" si="7"/>
        <v>-8.0141820999999993</v>
      </c>
      <c r="J124" s="6">
        <f t="shared" si="8"/>
        <v>-10.196441999999999</v>
      </c>
      <c r="L124">
        <v>41872675000</v>
      </c>
      <c r="M124">
        <v>-8.9225291999999996</v>
      </c>
      <c r="N124">
        <v>-7.0566902000000002</v>
      </c>
      <c r="R124" s="6">
        <f t="shared" si="9"/>
        <v>43.345399999999998</v>
      </c>
      <c r="S124" s="6">
        <f t="shared" si="10"/>
        <v>-8.7763910000000003</v>
      </c>
      <c r="T124" s="6">
        <f t="shared" si="11"/>
        <v>-7.3096107999999997</v>
      </c>
    </row>
    <row r="125" spans="2:20" x14ac:dyDescent="0.25">
      <c r="B125">
        <v>42167220000</v>
      </c>
      <c r="C125">
        <v>-7.8632249999999999</v>
      </c>
      <c r="D125">
        <v>-11.550743000000001</v>
      </c>
      <c r="H125" s="6">
        <f t="shared" si="6"/>
        <v>43.639944999999997</v>
      </c>
      <c r="I125" s="6">
        <f t="shared" si="7"/>
        <v>-8.0484819000000005</v>
      </c>
      <c r="J125" s="6">
        <f t="shared" si="8"/>
        <v>-9.9938506999999994</v>
      </c>
      <c r="L125">
        <v>42167220000</v>
      </c>
      <c r="M125">
        <v>-8.9226989999999997</v>
      </c>
      <c r="N125">
        <v>-7.0861711999999999</v>
      </c>
      <c r="R125" s="6">
        <f t="shared" si="9"/>
        <v>43.639944999999997</v>
      </c>
      <c r="S125" s="6">
        <f t="shared" si="10"/>
        <v>-8.7446231999999995</v>
      </c>
      <c r="T125" s="6">
        <f t="shared" si="11"/>
        <v>-7.4558977999999998</v>
      </c>
    </row>
    <row r="126" spans="2:20" x14ac:dyDescent="0.25">
      <c r="B126">
        <v>42461765000</v>
      </c>
      <c r="C126">
        <v>-7.9228253000000004</v>
      </c>
      <c r="D126">
        <v>-11.091507999999999</v>
      </c>
      <c r="H126" s="6">
        <f t="shared" si="6"/>
        <v>43.934489999999997</v>
      </c>
      <c r="I126" s="6">
        <f t="shared" si="7"/>
        <v>-8.0914506999999993</v>
      </c>
      <c r="J126" s="6">
        <f t="shared" si="8"/>
        <v>-9.8364419999999999</v>
      </c>
      <c r="L126">
        <v>42461765000</v>
      </c>
      <c r="M126">
        <v>-8.9110680000000002</v>
      </c>
      <c r="N126">
        <v>-7.1213379000000003</v>
      </c>
      <c r="R126" s="6">
        <f t="shared" si="9"/>
        <v>43.934489999999997</v>
      </c>
      <c r="S126" s="6">
        <f t="shared" si="10"/>
        <v>-8.7078647999999994</v>
      </c>
      <c r="T126" s="6">
        <f t="shared" si="11"/>
        <v>-7.6603646000000003</v>
      </c>
    </row>
    <row r="127" spans="2:20" x14ac:dyDescent="0.25">
      <c r="B127">
        <v>42756310000</v>
      </c>
      <c r="C127">
        <v>-7.9530716000000004</v>
      </c>
      <c r="D127">
        <v>-10.72132</v>
      </c>
      <c r="H127" s="6">
        <f t="shared" si="6"/>
        <v>44.229035000000003</v>
      </c>
      <c r="I127" s="6">
        <f t="shared" si="7"/>
        <v>-8.1413364000000001</v>
      </c>
      <c r="J127" s="6">
        <f t="shared" si="8"/>
        <v>-9.6600675999999996</v>
      </c>
      <c r="L127">
        <v>42756310000</v>
      </c>
      <c r="M127">
        <v>-8.8443688999999992</v>
      </c>
      <c r="N127">
        <v>-7.1743841000000002</v>
      </c>
      <c r="R127" s="6">
        <f t="shared" si="9"/>
        <v>44.229035000000003</v>
      </c>
      <c r="S127" s="6">
        <f t="shared" si="10"/>
        <v>-8.6801691000000005</v>
      </c>
      <c r="T127" s="6">
        <f t="shared" si="11"/>
        <v>-7.8800796999999996</v>
      </c>
    </row>
    <row r="128" spans="2:20" x14ac:dyDescent="0.25">
      <c r="B128">
        <v>43050855000</v>
      </c>
      <c r="C128">
        <v>-7.9782089999999997</v>
      </c>
      <c r="D128">
        <v>-10.426515999999999</v>
      </c>
      <c r="H128" s="6">
        <f t="shared" si="6"/>
        <v>44.523580000000003</v>
      </c>
      <c r="I128" s="6">
        <f t="shared" si="7"/>
        <v>-8.1932668999999994</v>
      </c>
      <c r="J128" s="6">
        <f t="shared" si="8"/>
        <v>-9.4702138999999992</v>
      </c>
      <c r="L128">
        <v>43050855000</v>
      </c>
      <c r="M128">
        <v>-8.8086766999999995</v>
      </c>
      <c r="N128">
        <v>-7.2206406999999997</v>
      </c>
      <c r="R128" s="6">
        <f t="shared" si="9"/>
        <v>44.523580000000003</v>
      </c>
      <c r="S128" s="6">
        <f t="shared" si="10"/>
        <v>-8.6582650999999995</v>
      </c>
      <c r="T128" s="6">
        <f t="shared" si="11"/>
        <v>-8.1218119000000009</v>
      </c>
    </row>
    <row r="129" spans="2:20" x14ac:dyDescent="0.25">
      <c r="B129">
        <v>43345400000</v>
      </c>
      <c r="C129">
        <v>-8.0141820999999993</v>
      </c>
      <c r="D129">
        <v>-10.196441999999999</v>
      </c>
      <c r="H129" s="6">
        <f t="shared" si="6"/>
        <v>44.818125000000002</v>
      </c>
      <c r="I129" s="6">
        <f t="shared" si="7"/>
        <v>-8.2457999999999991</v>
      </c>
      <c r="J129" s="6">
        <f t="shared" si="8"/>
        <v>-9.2760391000000002</v>
      </c>
      <c r="L129">
        <v>43345400000</v>
      </c>
      <c r="M129">
        <v>-8.7763910000000003</v>
      </c>
      <c r="N129">
        <v>-7.3096107999999997</v>
      </c>
      <c r="R129" s="6">
        <f t="shared" si="9"/>
        <v>44.818125000000002</v>
      </c>
      <c r="S129" s="6">
        <f t="shared" si="10"/>
        <v>-8.6240740000000002</v>
      </c>
      <c r="T129" s="6">
        <f t="shared" si="11"/>
        <v>-8.3787880000000001</v>
      </c>
    </row>
    <row r="130" spans="2:20" x14ac:dyDescent="0.25">
      <c r="B130">
        <v>43639945000</v>
      </c>
      <c r="C130">
        <v>-8.0484819000000005</v>
      </c>
      <c r="D130">
        <v>-9.9938506999999994</v>
      </c>
      <c r="H130" s="6">
        <f t="shared" si="6"/>
        <v>45.112670000000001</v>
      </c>
      <c r="I130" s="6">
        <f t="shared" si="7"/>
        <v>-8.3199015000000003</v>
      </c>
      <c r="J130" s="6">
        <f t="shared" si="8"/>
        <v>-9.0542326000000006</v>
      </c>
      <c r="L130">
        <v>43639945000</v>
      </c>
      <c r="M130">
        <v>-8.7446231999999995</v>
      </c>
      <c r="N130">
        <v>-7.4558977999999998</v>
      </c>
      <c r="R130" s="6">
        <f t="shared" si="9"/>
        <v>45.112670000000001</v>
      </c>
      <c r="S130" s="6">
        <f t="shared" si="10"/>
        <v>-8.5880156000000003</v>
      </c>
      <c r="T130" s="6">
        <f t="shared" si="11"/>
        <v>-8.6337481</v>
      </c>
    </row>
    <row r="131" spans="2:20" x14ac:dyDescent="0.25">
      <c r="B131">
        <v>43934490000</v>
      </c>
      <c r="C131">
        <v>-8.0914506999999993</v>
      </c>
      <c r="D131">
        <v>-9.8364419999999999</v>
      </c>
      <c r="H131" s="6">
        <f t="shared" si="6"/>
        <v>45.407215000000001</v>
      </c>
      <c r="I131" s="6">
        <f t="shared" si="7"/>
        <v>-8.3893451999999993</v>
      </c>
      <c r="J131" s="6">
        <f t="shared" si="8"/>
        <v>-8.8089542000000005</v>
      </c>
      <c r="L131">
        <v>43934490000</v>
      </c>
      <c r="M131">
        <v>-8.7078647999999994</v>
      </c>
      <c r="N131">
        <v>-7.6603646000000003</v>
      </c>
      <c r="R131" s="6">
        <f t="shared" si="9"/>
        <v>45.407215000000001</v>
      </c>
      <c r="S131" s="6">
        <f t="shared" si="10"/>
        <v>-8.5658139999999996</v>
      </c>
      <c r="T131" s="6">
        <f t="shared" si="11"/>
        <v>-8.9186954000000007</v>
      </c>
    </row>
    <row r="132" spans="2:20" x14ac:dyDescent="0.25">
      <c r="B132">
        <v>44229035000</v>
      </c>
      <c r="C132">
        <v>-8.1413364000000001</v>
      </c>
      <c r="D132">
        <v>-9.6600675999999996</v>
      </c>
      <c r="H132" s="6">
        <f t="shared" ref="H132:H195" si="12">B137/1000000000</f>
        <v>45.70176</v>
      </c>
      <c r="I132" s="6">
        <f t="shared" ref="I132:I195" si="13">C137</f>
        <v>-8.4636154000000001</v>
      </c>
      <c r="J132" s="6">
        <f t="shared" ref="J132:J195" si="14">D137</f>
        <v>-8.5677576000000002</v>
      </c>
      <c r="L132">
        <v>44229035000</v>
      </c>
      <c r="M132">
        <v>-8.6801691000000005</v>
      </c>
      <c r="N132">
        <v>-7.8800796999999996</v>
      </c>
      <c r="R132" s="6">
        <f t="shared" ref="R132:R195" si="15">L137/1000000000</f>
        <v>45.70176</v>
      </c>
      <c r="S132" s="6">
        <f t="shared" ref="S132:S195" si="16">M137</f>
        <v>-8.5368004000000006</v>
      </c>
      <c r="T132" s="6">
        <f t="shared" ref="T132:T195" si="17">N137</f>
        <v>-9.2338761999999992</v>
      </c>
    </row>
    <row r="133" spans="2:20" x14ac:dyDescent="0.25">
      <c r="B133">
        <v>44523580000</v>
      </c>
      <c r="C133">
        <v>-8.1932668999999994</v>
      </c>
      <c r="D133">
        <v>-9.4702138999999992</v>
      </c>
      <c r="H133" s="6">
        <f t="shared" si="12"/>
        <v>45.996305</v>
      </c>
      <c r="I133" s="6">
        <f t="shared" si="13"/>
        <v>-8.5464058000000005</v>
      </c>
      <c r="J133" s="6">
        <f t="shared" si="14"/>
        <v>-8.3138255999999995</v>
      </c>
      <c r="L133">
        <v>44523580000</v>
      </c>
      <c r="M133">
        <v>-8.6582650999999995</v>
      </c>
      <c r="N133">
        <v>-8.1218119000000009</v>
      </c>
      <c r="R133" s="6">
        <f t="shared" si="15"/>
        <v>45.996305</v>
      </c>
      <c r="S133" s="6">
        <f t="shared" si="16"/>
        <v>-8.4910078000000002</v>
      </c>
      <c r="T133" s="6">
        <f t="shared" si="17"/>
        <v>-9.5756121000000007</v>
      </c>
    </row>
    <row r="134" spans="2:20" x14ac:dyDescent="0.25">
      <c r="B134">
        <v>44818125000</v>
      </c>
      <c r="C134">
        <v>-8.2457999999999991</v>
      </c>
      <c r="D134">
        <v>-9.2760391000000002</v>
      </c>
      <c r="H134" s="6">
        <f t="shared" si="12"/>
        <v>46.290849999999999</v>
      </c>
      <c r="I134" s="6">
        <f t="shared" si="13"/>
        <v>-8.6395921999999992</v>
      </c>
      <c r="J134" s="6">
        <f t="shared" si="14"/>
        <v>-8.0748128999999995</v>
      </c>
      <c r="L134">
        <v>44818125000</v>
      </c>
      <c r="M134">
        <v>-8.6240740000000002</v>
      </c>
      <c r="N134">
        <v>-8.3787880000000001</v>
      </c>
      <c r="R134" s="6">
        <f t="shared" si="15"/>
        <v>46.290849999999999</v>
      </c>
      <c r="S134" s="6">
        <f t="shared" si="16"/>
        <v>-8.4480953000000003</v>
      </c>
      <c r="T134" s="6">
        <f t="shared" si="17"/>
        <v>-9.9865122</v>
      </c>
    </row>
    <row r="135" spans="2:20" x14ac:dyDescent="0.25">
      <c r="B135">
        <v>45112670000</v>
      </c>
      <c r="C135">
        <v>-8.3199015000000003</v>
      </c>
      <c r="D135">
        <v>-9.0542326000000006</v>
      </c>
      <c r="H135" s="6">
        <f t="shared" si="12"/>
        <v>46.585394999999998</v>
      </c>
      <c r="I135" s="6">
        <f t="shared" si="13"/>
        <v>-8.7319268999999995</v>
      </c>
      <c r="J135" s="6">
        <f t="shared" si="14"/>
        <v>-7.8331856999999996</v>
      </c>
      <c r="L135">
        <v>45112670000</v>
      </c>
      <c r="M135">
        <v>-8.5880156000000003</v>
      </c>
      <c r="N135">
        <v>-8.6337481</v>
      </c>
      <c r="R135" s="6">
        <f t="shared" si="15"/>
        <v>46.585394999999998</v>
      </c>
      <c r="S135" s="6">
        <f t="shared" si="16"/>
        <v>-8.4051170000000006</v>
      </c>
      <c r="T135" s="6">
        <f t="shared" si="17"/>
        <v>-10.449363999999999</v>
      </c>
    </row>
    <row r="136" spans="2:20" x14ac:dyDescent="0.25">
      <c r="B136">
        <v>45407215000</v>
      </c>
      <c r="C136">
        <v>-8.3893451999999993</v>
      </c>
      <c r="D136">
        <v>-8.8089542000000005</v>
      </c>
      <c r="H136" s="6">
        <f t="shared" si="12"/>
        <v>46.879939999999998</v>
      </c>
      <c r="I136" s="6">
        <f t="shared" si="13"/>
        <v>-8.8280840000000005</v>
      </c>
      <c r="J136" s="6">
        <f t="shared" si="14"/>
        <v>-7.6413330999999998</v>
      </c>
      <c r="L136">
        <v>45407215000</v>
      </c>
      <c r="M136">
        <v>-8.5658139999999996</v>
      </c>
      <c r="N136">
        <v>-8.9186954000000007</v>
      </c>
      <c r="R136" s="6">
        <f t="shared" si="15"/>
        <v>46.879939999999998</v>
      </c>
      <c r="S136" s="6">
        <f t="shared" si="16"/>
        <v>-8.3564948999999995</v>
      </c>
      <c r="T136" s="6">
        <f t="shared" si="17"/>
        <v>-10.965731999999999</v>
      </c>
    </row>
    <row r="137" spans="2:20" x14ac:dyDescent="0.25">
      <c r="B137">
        <v>45701760000</v>
      </c>
      <c r="C137">
        <v>-8.4636154000000001</v>
      </c>
      <c r="D137">
        <v>-8.5677576000000002</v>
      </c>
      <c r="H137" s="6">
        <f t="shared" si="12"/>
        <v>47.174484999999997</v>
      </c>
      <c r="I137" s="6">
        <f t="shared" si="13"/>
        <v>-8.9193192000000003</v>
      </c>
      <c r="J137" s="6">
        <f t="shared" si="14"/>
        <v>-7.4791698000000002</v>
      </c>
      <c r="L137">
        <v>45701760000</v>
      </c>
      <c r="M137">
        <v>-8.5368004000000006</v>
      </c>
      <c r="N137">
        <v>-9.2338761999999992</v>
      </c>
      <c r="R137" s="6">
        <f t="shared" si="15"/>
        <v>47.174484999999997</v>
      </c>
      <c r="S137" s="6">
        <f t="shared" si="16"/>
        <v>-8.3220405999999993</v>
      </c>
      <c r="T137" s="6">
        <f t="shared" si="17"/>
        <v>-11.573617</v>
      </c>
    </row>
    <row r="138" spans="2:20" x14ac:dyDescent="0.25">
      <c r="B138">
        <v>45996305000</v>
      </c>
      <c r="C138">
        <v>-8.5464058000000005</v>
      </c>
      <c r="D138">
        <v>-8.3138255999999995</v>
      </c>
      <c r="H138" s="6">
        <f t="shared" si="12"/>
        <v>47.469029999999997</v>
      </c>
      <c r="I138" s="6">
        <f t="shared" si="13"/>
        <v>-8.9976272999999996</v>
      </c>
      <c r="J138" s="6">
        <f t="shared" si="14"/>
        <v>-7.3489956999999997</v>
      </c>
      <c r="L138">
        <v>45996305000</v>
      </c>
      <c r="M138">
        <v>-8.4910078000000002</v>
      </c>
      <c r="N138">
        <v>-9.5756121000000007</v>
      </c>
      <c r="R138" s="6">
        <f t="shared" si="15"/>
        <v>47.469029999999997</v>
      </c>
      <c r="S138" s="6">
        <f t="shared" si="16"/>
        <v>-8.2893352999999994</v>
      </c>
      <c r="T138" s="6">
        <f t="shared" si="17"/>
        <v>-12.227195</v>
      </c>
    </row>
    <row r="139" spans="2:20" x14ac:dyDescent="0.25">
      <c r="B139">
        <v>46290850000</v>
      </c>
      <c r="C139">
        <v>-8.6395921999999992</v>
      </c>
      <c r="D139">
        <v>-8.0748128999999995</v>
      </c>
      <c r="H139" s="6">
        <f t="shared" si="12"/>
        <v>47.763575000000003</v>
      </c>
      <c r="I139" s="6">
        <f t="shared" si="13"/>
        <v>-9.0738734999999995</v>
      </c>
      <c r="J139" s="6">
        <f t="shared" si="14"/>
        <v>-7.2581123999999999</v>
      </c>
      <c r="L139">
        <v>46290850000</v>
      </c>
      <c r="M139">
        <v>-8.4480953000000003</v>
      </c>
      <c r="N139">
        <v>-9.9865122</v>
      </c>
      <c r="R139" s="6">
        <f t="shared" si="15"/>
        <v>47.763575000000003</v>
      </c>
      <c r="S139" s="6">
        <f t="shared" si="16"/>
        <v>-8.2744397999999997</v>
      </c>
      <c r="T139" s="6">
        <f t="shared" si="17"/>
        <v>-12.902082</v>
      </c>
    </row>
    <row r="140" spans="2:20" x14ac:dyDescent="0.25">
      <c r="B140">
        <v>46585395000</v>
      </c>
      <c r="C140">
        <v>-8.7319268999999995</v>
      </c>
      <c r="D140">
        <v>-7.8331856999999996</v>
      </c>
      <c r="H140" s="6">
        <f t="shared" si="12"/>
        <v>48.058120000000002</v>
      </c>
      <c r="I140" s="6">
        <f t="shared" si="13"/>
        <v>-9.1449803999999997</v>
      </c>
      <c r="J140" s="6">
        <f t="shared" si="14"/>
        <v>-7.224844</v>
      </c>
      <c r="L140">
        <v>46585395000</v>
      </c>
      <c r="M140">
        <v>-8.4051170000000006</v>
      </c>
      <c r="N140">
        <v>-10.449363999999999</v>
      </c>
      <c r="R140" s="6">
        <f t="shared" si="15"/>
        <v>48.058120000000002</v>
      </c>
      <c r="S140" s="6">
        <f t="shared" si="16"/>
        <v>-8.2770738999999995</v>
      </c>
      <c r="T140" s="6">
        <f t="shared" si="17"/>
        <v>-13.520355</v>
      </c>
    </row>
    <row r="141" spans="2:20" x14ac:dyDescent="0.25">
      <c r="B141">
        <v>46879940000</v>
      </c>
      <c r="C141">
        <v>-8.8280840000000005</v>
      </c>
      <c r="D141">
        <v>-7.6413330999999998</v>
      </c>
      <c r="H141" s="6">
        <f t="shared" si="12"/>
        <v>48.352665000000002</v>
      </c>
      <c r="I141" s="6">
        <f t="shared" si="13"/>
        <v>-9.1946144000000007</v>
      </c>
      <c r="J141" s="6">
        <f t="shared" si="14"/>
        <v>-7.2287369000000004</v>
      </c>
      <c r="L141">
        <v>46879940000</v>
      </c>
      <c r="M141">
        <v>-8.3564948999999995</v>
      </c>
      <c r="N141">
        <v>-10.965731999999999</v>
      </c>
      <c r="R141" s="6">
        <f t="shared" si="15"/>
        <v>48.352665000000002</v>
      </c>
      <c r="S141" s="6">
        <f t="shared" si="16"/>
        <v>-8.2900887000000001</v>
      </c>
      <c r="T141" s="6">
        <f t="shared" si="17"/>
        <v>-14.010054999999999</v>
      </c>
    </row>
    <row r="142" spans="2:20" x14ac:dyDescent="0.25">
      <c r="B142">
        <v>47174485000</v>
      </c>
      <c r="C142">
        <v>-8.9193192000000003</v>
      </c>
      <c r="D142">
        <v>-7.4791698000000002</v>
      </c>
      <c r="H142" s="6">
        <f t="shared" si="12"/>
        <v>48.647210000000001</v>
      </c>
      <c r="I142" s="6">
        <f t="shared" si="13"/>
        <v>-9.2357005999999995</v>
      </c>
      <c r="J142" s="6">
        <f t="shared" si="14"/>
        <v>-7.2914380999999997</v>
      </c>
      <c r="L142">
        <v>47174485000</v>
      </c>
      <c r="M142">
        <v>-8.3220405999999993</v>
      </c>
      <c r="N142">
        <v>-11.573617</v>
      </c>
      <c r="R142" s="6">
        <f t="shared" si="15"/>
        <v>48.647210000000001</v>
      </c>
      <c r="S142" s="6">
        <f t="shared" si="16"/>
        <v>-8.3115749000000001</v>
      </c>
      <c r="T142" s="6">
        <f t="shared" si="17"/>
        <v>-14.349067</v>
      </c>
    </row>
    <row r="143" spans="2:20" x14ac:dyDescent="0.25">
      <c r="B143">
        <v>47469030000</v>
      </c>
      <c r="C143">
        <v>-8.9976272999999996</v>
      </c>
      <c r="D143">
        <v>-7.3489956999999997</v>
      </c>
      <c r="H143" s="6">
        <f t="shared" si="12"/>
        <v>48.941755000000001</v>
      </c>
      <c r="I143" s="6">
        <f t="shared" si="13"/>
        <v>-9.2700356999999993</v>
      </c>
      <c r="J143" s="6">
        <f t="shared" si="14"/>
        <v>-7.3902574000000003</v>
      </c>
      <c r="L143">
        <v>47469030000</v>
      </c>
      <c r="M143">
        <v>-8.2893352999999994</v>
      </c>
      <c r="N143">
        <v>-12.227195</v>
      </c>
      <c r="R143" s="6">
        <f t="shared" si="15"/>
        <v>48.941755000000001</v>
      </c>
      <c r="S143" s="6">
        <f t="shared" si="16"/>
        <v>-8.3606482</v>
      </c>
      <c r="T143" s="6">
        <f t="shared" si="17"/>
        <v>-14.527245000000001</v>
      </c>
    </row>
    <row r="144" spans="2:20" x14ac:dyDescent="0.25">
      <c r="B144">
        <v>47763575000</v>
      </c>
      <c r="C144">
        <v>-9.0738734999999995</v>
      </c>
      <c r="D144">
        <v>-7.2581123999999999</v>
      </c>
      <c r="H144" s="6">
        <f t="shared" si="12"/>
        <v>49.2363</v>
      </c>
      <c r="I144" s="6">
        <f t="shared" si="13"/>
        <v>-9.2871342000000006</v>
      </c>
      <c r="J144" s="6">
        <f t="shared" si="14"/>
        <v>-7.5191903</v>
      </c>
      <c r="L144">
        <v>47763575000</v>
      </c>
      <c r="M144">
        <v>-8.2744397999999997</v>
      </c>
      <c r="N144">
        <v>-12.902082</v>
      </c>
      <c r="R144" s="6">
        <f t="shared" si="15"/>
        <v>49.2363</v>
      </c>
      <c r="S144" s="6">
        <f t="shared" si="16"/>
        <v>-8.4190321000000008</v>
      </c>
      <c r="T144" s="6">
        <f t="shared" si="17"/>
        <v>-14.508187</v>
      </c>
    </row>
    <row r="145" spans="2:20" x14ac:dyDescent="0.25">
      <c r="B145">
        <v>48058120000</v>
      </c>
      <c r="C145">
        <v>-9.1449803999999997</v>
      </c>
      <c r="D145">
        <v>-7.224844</v>
      </c>
      <c r="H145" s="6">
        <f t="shared" si="12"/>
        <v>49.530844999999999</v>
      </c>
      <c r="I145" s="6">
        <f t="shared" si="13"/>
        <v>-9.2810345000000005</v>
      </c>
      <c r="J145" s="6">
        <f t="shared" si="14"/>
        <v>-7.6849588999999998</v>
      </c>
      <c r="L145">
        <v>48058120000</v>
      </c>
      <c r="M145">
        <v>-8.2770738999999995</v>
      </c>
      <c r="N145">
        <v>-13.520355</v>
      </c>
      <c r="R145" s="6">
        <f t="shared" si="15"/>
        <v>49.530844999999999</v>
      </c>
      <c r="S145" s="6">
        <f t="shared" si="16"/>
        <v>-8.4942960999999997</v>
      </c>
      <c r="T145" s="6">
        <f t="shared" si="17"/>
        <v>-14.322502</v>
      </c>
    </row>
    <row r="146" spans="2:20" x14ac:dyDescent="0.25">
      <c r="B146">
        <v>48352665000</v>
      </c>
      <c r="C146">
        <v>-9.1946144000000007</v>
      </c>
      <c r="D146">
        <v>-7.2287369000000004</v>
      </c>
      <c r="H146" s="6">
        <f t="shared" si="12"/>
        <v>49.825389999999999</v>
      </c>
      <c r="I146" s="6">
        <f t="shared" si="13"/>
        <v>-9.2701577999999998</v>
      </c>
      <c r="J146" s="6">
        <f t="shared" si="14"/>
        <v>-7.8825941000000004</v>
      </c>
      <c r="L146">
        <v>48352665000</v>
      </c>
      <c r="M146">
        <v>-8.2900887000000001</v>
      </c>
      <c r="N146">
        <v>-14.010054999999999</v>
      </c>
      <c r="R146" s="6">
        <f t="shared" si="15"/>
        <v>49.825389999999999</v>
      </c>
      <c r="S146" s="6">
        <f t="shared" si="16"/>
        <v>-8.5742148999999994</v>
      </c>
      <c r="T146" s="6">
        <f t="shared" si="17"/>
        <v>-13.959949</v>
      </c>
    </row>
    <row r="147" spans="2:20" x14ac:dyDescent="0.25">
      <c r="B147">
        <v>48647210000</v>
      </c>
      <c r="C147">
        <v>-9.2357005999999995</v>
      </c>
      <c r="D147">
        <v>-7.2914380999999997</v>
      </c>
      <c r="H147" s="6">
        <f t="shared" si="12"/>
        <v>50.119934999999998</v>
      </c>
      <c r="I147" s="6">
        <f t="shared" si="13"/>
        <v>-9.2505626999999997</v>
      </c>
      <c r="J147" s="6">
        <f t="shared" si="14"/>
        <v>-8.1118249999999996</v>
      </c>
      <c r="L147">
        <v>48647210000</v>
      </c>
      <c r="M147">
        <v>-8.3115749000000001</v>
      </c>
      <c r="N147">
        <v>-14.349067</v>
      </c>
      <c r="R147" s="6">
        <f t="shared" si="15"/>
        <v>50.119934999999998</v>
      </c>
      <c r="S147" s="6">
        <f t="shared" si="16"/>
        <v>-8.6733904000000006</v>
      </c>
      <c r="T147" s="6">
        <f t="shared" si="17"/>
        <v>-13.450521999999999</v>
      </c>
    </row>
    <row r="148" spans="2:20" x14ac:dyDescent="0.25">
      <c r="B148">
        <v>48941755000</v>
      </c>
      <c r="C148">
        <v>-9.2700356999999993</v>
      </c>
      <c r="D148">
        <v>-7.3902574000000003</v>
      </c>
      <c r="H148" s="6">
        <f t="shared" si="12"/>
        <v>50.414479999999998</v>
      </c>
      <c r="I148" s="6">
        <f t="shared" si="13"/>
        <v>-9.2166595000000004</v>
      </c>
      <c r="J148" s="6">
        <f t="shared" si="14"/>
        <v>-8.3652458000000003</v>
      </c>
      <c r="L148">
        <v>48941755000</v>
      </c>
      <c r="M148">
        <v>-8.3606482</v>
      </c>
      <c r="N148">
        <v>-14.527245000000001</v>
      </c>
      <c r="R148" s="6">
        <f t="shared" si="15"/>
        <v>50.414479999999998</v>
      </c>
      <c r="S148" s="6">
        <f t="shared" si="16"/>
        <v>-8.7778044000000008</v>
      </c>
      <c r="T148" s="6">
        <f t="shared" si="17"/>
        <v>-12.853477</v>
      </c>
    </row>
    <row r="149" spans="2:20" x14ac:dyDescent="0.25">
      <c r="B149">
        <v>49236300000</v>
      </c>
      <c r="C149">
        <v>-9.2871342000000006</v>
      </c>
      <c r="D149">
        <v>-7.5191903</v>
      </c>
      <c r="H149" s="6">
        <f t="shared" si="12"/>
        <v>50.709024999999997</v>
      </c>
      <c r="I149" s="6">
        <f t="shared" si="13"/>
        <v>-9.1760482999999997</v>
      </c>
      <c r="J149" s="6">
        <f t="shared" si="14"/>
        <v>-8.6674471000000004</v>
      </c>
      <c r="L149">
        <v>49236300000</v>
      </c>
      <c r="M149">
        <v>-8.4190321000000008</v>
      </c>
      <c r="N149">
        <v>-14.508187</v>
      </c>
      <c r="R149" s="6">
        <f t="shared" si="15"/>
        <v>50.709024999999997</v>
      </c>
      <c r="S149" s="6">
        <f t="shared" si="16"/>
        <v>-8.8971967999999997</v>
      </c>
      <c r="T149" s="6">
        <f t="shared" si="17"/>
        <v>-12.223597</v>
      </c>
    </row>
    <row r="150" spans="2:20" x14ac:dyDescent="0.25">
      <c r="B150">
        <v>49530845000</v>
      </c>
      <c r="C150">
        <v>-9.2810345000000005</v>
      </c>
      <c r="D150">
        <v>-7.6849588999999998</v>
      </c>
      <c r="H150" s="6">
        <f t="shared" si="12"/>
        <v>51.003570000000003</v>
      </c>
      <c r="I150" s="6">
        <f t="shared" si="13"/>
        <v>-9.1199770000000004</v>
      </c>
      <c r="J150" s="6">
        <f t="shared" si="14"/>
        <v>-9.0038146999999995</v>
      </c>
      <c r="L150">
        <v>49530845000</v>
      </c>
      <c r="M150">
        <v>-8.4942960999999997</v>
      </c>
      <c r="N150">
        <v>-14.322502</v>
      </c>
      <c r="R150" s="6">
        <f t="shared" si="15"/>
        <v>51.003570000000003</v>
      </c>
      <c r="S150" s="6">
        <f t="shared" si="16"/>
        <v>-9.0316943999999992</v>
      </c>
      <c r="T150" s="6">
        <f t="shared" si="17"/>
        <v>-11.638616000000001</v>
      </c>
    </row>
    <row r="151" spans="2:20" x14ac:dyDescent="0.25">
      <c r="B151">
        <v>49825390000</v>
      </c>
      <c r="C151">
        <v>-9.2701577999999998</v>
      </c>
      <c r="D151">
        <v>-7.8825941000000004</v>
      </c>
      <c r="H151" s="6">
        <f t="shared" si="12"/>
        <v>51.298115000000003</v>
      </c>
      <c r="I151" s="6">
        <f t="shared" si="13"/>
        <v>-9.0591278000000006</v>
      </c>
      <c r="J151" s="6">
        <f t="shared" si="14"/>
        <v>-9.3593054000000002</v>
      </c>
      <c r="L151">
        <v>49825390000</v>
      </c>
      <c r="M151">
        <v>-8.5742148999999994</v>
      </c>
      <c r="N151">
        <v>-13.959949</v>
      </c>
      <c r="R151" s="6">
        <f t="shared" si="15"/>
        <v>51.298115000000003</v>
      </c>
      <c r="S151" s="6">
        <f t="shared" si="16"/>
        <v>-9.1752491000000003</v>
      </c>
      <c r="T151" s="6">
        <f t="shared" si="17"/>
        <v>-11.11764</v>
      </c>
    </row>
    <row r="152" spans="2:20" x14ac:dyDescent="0.25">
      <c r="B152">
        <v>50119935000</v>
      </c>
      <c r="C152">
        <v>-9.2505626999999997</v>
      </c>
      <c r="D152">
        <v>-8.1118249999999996</v>
      </c>
      <c r="H152" s="6">
        <f t="shared" si="12"/>
        <v>51.592660000000002</v>
      </c>
      <c r="I152" s="6">
        <f t="shared" si="13"/>
        <v>-8.9557590000000005</v>
      </c>
      <c r="J152" s="6">
        <f t="shared" si="14"/>
        <v>-9.7287359000000002</v>
      </c>
      <c r="L152">
        <v>50119935000</v>
      </c>
      <c r="M152">
        <v>-8.6733904000000006</v>
      </c>
      <c r="N152">
        <v>-13.450521999999999</v>
      </c>
      <c r="R152" s="6">
        <f t="shared" si="15"/>
        <v>51.592660000000002</v>
      </c>
      <c r="S152" s="6">
        <f t="shared" si="16"/>
        <v>-9.2676697000000008</v>
      </c>
      <c r="T152" s="6">
        <f t="shared" si="17"/>
        <v>-10.650145</v>
      </c>
    </row>
    <row r="153" spans="2:20" x14ac:dyDescent="0.25">
      <c r="B153">
        <v>50414480000</v>
      </c>
      <c r="C153">
        <v>-9.2166595000000004</v>
      </c>
      <c r="D153">
        <v>-8.3652458000000003</v>
      </c>
      <c r="H153" s="6">
        <f t="shared" si="12"/>
        <v>51.887205000000002</v>
      </c>
      <c r="I153" s="6">
        <f t="shared" si="13"/>
        <v>-8.8425083000000004</v>
      </c>
      <c r="J153" s="6">
        <f t="shared" si="14"/>
        <v>-10.142875</v>
      </c>
      <c r="L153">
        <v>50414480000</v>
      </c>
      <c r="M153">
        <v>-8.7778044000000008</v>
      </c>
      <c r="N153">
        <v>-12.853477</v>
      </c>
      <c r="R153" s="6">
        <f t="shared" si="15"/>
        <v>51.887205000000002</v>
      </c>
      <c r="S153" s="6">
        <f t="shared" si="16"/>
        <v>-9.3544426000000005</v>
      </c>
      <c r="T153" s="6">
        <f t="shared" si="17"/>
        <v>-10.240372000000001</v>
      </c>
    </row>
    <row r="154" spans="2:20" x14ac:dyDescent="0.25">
      <c r="B154">
        <v>50709025000</v>
      </c>
      <c r="C154">
        <v>-9.1760482999999997</v>
      </c>
      <c r="D154">
        <v>-8.6674471000000004</v>
      </c>
      <c r="H154" s="6">
        <f t="shared" si="12"/>
        <v>52.181750000000001</v>
      </c>
      <c r="I154" s="6">
        <f t="shared" si="13"/>
        <v>-8.7925567999999998</v>
      </c>
      <c r="J154" s="6">
        <f t="shared" si="14"/>
        <v>-10.560596</v>
      </c>
      <c r="L154">
        <v>50709025000</v>
      </c>
      <c r="M154">
        <v>-8.8971967999999997</v>
      </c>
      <c r="N154">
        <v>-12.223597</v>
      </c>
      <c r="R154" s="6">
        <f t="shared" si="15"/>
        <v>52.181750000000001</v>
      </c>
      <c r="S154" s="6">
        <f t="shared" si="16"/>
        <v>-9.5014763000000002</v>
      </c>
      <c r="T154" s="6">
        <f t="shared" si="17"/>
        <v>-9.9114713999999999</v>
      </c>
    </row>
    <row r="155" spans="2:20" x14ac:dyDescent="0.25">
      <c r="B155">
        <v>51003570000</v>
      </c>
      <c r="C155">
        <v>-9.1199770000000004</v>
      </c>
      <c r="D155">
        <v>-9.0038146999999995</v>
      </c>
      <c r="H155" s="6">
        <f t="shared" si="12"/>
        <v>52.476295</v>
      </c>
      <c r="I155" s="6">
        <f t="shared" si="13"/>
        <v>-8.7448616000000001</v>
      </c>
      <c r="J155" s="6">
        <f t="shared" si="14"/>
        <v>-11.018231</v>
      </c>
      <c r="L155">
        <v>51003570000</v>
      </c>
      <c r="M155">
        <v>-9.0316943999999992</v>
      </c>
      <c r="N155">
        <v>-11.638616000000001</v>
      </c>
      <c r="R155" s="6">
        <f t="shared" si="15"/>
        <v>52.476295</v>
      </c>
      <c r="S155" s="6">
        <f t="shared" si="16"/>
        <v>-9.6221560999999998</v>
      </c>
      <c r="T155" s="6">
        <f t="shared" si="17"/>
        <v>-9.6036672999999997</v>
      </c>
    </row>
    <row r="156" spans="2:20" x14ac:dyDescent="0.25">
      <c r="B156">
        <v>51298115000</v>
      </c>
      <c r="C156">
        <v>-9.0591278000000006</v>
      </c>
      <c r="D156">
        <v>-9.3593054000000002</v>
      </c>
      <c r="H156" s="6">
        <f t="shared" si="12"/>
        <v>52.77084</v>
      </c>
      <c r="I156" s="6">
        <f t="shared" si="13"/>
        <v>-8.7189522000000004</v>
      </c>
      <c r="J156" s="6">
        <f t="shared" si="14"/>
        <v>-11.495385000000001</v>
      </c>
      <c r="L156">
        <v>51298115000</v>
      </c>
      <c r="M156">
        <v>-9.1752491000000003</v>
      </c>
      <c r="N156">
        <v>-11.11764</v>
      </c>
      <c r="R156" s="6">
        <f t="shared" si="15"/>
        <v>52.77084</v>
      </c>
      <c r="S156" s="6">
        <f t="shared" si="16"/>
        <v>-9.7849053999999995</v>
      </c>
      <c r="T156" s="6">
        <f t="shared" si="17"/>
        <v>-9.3449831000000003</v>
      </c>
    </row>
    <row r="157" spans="2:20" x14ac:dyDescent="0.25">
      <c r="B157">
        <v>51592660000</v>
      </c>
      <c r="C157">
        <v>-8.9557590000000005</v>
      </c>
      <c r="D157">
        <v>-9.7287359000000002</v>
      </c>
      <c r="H157" s="6">
        <f t="shared" si="12"/>
        <v>53.065384999999999</v>
      </c>
      <c r="I157" s="6">
        <f t="shared" si="13"/>
        <v>-8.7410096999999993</v>
      </c>
      <c r="J157" s="6">
        <f t="shared" si="14"/>
        <v>-11.979887</v>
      </c>
      <c r="L157">
        <v>51592660000</v>
      </c>
      <c r="M157">
        <v>-9.2676697000000008</v>
      </c>
      <c r="N157">
        <v>-10.650145</v>
      </c>
      <c r="R157" s="6">
        <f t="shared" si="15"/>
        <v>53.065384999999999</v>
      </c>
      <c r="S157" s="6">
        <f t="shared" si="16"/>
        <v>-10.004562999999999</v>
      </c>
      <c r="T157" s="6">
        <f t="shared" si="17"/>
        <v>-9.1165742999999999</v>
      </c>
    </row>
    <row r="158" spans="2:20" x14ac:dyDescent="0.25">
      <c r="B158">
        <v>51887205000</v>
      </c>
      <c r="C158">
        <v>-8.8425083000000004</v>
      </c>
      <c r="D158">
        <v>-10.142875</v>
      </c>
      <c r="H158" s="6">
        <f t="shared" si="12"/>
        <v>53.359929999999999</v>
      </c>
      <c r="I158" s="6">
        <f t="shared" si="13"/>
        <v>-8.7762823000000001</v>
      </c>
      <c r="J158" s="6">
        <f t="shared" si="14"/>
        <v>-12.459289999999999</v>
      </c>
      <c r="L158">
        <v>51887205000</v>
      </c>
      <c r="M158">
        <v>-9.3544426000000005</v>
      </c>
      <c r="N158">
        <v>-10.240372000000001</v>
      </c>
      <c r="R158" s="6">
        <f t="shared" si="15"/>
        <v>53.359929999999999</v>
      </c>
      <c r="S158" s="6">
        <f t="shared" si="16"/>
        <v>-10.247859</v>
      </c>
      <c r="T158" s="6">
        <f t="shared" si="17"/>
        <v>-8.9149303</v>
      </c>
    </row>
    <row r="159" spans="2:20" x14ac:dyDescent="0.25">
      <c r="B159">
        <v>52181750000</v>
      </c>
      <c r="C159">
        <v>-8.7925567999999998</v>
      </c>
      <c r="D159">
        <v>-10.560596</v>
      </c>
      <c r="H159" s="6">
        <f t="shared" si="12"/>
        <v>53.654474999999998</v>
      </c>
      <c r="I159" s="6">
        <f t="shared" si="13"/>
        <v>-8.7463035999999992</v>
      </c>
      <c r="J159" s="6">
        <f t="shared" si="14"/>
        <v>-12.916471</v>
      </c>
      <c r="L159">
        <v>52181750000</v>
      </c>
      <c r="M159">
        <v>-9.5014763000000002</v>
      </c>
      <c r="N159">
        <v>-9.9114713999999999</v>
      </c>
      <c r="R159" s="6">
        <f t="shared" si="15"/>
        <v>53.654474999999998</v>
      </c>
      <c r="S159" s="6">
        <f t="shared" si="16"/>
        <v>-10.447526999999999</v>
      </c>
      <c r="T159" s="6">
        <f t="shared" si="17"/>
        <v>-8.7188806999999997</v>
      </c>
    </row>
    <row r="160" spans="2:20" x14ac:dyDescent="0.25">
      <c r="B160">
        <v>52476295000</v>
      </c>
      <c r="C160">
        <v>-8.7448616000000001</v>
      </c>
      <c r="D160">
        <v>-11.018231</v>
      </c>
      <c r="H160" s="6">
        <f t="shared" si="12"/>
        <v>53.949019999999997</v>
      </c>
      <c r="I160" s="6">
        <f t="shared" si="13"/>
        <v>-8.7322102000000008</v>
      </c>
      <c r="J160" s="6">
        <f t="shared" si="14"/>
        <v>-13.350721999999999</v>
      </c>
      <c r="L160">
        <v>52476295000</v>
      </c>
      <c r="M160">
        <v>-9.6221560999999998</v>
      </c>
      <c r="N160">
        <v>-9.6036672999999997</v>
      </c>
      <c r="R160" s="6">
        <f t="shared" si="15"/>
        <v>53.949019999999997</v>
      </c>
      <c r="S160" s="6">
        <f t="shared" si="16"/>
        <v>-10.648311</v>
      </c>
      <c r="T160" s="6">
        <f t="shared" si="17"/>
        <v>-8.5156384000000003</v>
      </c>
    </row>
    <row r="161" spans="2:20" x14ac:dyDescent="0.25">
      <c r="B161">
        <v>52770840000</v>
      </c>
      <c r="C161">
        <v>-8.7189522000000004</v>
      </c>
      <c r="D161">
        <v>-11.495385000000001</v>
      </c>
      <c r="H161" s="6">
        <f t="shared" si="12"/>
        <v>54.243564999999997</v>
      </c>
      <c r="I161" s="6">
        <f t="shared" si="13"/>
        <v>-8.7135134000000001</v>
      </c>
      <c r="J161" s="6">
        <f t="shared" si="14"/>
        <v>-13.687502</v>
      </c>
      <c r="L161">
        <v>52770840000</v>
      </c>
      <c r="M161">
        <v>-9.7849053999999995</v>
      </c>
      <c r="N161">
        <v>-9.3449831000000003</v>
      </c>
      <c r="R161" s="6">
        <f t="shared" si="15"/>
        <v>54.243564999999997</v>
      </c>
      <c r="S161" s="6">
        <f t="shared" si="16"/>
        <v>-10.81719</v>
      </c>
      <c r="T161" s="6">
        <f t="shared" si="17"/>
        <v>-8.3210840000000008</v>
      </c>
    </row>
    <row r="162" spans="2:20" x14ac:dyDescent="0.25">
      <c r="B162">
        <v>53065385000</v>
      </c>
      <c r="C162">
        <v>-8.7410096999999993</v>
      </c>
      <c r="D162">
        <v>-11.979887</v>
      </c>
      <c r="H162" s="6">
        <f t="shared" si="12"/>
        <v>54.538110000000003</v>
      </c>
      <c r="I162" s="6">
        <f t="shared" si="13"/>
        <v>-8.7065163000000005</v>
      </c>
      <c r="J162" s="6">
        <f t="shared" si="14"/>
        <v>-13.895659999999999</v>
      </c>
      <c r="L162">
        <v>53065385000</v>
      </c>
      <c r="M162">
        <v>-10.004562999999999</v>
      </c>
      <c r="N162">
        <v>-9.1165742999999999</v>
      </c>
      <c r="R162" s="6">
        <f t="shared" si="15"/>
        <v>54.538110000000003</v>
      </c>
      <c r="S162" s="6">
        <f t="shared" si="16"/>
        <v>-10.996251000000001</v>
      </c>
      <c r="T162" s="6">
        <f t="shared" si="17"/>
        <v>-8.1214914</v>
      </c>
    </row>
    <row r="163" spans="2:20" x14ac:dyDescent="0.25">
      <c r="B163">
        <v>53359930000</v>
      </c>
      <c r="C163">
        <v>-8.7762823000000001</v>
      </c>
      <c r="D163">
        <v>-12.459289999999999</v>
      </c>
      <c r="H163" s="6">
        <f t="shared" si="12"/>
        <v>54.832655000000003</v>
      </c>
      <c r="I163" s="6">
        <f t="shared" si="13"/>
        <v>-8.7126923000000005</v>
      </c>
      <c r="J163" s="6">
        <f t="shared" si="14"/>
        <v>-13.98043</v>
      </c>
      <c r="L163">
        <v>53359930000</v>
      </c>
      <c r="M163">
        <v>-10.247859</v>
      </c>
      <c r="N163">
        <v>-8.9149303</v>
      </c>
      <c r="R163" s="6">
        <f t="shared" si="15"/>
        <v>54.832655000000003</v>
      </c>
      <c r="S163" s="6">
        <f t="shared" si="16"/>
        <v>-11.162476</v>
      </c>
      <c r="T163" s="6">
        <f t="shared" si="17"/>
        <v>-7.9315948000000001</v>
      </c>
    </row>
    <row r="164" spans="2:20" x14ac:dyDescent="0.25">
      <c r="B164">
        <v>53654475000</v>
      </c>
      <c r="C164">
        <v>-8.7463035999999992</v>
      </c>
      <c r="D164">
        <v>-12.916471</v>
      </c>
      <c r="H164" s="6">
        <f t="shared" si="12"/>
        <v>55.127200000000002</v>
      </c>
      <c r="I164" s="6">
        <f t="shared" si="13"/>
        <v>-8.7402668000000006</v>
      </c>
      <c r="J164" s="6">
        <f t="shared" si="14"/>
        <v>-13.880905</v>
      </c>
      <c r="L164">
        <v>53654475000</v>
      </c>
      <c r="M164">
        <v>-10.447526999999999</v>
      </c>
      <c r="N164">
        <v>-8.7188806999999997</v>
      </c>
      <c r="R164" s="6">
        <f t="shared" si="15"/>
        <v>55.127200000000002</v>
      </c>
      <c r="S164" s="6">
        <f t="shared" si="16"/>
        <v>-11.307027</v>
      </c>
      <c r="T164" s="6">
        <f t="shared" si="17"/>
        <v>-7.7560592000000002</v>
      </c>
    </row>
    <row r="165" spans="2:20" x14ac:dyDescent="0.25">
      <c r="B165">
        <v>53949020000</v>
      </c>
      <c r="C165">
        <v>-8.7322102000000008</v>
      </c>
      <c r="D165">
        <v>-13.350721999999999</v>
      </c>
      <c r="H165" s="6">
        <f t="shared" si="12"/>
        <v>55.421745000000001</v>
      </c>
      <c r="I165" s="6">
        <f t="shared" si="13"/>
        <v>-8.7937059000000009</v>
      </c>
      <c r="J165" s="6">
        <f t="shared" si="14"/>
        <v>-13.624419</v>
      </c>
      <c r="L165">
        <v>53949020000</v>
      </c>
      <c r="M165">
        <v>-10.648311</v>
      </c>
      <c r="N165">
        <v>-8.5156384000000003</v>
      </c>
      <c r="R165" s="6">
        <f t="shared" si="15"/>
        <v>55.421745000000001</v>
      </c>
      <c r="S165" s="6">
        <f t="shared" si="16"/>
        <v>-11.471166</v>
      </c>
      <c r="T165" s="6">
        <f t="shared" si="17"/>
        <v>-7.5882788000000003</v>
      </c>
    </row>
    <row r="166" spans="2:20" x14ac:dyDescent="0.25">
      <c r="B166">
        <v>54243565000</v>
      </c>
      <c r="C166">
        <v>-8.7135134000000001</v>
      </c>
      <c r="D166">
        <v>-13.687502</v>
      </c>
      <c r="H166" s="6">
        <f t="shared" si="12"/>
        <v>55.716290000000001</v>
      </c>
      <c r="I166" s="6">
        <f t="shared" si="13"/>
        <v>-8.8419237000000006</v>
      </c>
      <c r="J166" s="6">
        <f t="shared" si="14"/>
        <v>-13.230472000000001</v>
      </c>
      <c r="L166">
        <v>54243565000</v>
      </c>
      <c r="M166">
        <v>-10.81719</v>
      </c>
      <c r="N166">
        <v>-8.3210840000000008</v>
      </c>
      <c r="R166" s="6">
        <f t="shared" si="15"/>
        <v>55.716290000000001</v>
      </c>
      <c r="S166" s="6">
        <f t="shared" si="16"/>
        <v>-11.625363999999999</v>
      </c>
      <c r="T166" s="6">
        <f t="shared" si="17"/>
        <v>-7.4350075999999996</v>
      </c>
    </row>
    <row r="167" spans="2:20" x14ac:dyDescent="0.25">
      <c r="B167">
        <v>54538110000</v>
      </c>
      <c r="C167">
        <v>-8.7065163000000005</v>
      </c>
      <c r="D167">
        <v>-13.895659999999999</v>
      </c>
      <c r="H167" s="6">
        <f t="shared" si="12"/>
        <v>56.010835</v>
      </c>
      <c r="I167" s="6">
        <f t="shared" si="13"/>
        <v>-8.8944416000000004</v>
      </c>
      <c r="J167" s="6">
        <f t="shared" si="14"/>
        <v>-12.675413000000001</v>
      </c>
      <c r="L167">
        <v>54538110000</v>
      </c>
      <c r="M167">
        <v>-10.996251000000001</v>
      </c>
      <c r="N167">
        <v>-8.1214914</v>
      </c>
      <c r="R167" s="6">
        <f t="shared" si="15"/>
        <v>56.010835</v>
      </c>
      <c r="S167" s="6">
        <f t="shared" si="16"/>
        <v>-11.729659</v>
      </c>
      <c r="T167" s="6">
        <f t="shared" si="17"/>
        <v>-7.3121266</v>
      </c>
    </row>
    <row r="168" spans="2:20" x14ac:dyDescent="0.25">
      <c r="B168">
        <v>54832655000</v>
      </c>
      <c r="C168">
        <v>-8.7126923000000005</v>
      </c>
      <c r="D168">
        <v>-13.98043</v>
      </c>
      <c r="H168" s="6">
        <f t="shared" si="12"/>
        <v>56.30538</v>
      </c>
      <c r="I168" s="6">
        <f t="shared" si="13"/>
        <v>-8.9079876000000002</v>
      </c>
      <c r="J168" s="6">
        <f t="shared" si="14"/>
        <v>-12.002477000000001</v>
      </c>
      <c r="L168">
        <v>54832655000</v>
      </c>
      <c r="M168">
        <v>-11.162476</v>
      </c>
      <c r="N168">
        <v>-7.9315948000000001</v>
      </c>
      <c r="R168" s="6">
        <f t="shared" si="15"/>
        <v>56.30538</v>
      </c>
      <c r="S168" s="6">
        <f t="shared" si="16"/>
        <v>-11.748607</v>
      </c>
      <c r="T168" s="6">
        <f t="shared" si="17"/>
        <v>-7.1988782999999996</v>
      </c>
    </row>
    <row r="169" spans="2:20" x14ac:dyDescent="0.25">
      <c r="B169">
        <v>55127200000</v>
      </c>
      <c r="C169">
        <v>-8.7402668000000006</v>
      </c>
      <c r="D169">
        <v>-13.880905</v>
      </c>
      <c r="H169" s="6">
        <f t="shared" si="12"/>
        <v>56.599924999999999</v>
      </c>
      <c r="I169" s="6">
        <f t="shared" si="13"/>
        <v>-9.0344514999999994</v>
      </c>
      <c r="J169" s="6">
        <f t="shared" si="14"/>
        <v>-11.226308</v>
      </c>
      <c r="L169">
        <v>55127200000</v>
      </c>
      <c r="M169">
        <v>-11.307027</v>
      </c>
      <c r="N169">
        <v>-7.7560592000000002</v>
      </c>
      <c r="R169" s="6">
        <f t="shared" si="15"/>
        <v>56.599924999999999</v>
      </c>
      <c r="S169" s="6">
        <f t="shared" si="16"/>
        <v>-11.825087999999999</v>
      </c>
      <c r="T169" s="6">
        <f t="shared" si="17"/>
        <v>-7.1425542999999996</v>
      </c>
    </row>
    <row r="170" spans="2:20" x14ac:dyDescent="0.25">
      <c r="B170">
        <v>55421745000</v>
      </c>
      <c r="C170">
        <v>-8.7937059000000009</v>
      </c>
      <c r="D170">
        <v>-13.624419</v>
      </c>
      <c r="H170" s="6">
        <f t="shared" si="12"/>
        <v>56.894469999999998</v>
      </c>
      <c r="I170" s="6">
        <f t="shared" si="13"/>
        <v>-9.1718911999999992</v>
      </c>
      <c r="J170" s="6">
        <f t="shared" si="14"/>
        <v>-10.445109</v>
      </c>
      <c r="L170">
        <v>55421745000</v>
      </c>
      <c r="M170">
        <v>-11.471166</v>
      </c>
      <c r="N170">
        <v>-7.5882788000000003</v>
      </c>
      <c r="R170" s="6">
        <f t="shared" si="15"/>
        <v>56.894469999999998</v>
      </c>
      <c r="S170" s="6">
        <f t="shared" si="16"/>
        <v>-11.892879000000001</v>
      </c>
      <c r="T170" s="6">
        <f t="shared" si="17"/>
        <v>-7.1439823999999996</v>
      </c>
    </row>
    <row r="171" spans="2:20" x14ac:dyDescent="0.25">
      <c r="B171">
        <v>55716290000</v>
      </c>
      <c r="C171">
        <v>-8.8419237000000006</v>
      </c>
      <c r="D171">
        <v>-13.230472000000001</v>
      </c>
      <c r="H171" s="6">
        <f t="shared" si="12"/>
        <v>57.189014999999998</v>
      </c>
      <c r="I171" s="6">
        <f t="shared" si="13"/>
        <v>-9.3762816999999998</v>
      </c>
      <c r="J171" s="6">
        <f t="shared" si="14"/>
        <v>-9.6824417</v>
      </c>
      <c r="L171">
        <v>55716290000</v>
      </c>
      <c r="M171">
        <v>-11.625363999999999</v>
      </c>
      <c r="N171">
        <v>-7.4350075999999996</v>
      </c>
      <c r="R171" s="6">
        <f t="shared" si="15"/>
        <v>57.189014999999998</v>
      </c>
      <c r="S171" s="6">
        <f t="shared" si="16"/>
        <v>-11.961251000000001</v>
      </c>
      <c r="T171" s="6">
        <f t="shared" si="17"/>
        <v>-7.2051306000000004</v>
      </c>
    </row>
    <row r="172" spans="2:20" x14ac:dyDescent="0.25">
      <c r="B172">
        <v>56010835000</v>
      </c>
      <c r="C172">
        <v>-8.8944416000000004</v>
      </c>
      <c r="D172">
        <v>-12.675413000000001</v>
      </c>
      <c r="H172" s="6">
        <f t="shared" si="12"/>
        <v>57.483559999999997</v>
      </c>
      <c r="I172" s="6">
        <f t="shared" si="13"/>
        <v>-9.6415910999999994</v>
      </c>
      <c r="J172" s="6">
        <f t="shared" si="14"/>
        <v>-8.9617243000000002</v>
      </c>
      <c r="L172">
        <v>56010835000</v>
      </c>
      <c r="M172">
        <v>-11.729659</v>
      </c>
      <c r="N172">
        <v>-7.3121266</v>
      </c>
      <c r="R172" s="6">
        <f t="shared" si="15"/>
        <v>57.483559999999997</v>
      </c>
      <c r="S172" s="6">
        <f t="shared" si="16"/>
        <v>-12.038284000000001</v>
      </c>
      <c r="T172" s="6">
        <f t="shared" si="17"/>
        <v>-7.2933950000000003</v>
      </c>
    </row>
    <row r="173" spans="2:20" x14ac:dyDescent="0.25">
      <c r="B173">
        <v>56305380000</v>
      </c>
      <c r="C173">
        <v>-8.9079876000000002</v>
      </c>
      <c r="D173">
        <v>-12.002477000000001</v>
      </c>
      <c r="H173" s="6">
        <f t="shared" si="12"/>
        <v>57.778104999999996</v>
      </c>
      <c r="I173" s="6">
        <f t="shared" si="13"/>
        <v>-9.9803733999999995</v>
      </c>
      <c r="J173" s="6">
        <f t="shared" si="14"/>
        <v>-8.2952042000000006</v>
      </c>
      <c r="L173">
        <v>56305380000</v>
      </c>
      <c r="M173">
        <v>-11.748607</v>
      </c>
      <c r="N173">
        <v>-7.1988782999999996</v>
      </c>
      <c r="R173" s="6">
        <f t="shared" si="15"/>
        <v>57.778104999999996</v>
      </c>
      <c r="S173" s="6">
        <f t="shared" si="16"/>
        <v>-12.176080000000001</v>
      </c>
      <c r="T173" s="6">
        <f t="shared" si="17"/>
        <v>-7.4529123000000004</v>
      </c>
    </row>
    <row r="174" spans="2:20" x14ac:dyDescent="0.25">
      <c r="B174">
        <v>56599925000</v>
      </c>
      <c r="C174">
        <v>-9.0344514999999994</v>
      </c>
      <c r="D174">
        <v>-11.226308</v>
      </c>
      <c r="H174" s="6">
        <f t="shared" si="12"/>
        <v>58.072650000000003</v>
      </c>
      <c r="I174" s="6">
        <f t="shared" si="13"/>
        <v>-10.228236000000001</v>
      </c>
      <c r="J174" s="6">
        <f t="shared" si="14"/>
        <v>-7.6852641000000004</v>
      </c>
      <c r="L174">
        <v>56599925000</v>
      </c>
      <c r="M174">
        <v>-11.825087999999999</v>
      </c>
      <c r="N174">
        <v>-7.1425542999999996</v>
      </c>
      <c r="R174" s="6">
        <f t="shared" si="15"/>
        <v>58.072650000000003</v>
      </c>
      <c r="S174" s="6">
        <f t="shared" si="16"/>
        <v>-12.204050000000001</v>
      </c>
      <c r="T174" s="6">
        <f t="shared" si="17"/>
        <v>-7.6782998999999998</v>
      </c>
    </row>
    <row r="175" spans="2:20" x14ac:dyDescent="0.25">
      <c r="B175">
        <v>56894470000</v>
      </c>
      <c r="C175">
        <v>-9.1718911999999992</v>
      </c>
      <c r="D175">
        <v>-10.445109</v>
      </c>
      <c r="H175" s="6">
        <f t="shared" si="12"/>
        <v>58.367195000000002</v>
      </c>
      <c r="I175" s="6">
        <f t="shared" si="13"/>
        <v>-10.505105</v>
      </c>
      <c r="J175" s="6">
        <f t="shared" si="14"/>
        <v>-7.1451434999999996</v>
      </c>
      <c r="L175">
        <v>56894470000</v>
      </c>
      <c r="M175">
        <v>-11.892879000000001</v>
      </c>
      <c r="N175">
        <v>-7.1439823999999996</v>
      </c>
      <c r="R175" s="6">
        <f t="shared" si="15"/>
        <v>58.367195000000002</v>
      </c>
      <c r="S175" s="6">
        <f t="shared" si="16"/>
        <v>-12.184661</v>
      </c>
      <c r="T175" s="6">
        <f t="shared" si="17"/>
        <v>-7.9764967000000002</v>
      </c>
    </row>
    <row r="176" spans="2:20" x14ac:dyDescent="0.25">
      <c r="B176">
        <v>57189015000</v>
      </c>
      <c r="C176">
        <v>-9.3762816999999998</v>
      </c>
      <c r="D176">
        <v>-9.6824417</v>
      </c>
      <c r="H176" s="6">
        <f t="shared" si="12"/>
        <v>58.661740000000002</v>
      </c>
      <c r="I176" s="6">
        <f t="shared" si="13"/>
        <v>-10.689207</v>
      </c>
      <c r="J176" s="6">
        <f t="shared" si="14"/>
        <v>-6.6939006000000001</v>
      </c>
      <c r="L176">
        <v>57189015000</v>
      </c>
      <c r="M176">
        <v>-11.961251000000001</v>
      </c>
      <c r="N176">
        <v>-7.2051306000000004</v>
      </c>
      <c r="R176" s="6">
        <f t="shared" si="15"/>
        <v>58.661740000000002</v>
      </c>
      <c r="S176" s="6">
        <f t="shared" si="16"/>
        <v>-12.058915000000001</v>
      </c>
      <c r="T176" s="6">
        <f t="shared" si="17"/>
        <v>-8.3775701999999992</v>
      </c>
    </row>
    <row r="177" spans="2:20" x14ac:dyDescent="0.25">
      <c r="B177">
        <v>57483560000</v>
      </c>
      <c r="C177">
        <v>-9.6415910999999994</v>
      </c>
      <c r="D177">
        <v>-8.9617243000000002</v>
      </c>
      <c r="H177" s="6">
        <f t="shared" si="12"/>
        <v>58.956285000000001</v>
      </c>
      <c r="I177" s="6">
        <f t="shared" si="13"/>
        <v>-10.907227000000001</v>
      </c>
      <c r="J177" s="6">
        <f t="shared" si="14"/>
        <v>-6.3126907000000001</v>
      </c>
      <c r="L177">
        <v>57483560000</v>
      </c>
      <c r="M177">
        <v>-12.038284000000001</v>
      </c>
      <c r="N177">
        <v>-7.2933950000000003</v>
      </c>
      <c r="R177" s="6">
        <f t="shared" si="15"/>
        <v>58.956285000000001</v>
      </c>
      <c r="S177" s="6">
        <f t="shared" si="16"/>
        <v>-11.96457</v>
      </c>
      <c r="T177" s="6">
        <f t="shared" si="17"/>
        <v>-8.9264746000000006</v>
      </c>
    </row>
    <row r="178" spans="2:20" x14ac:dyDescent="0.25">
      <c r="B178">
        <v>57778105000</v>
      </c>
      <c r="C178">
        <v>-9.9803733999999995</v>
      </c>
      <c r="D178">
        <v>-8.2952042000000006</v>
      </c>
      <c r="H178" s="6">
        <f t="shared" si="12"/>
        <v>59.250830000000001</v>
      </c>
      <c r="I178" s="6">
        <f t="shared" si="13"/>
        <v>-11.137183</v>
      </c>
      <c r="J178" s="6">
        <f t="shared" si="14"/>
        <v>-6.0132574999999999</v>
      </c>
      <c r="L178">
        <v>57778105000</v>
      </c>
      <c r="M178">
        <v>-12.176080000000001</v>
      </c>
      <c r="N178">
        <v>-7.4529123000000004</v>
      </c>
      <c r="R178" s="6">
        <f t="shared" si="15"/>
        <v>59.250830000000001</v>
      </c>
      <c r="S178" s="6">
        <f t="shared" si="16"/>
        <v>-11.859667</v>
      </c>
      <c r="T178" s="6">
        <f t="shared" si="17"/>
        <v>-9.6396151000000003</v>
      </c>
    </row>
    <row r="179" spans="2:20" x14ac:dyDescent="0.25">
      <c r="B179">
        <v>58072650000</v>
      </c>
      <c r="C179">
        <v>-10.228236000000001</v>
      </c>
      <c r="D179">
        <v>-7.6852641000000004</v>
      </c>
      <c r="H179" s="6">
        <f t="shared" si="12"/>
        <v>59.545375</v>
      </c>
      <c r="I179" s="6">
        <f t="shared" si="13"/>
        <v>-11.381563</v>
      </c>
      <c r="J179" s="6">
        <f t="shared" si="14"/>
        <v>-5.7800794</v>
      </c>
      <c r="L179">
        <v>58072650000</v>
      </c>
      <c r="M179">
        <v>-12.204050000000001</v>
      </c>
      <c r="N179">
        <v>-7.6782998999999998</v>
      </c>
      <c r="R179" s="6">
        <f t="shared" si="15"/>
        <v>59.545375</v>
      </c>
      <c r="S179" s="6">
        <f t="shared" si="16"/>
        <v>-11.769038</v>
      </c>
      <c r="T179" s="6">
        <f t="shared" si="17"/>
        <v>-10.477914</v>
      </c>
    </row>
    <row r="180" spans="2:20" x14ac:dyDescent="0.25">
      <c r="B180">
        <v>58367195000</v>
      </c>
      <c r="C180">
        <v>-10.505105</v>
      </c>
      <c r="D180">
        <v>-7.1451434999999996</v>
      </c>
      <c r="H180" s="6">
        <f t="shared" si="12"/>
        <v>59.839919999999999</v>
      </c>
      <c r="I180" s="6">
        <f t="shared" si="13"/>
        <v>-11.618964999999999</v>
      </c>
      <c r="J180" s="6">
        <f t="shared" si="14"/>
        <v>-5.5990291000000001</v>
      </c>
      <c r="L180">
        <v>58367195000</v>
      </c>
      <c r="M180">
        <v>-12.184661</v>
      </c>
      <c r="N180">
        <v>-7.9764967000000002</v>
      </c>
      <c r="R180" s="6">
        <f t="shared" si="15"/>
        <v>59.839919999999999</v>
      </c>
      <c r="S180" s="6">
        <f t="shared" si="16"/>
        <v>-11.691592</v>
      </c>
      <c r="T180" s="6">
        <f t="shared" si="17"/>
        <v>-11.464845</v>
      </c>
    </row>
    <row r="181" spans="2:20" x14ac:dyDescent="0.25">
      <c r="B181">
        <v>58661740000</v>
      </c>
      <c r="C181">
        <v>-10.689207</v>
      </c>
      <c r="D181">
        <v>-6.6939006000000001</v>
      </c>
      <c r="H181" s="6">
        <f t="shared" si="12"/>
        <v>60.134464999999999</v>
      </c>
      <c r="I181" s="6">
        <f t="shared" si="13"/>
        <v>-11.904301</v>
      </c>
      <c r="J181" s="6">
        <f t="shared" si="14"/>
        <v>-5.4645057000000001</v>
      </c>
      <c r="L181">
        <v>58661740000</v>
      </c>
      <c r="M181">
        <v>-12.058915000000001</v>
      </c>
      <c r="N181">
        <v>-8.3775701999999992</v>
      </c>
      <c r="R181" s="6">
        <f t="shared" si="15"/>
        <v>60.134464999999999</v>
      </c>
      <c r="S181" s="6">
        <f t="shared" si="16"/>
        <v>-11.675526</v>
      </c>
      <c r="T181" s="6">
        <f t="shared" si="17"/>
        <v>-12.455437</v>
      </c>
    </row>
    <row r="182" spans="2:20" x14ac:dyDescent="0.25">
      <c r="B182">
        <v>58956285000</v>
      </c>
      <c r="C182">
        <v>-10.907227000000001</v>
      </c>
      <c r="D182">
        <v>-6.3126907000000001</v>
      </c>
      <c r="H182" s="6">
        <f t="shared" si="12"/>
        <v>60.429009999999998</v>
      </c>
      <c r="I182" s="6">
        <f t="shared" si="13"/>
        <v>-12.119338000000001</v>
      </c>
      <c r="J182" s="6">
        <f t="shared" si="14"/>
        <v>-5.4030756999999996</v>
      </c>
      <c r="L182">
        <v>58956285000</v>
      </c>
      <c r="M182">
        <v>-11.96457</v>
      </c>
      <c r="N182">
        <v>-8.9264746000000006</v>
      </c>
      <c r="R182" s="6">
        <f t="shared" si="15"/>
        <v>60.429009999999998</v>
      </c>
      <c r="S182" s="6">
        <f t="shared" si="16"/>
        <v>-11.629277999999999</v>
      </c>
      <c r="T182" s="6">
        <f t="shared" si="17"/>
        <v>-13.269655999999999</v>
      </c>
    </row>
    <row r="183" spans="2:20" x14ac:dyDescent="0.25">
      <c r="B183">
        <v>59250830000</v>
      </c>
      <c r="C183">
        <v>-11.137183</v>
      </c>
      <c r="D183">
        <v>-6.0132574999999999</v>
      </c>
      <c r="H183" s="6">
        <f t="shared" si="12"/>
        <v>60.723554999999998</v>
      </c>
      <c r="I183" s="6">
        <f t="shared" si="13"/>
        <v>-12.324622</v>
      </c>
      <c r="J183" s="6">
        <f t="shared" si="14"/>
        <v>-5.3973408000000003</v>
      </c>
      <c r="L183">
        <v>59250830000</v>
      </c>
      <c r="M183">
        <v>-11.859667</v>
      </c>
      <c r="N183">
        <v>-9.6396151000000003</v>
      </c>
      <c r="R183" s="6">
        <f t="shared" si="15"/>
        <v>60.723554999999998</v>
      </c>
      <c r="S183" s="6">
        <f t="shared" si="16"/>
        <v>-11.577367000000001</v>
      </c>
      <c r="T183" s="6">
        <f t="shared" si="17"/>
        <v>-14.064275</v>
      </c>
    </row>
    <row r="184" spans="2:20" x14ac:dyDescent="0.25">
      <c r="B184">
        <v>59545375000</v>
      </c>
      <c r="C184">
        <v>-11.381563</v>
      </c>
      <c r="D184">
        <v>-5.7800794</v>
      </c>
      <c r="H184" s="6">
        <f t="shared" si="12"/>
        <v>61.018099999999997</v>
      </c>
      <c r="I184" s="6">
        <f t="shared" si="13"/>
        <v>-12.537671</v>
      </c>
      <c r="J184" s="6">
        <f t="shared" si="14"/>
        <v>-5.3909326000000002</v>
      </c>
      <c r="L184">
        <v>59545375000</v>
      </c>
      <c r="M184">
        <v>-11.769038</v>
      </c>
      <c r="N184">
        <v>-10.477914</v>
      </c>
      <c r="R184" s="6">
        <f t="shared" si="15"/>
        <v>61.018099999999997</v>
      </c>
      <c r="S184" s="6">
        <f t="shared" si="16"/>
        <v>-11.493523</v>
      </c>
      <c r="T184" s="6">
        <f t="shared" si="17"/>
        <v>-14.837721</v>
      </c>
    </row>
    <row r="185" spans="2:20" x14ac:dyDescent="0.25">
      <c r="B185">
        <v>59839920000</v>
      </c>
      <c r="C185">
        <v>-11.618964999999999</v>
      </c>
      <c r="D185">
        <v>-5.5990291000000001</v>
      </c>
      <c r="H185" s="6">
        <f t="shared" si="12"/>
        <v>61.312645000000003</v>
      </c>
      <c r="I185" s="6">
        <f t="shared" si="13"/>
        <v>-12.758417</v>
      </c>
      <c r="J185" s="6">
        <f t="shared" si="14"/>
        <v>-5.3039588999999996</v>
      </c>
      <c r="L185">
        <v>59839920000</v>
      </c>
      <c r="M185">
        <v>-11.691592</v>
      </c>
      <c r="N185">
        <v>-11.464845</v>
      </c>
      <c r="R185" s="6">
        <f t="shared" si="15"/>
        <v>61.312645000000003</v>
      </c>
      <c r="S185" s="6">
        <f t="shared" si="16"/>
        <v>-11.348668</v>
      </c>
      <c r="T185" s="6">
        <f t="shared" si="17"/>
        <v>-15.462082000000001</v>
      </c>
    </row>
    <row r="186" spans="2:20" x14ac:dyDescent="0.25">
      <c r="B186">
        <v>60134465000</v>
      </c>
      <c r="C186">
        <v>-11.904301</v>
      </c>
      <c r="D186">
        <v>-5.4645057000000001</v>
      </c>
      <c r="H186" s="6">
        <f t="shared" si="12"/>
        <v>61.607190000000003</v>
      </c>
      <c r="I186" s="6">
        <f t="shared" si="13"/>
        <v>-13.044256000000001</v>
      </c>
      <c r="J186" s="6">
        <f t="shared" si="14"/>
        <v>-5.1885675999999998</v>
      </c>
      <c r="L186">
        <v>60134465000</v>
      </c>
      <c r="M186">
        <v>-11.675526</v>
      </c>
      <c r="N186">
        <v>-12.455437</v>
      </c>
      <c r="R186" s="6">
        <f t="shared" si="15"/>
        <v>61.607190000000003</v>
      </c>
      <c r="S186" s="6">
        <f t="shared" si="16"/>
        <v>-11.168041000000001</v>
      </c>
      <c r="T186" s="6">
        <f t="shared" si="17"/>
        <v>-15.655687</v>
      </c>
    </row>
    <row r="187" spans="2:20" x14ac:dyDescent="0.25">
      <c r="B187">
        <v>60429010000</v>
      </c>
      <c r="C187">
        <v>-12.119338000000001</v>
      </c>
      <c r="D187">
        <v>-5.4030756999999996</v>
      </c>
      <c r="H187" s="6">
        <f t="shared" si="12"/>
        <v>61.901735000000002</v>
      </c>
      <c r="I187" s="6">
        <f t="shared" si="13"/>
        <v>-13.308939000000001</v>
      </c>
      <c r="J187" s="6">
        <f t="shared" si="14"/>
        <v>-5.0941887000000001</v>
      </c>
      <c r="L187">
        <v>60429010000</v>
      </c>
      <c r="M187">
        <v>-11.629277999999999</v>
      </c>
      <c r="N187">
        <v>-13.269655999999999</v>
      </c>
      <c r="R187" s="6">
        <f t="shared" si="15"/>
        <v>61.901735000000002</v>
      </c>
      <c r="S187" s="6">
        <f t="shared" si="16"/>
        <v>-10.966347000000001</v>
      </c>
      <c r="T187" s="6">
        <f t="shared" si="17"/>
        <v>-15.558389999999999</v>
      </c>
    </row>
    <row r="188" spans="2:20" x14ac:dyDescent="0.25">
      <c r="B188">
        <v>60723555000</v>
      </c>
      <c r="C188">
        <v>-12.324622</v>
      </c>
      <c r="D188">
        <v>-5.3973408000000003</v>
      </c>
      <c r="H188" s="6">
        <f t="shared" si="12"/>
        <v>62.196280000000002</v>
      </c>
      <c r="I188" s="6">
        <f t="shared" si="13"/>
        <v>-13.599536000000001</v>
      </c>
      <c r="J188" s="6">
        <f t="shared" si="14"/>
        <v>-4.9990462999999998</v>
      </c>
      <c r="L188">
        <v>60723555000</v>
      </c>
      <c r="M188">
        <v>-11.577367000000001</v>
      </c>
      <c r="N188">
        <v>-14.064275</v>
      </c>
      <c r="R188" s="6">
        <f t="shared" si="15"/>
        <v>62.196280000000002</v>
      </c>
      <c r="S188" s="6">
        <f t="shared" si="16"/>
        <v>-10.772845999999999</v>
      </c>
      <c r="T188" s="6">
        <f t="shared" si="17"/>
        <v>-15.143519</v>
      </c>
    </row>
    <row r="189" spans="2:20" x14ac:dyDescent="0.25">
      <c r="B189">
        <v>61018100000</v>
      </c>
      <c r="C189">
        <v>-12.537671</v>
      </c>
      <c r="D189">
        <v>-5.3909326000000002</v>
      </c>
      <c r="H189" s="6">
        <f t="shared" si="12"/>
        <v>62.490825000000001</v>
      </c>
      <c r="I189" s="6">
        <f t="shared" si="13"/>
        <v>-13.828412999999999</v>
      </c>
      <c r="J189" s="6">
        <f t="shared" si="14"/>
        <v>-4.903079</v>
      </c>
      <c r="L189">
        <v>61018100000</v>
      </c>
      <c r="M189">
        <v>-11.493523</v>
      </c>
      <c r="N189">
        <v>-14.837721</v>
      </c>
      <c r="R189" s="6">
        <f t="shared" si="15"/>
        <v>62.490825000000001</v>
      </c>
      <c r="S189" s="6">
        <f t="shared" si="16"/>
        <v>-10.668938000000001</v>
      </c>
      <c r="T189" s="6">
        <f t="shared" si="17"/>
        <v>-14.426136</v>
      </c>
    </row>
    <row r="190" spans="2:20" x14ac:dyDescent="0.25">
      <c r="B190">
        <v>61312645000</v>
      </c>
      <c r="C190">
        <v>-12.758417</v>
      </c>
      <c r="D190">
        <v>-5.3039588999999996</v>
      </c>
      <c r="H190" s="6">
        <f t="shared" si="12"/>
        <v>62.78537</v>
      </c>
      <c r="I190" s="6">
        <f t="shared" si="13"/>
        <v>-13.994351999999999</v>
      </c>
      <c r="J190" s="6">
        <f t="shared" si="14"/>
        <v>-4.8039078999999996</v>
      </c>
      <c r="L190">
        <v>61312645000</v>
      </c>
      <c r="M190">
        <v>-11.348668</v>
      </c>
      <c r="N190">
        <v>-15.462082000000001</v>
      </c>
      <c r="R190" s="6">
        <f t="shared" si="15"/>
        <v>62.78537</v>
      </c>
      <c r="S190" s="6">
        <f t="shared" si="16"/>
        <v>-10.662682</v>
      </c>
      <c r="T190" s="6">
        <f t="shared" si="17"/>
        <v>-13.696478000000001</v>
      </c>
    </row>
    <row r="191" spans="2:20" x14ac:dyDescent="0.25">
      <c r="B191">
        <v>61607190000</v>
      </c>
      <c r="C191">
        <v>-13.044256000000001</v>
      </c>
      <c r="D191">
        <v>-5.1885675999999998</v>
      </c>
      <c r="H191" s="6">
        <f t="shared" si="12"/>
        <v>63.079915</v>
      </c>
      <c r="I191" s="6">
        <f t="shared" si="13"/>
        <v>-14.074446</v>
      </c>
      <c r="J191" s="6">
        <f t="shared" si="14"/>
        <v>-4.7023777999999998</v>
      </c>
      <c r="L191">
        <v>61607190000</v>
      </c>
      <c r="M191">
        <v>-11.168041000000001</v>
      </c>
      <c r="N191">
        <v>-15.655687</v>
      </c>
      <c r="R191" s="6">
        <f t="shared" si="15"/>
        <v>63.079915</v>
      </c>
      <c r="S191" s="6">
        <f t="shared" si="16"/>
        <v>-10.763109999999999</v>
      </c>
      <c r="T191" s="6">
        <f t="shared" si="17"/>
        <v>-13.006396000000001</v>
      </c>
    </row>
    <row r="192" spans="2:20" x14ac:dyDescent="0.25">
      <c r="B192">
        <v>61901735000</v>
      </c>
      <c r="C192">
        <v>-13.308939000000001</v>
      </c>
      <c r="D192">
        <v>-5.0941887000000001</v>
      </c>
      <c r="H192" s="6">
        <f t="shared" si="12"/>
        <v>63.374459999999999</v>
      </c>
      <c r="I192" s="6">
        <f t="shared" si="13"/>
        <v>-14.032681999999999</v>
      </c>
      <c r="J192" s="6">
        <f t="shared" si="14"/>
        <v>-4.5967988999999996</v>
      </c>
      <c r="L192">
        <v>61901735000</v>
      </c>
      <c r="M192">
        <v>-10.966347000000001</v>
      </c>
      <c r="N192">
        <v>-15.558389999999999</v>
      </c>
      <c r="R192" s="6">
        <f t="shared" si="15"/>
        <v>63.374459999999999</v>
      </c>
      <c r="S192" s="6">
        <f t="shared" si="16"/>
        <v>-10.856954999999999</v>
      </c>
      <c r="T192" s="6">
        <f t="shared" si="17"/>
        <v>-12.226362</v>
      </c>
    </row>
    <row r="193" spans="2:20" x14ac:dyDescent="0.25">
      <c r="B193">
        <v>62196280000</v>
      </c>
      <c r="C193">
        <v>-13.599536000000001</v>
      </c>
      <c r="D193">
        <v>-4.9990462999999998</v>
      </c>
      <c r="H193" s="6">
        <f t="shared" si="12"/>
        <v>63.669004999999999</v>
      </c>
      <c r="I193" s="6">
        <f t="shared" si="13"/>
        <v>-13.929679999999999</v>
      </c>
      <c r="J193" s="6">
        <f t="shared" si="14"/>
        <v>-4.5429763999999997</v>
      </c>
      <c r="L193">
        <v>62196280000</v>
      </c>
      <c r="M193">
        <v>-10.772845999999999</v>
      </c>
      <c r="N193">
        <v>-15.143519</v>
      </c>
      <c r="R193" s="6">
        <f t="shared" si="15"/>
        <v>63.669004999999999</v>
      </c>
      <c r="S193" s="6">
        <f t="shared" si="16"/>
        <v>-11.008881000000001</v>
      </c>
      <c r="T193" s="6">
        <f t="shared" si="17"/>
        <v>-11.324508</v>
      </c>
    </row>
    <row r="194" spans="2:20" x14ac:dyDescent="0.25">
      <c r="B194">
        <v>62490825000</v>
      </c>
      <c r="C194">
        <v>-13.828412999999999</v>
      </c>
      <c r="D194">
        <v>-4.903079</v>
      </c>
      <c r="H194" s="6">
        <f t="shared" si="12"/>
        <v>63.963549999999998</v>
      </c>
      <c r="I194" s="6">
        <f t="shared" si="13"/>
        <v>-13.846139000000001</v>
      </c>
      <c r="J194" s="6">
        <f t="shared" si="14"/>
        <v>-4.5873594000000004</v>
      </c>
      <c r="L194">
        <v>62490825000</v>
      </c>
      <c r="M194">
        <v>-10.668938000000001</v>
      </c>
      <c r="N194">
        <v>-14.426136</v>
      </c>
      <c r="R194" s="6">
        <f t="shared" si="15"/>
        <v>63.963549999999998</v>
      </c>
      <c r="S194" s="6">
        <f t="shared" si="16"/>
        <v>-11.132051000000001</v>
      </c>
      <c r="T194" s="6">
        <f t="shared" si="17"/>
        <v>-10.416008</v>
      </c>
    </row>
    <row r="195" spans="2:20" x14ac:dyDescent="0.25">
      <c r="B195">
        <v>62785370000</v>
      </c>
      <c r="C195">
        <v>-13.994351999999999</v>
      </c>
      <c r="D195">
        <v>-4.8039078999999996</v>
      </c>
      <c r="H195" s="6">
        <f t="shared" si="12"/>
        <v>64.258094999999997</v>
      </c>
      <c r="I195" s="6">
        <f t="shared" si="13"/>
        <v>-13.770111</v>
      </c>
      <c r="J195" s="6">
        <f t="shared" si="14"/>
        <v>-4.6831174000000004</v>
      </c>
      <c r="L195">
        <v>62785370000</v>
      </c>
      <c r="M195">
        <v>-10.662682</v>
      </c>
      <c r="N195">
        <v>-13.696478000000001</v>
      </c>
      <c r="R195" s="6">
        <f t="shared" si="15"/>
        <v>64.258094999999997</v>
      </c>
      <c r="S195" s="6">
        <f t="shared" si="16"/>
        <v>-11.264426</v>
      </c>
      <c r="T195" s="6">
        <f t="shared" si="17"/>
        <v>-9.7481936999999999</v>
      </c>
    </row>
    <row r="196" spans="2:20" x14ac:dyDescent="0.25">
      <c r="B196">
        <v>63079915000</v>
      </c>
      <c r="C196">
        <v>-14.074446</v>
      </c>
      <c r="D196">
        <v>-4.7023777999999998</v>
      </c>
      <c r="H196" s="6">
        <f t="shared" ref="H196:H204" si="18">B201/1000000000</f>
        <v>64.552639999999997</v>
      </c>
      <c r="I196" s="6">
        <f t="shared" ref="I196:I204" si="19">C201</f>
        <v>-13.738735</v>
      </c>
      <c r="J196" s="6">
        <f t="shared" ref="J196:J204" si="20">D201</f>
        <v>-4.7492694999999996</v>
      </c>
      <c r="L196">
        <v>63079915000</v>
      </c>
      <c r="M196">
        <v>-10.763109999999999</v>
      </c>
      <c r="N196">
        <v>-13.006396000000001</v>
      </c>
      <c r="R196" s="6">
        <f t="shared" ref="R196:R204" si="21">L201/1000000000</f>
        <v>64.552639999999997</v>
      </c>
      <c r="S196" s="6">
        <f t="shared" ref="S196:S204" si="22">M201</f>
        <v>-11.40227</v>
      </c>
      <c r="T196" s="6">
        <f t="shared" ref="T196:T204" si="23">N201</f>
        <v>-9.1247463</v>
      </c>
    </row>
    <row r="197" spans="2:20" x14ac:dyDescent="0.25">
      <c r="B197">
        <v>63374460000</v>
      </c>
      <c r="C197">
        <v>-14.032681999999999</v>
      </c>
      <c r="D197">
        <v>-4.5967988999999996</v>
      </c>
      <c r="H197" s="6">
        <f t="shared" si="18"/>
        <v>64.847184999999996</v>
      </c>
      <c r="I197" s="6">
        <f t="shared" si="19"/>
        <v>-13.829480999999999</v>
      </c>
      <c r="J197" s="6">
        <f t="shared" si="20"/>
        <v>-4.8083796999999997</v>
      </c>
      <c r="L197">
        <v>63374460000</v>
      </c>
      <c r="M197">
        <v>-10.856954999999999</v>
      </c>
      <c r="N197">
        <v>-12.226362</v>
      </c>
      <c r="R197" s="6">
        <f t="shared" si="21"/>
        <v>64.847184999999996</v>
      </c>
      <c r="S197" s="6">
        <f t="shared" si="22"/>
        <v>-11.642382</v>
      </c>
      <c r="T197" s="6">
        <f t="shared" si="23"/>
        <v>-8.6153134999999992</v>
      </c>
    </row>
    <row r="198" spans="2:20" x14ac:dyDescent="0.25">
      <c r="B198">
        <v>63669005000</v>
      </c>
      <c r="C198">
        <v>-13.929679999999999</v>
      </c>
      <c r="D198">
        <v>-4.5429763999999997</v>
      </c>
      <c r="H198" s="6">
        <f t="shared" si="18"/>
        <v>65.141729999999995</v>
      </c>
      <c r="I198" s="6">
        <f t="shared" si="19"/>
        <v>-13.951784</v>
      </c>
      <c r="J198" s="6">
        <f t="shared" si="20"/>
        <v>-4.861351</v>
      </c>
      <c r="L198">
        <v>63669005000</v>
      </c>
      <c r="M198">
        <v>-11.008881000000001</v>
      </c>
      <c r="N198">
        <v>-11.324508</v>
      </c>
      <c r="R198" s="6">
        <f t="shared" si="21"/>
        <v>65.141729999999995</v>
      </c>
      <c r="S198" s="6">
        <f t="shared" si="22"/>
        <v>-11.879982</v>
      </c>
      <c r="T198" s="6">
        <f t="shared" si="23"/>
        <v>-8.2207565000000002</v>
      </c>
    </row>
    <row r="199" spans="2:20" x14ac:dyDescent="0.25">
      <c r="B199">
        <v>63963550000</v>
      </c>
      <c r="C199">
        <v>-13.846139000000001</v>
      </c>
      <c r="D199">
        <v>-4.5873594000000004</v>
      </c>
      <c r="H199" s="6">
        <f t="shared" si="18"/>
        <v>65.436274999999995</v>
      </c>
      <c r="I199" s="6">
        <f t="shared" si="19"/>
        <v>-14.017282</v>
      </c>
      <c r="J199" s="6">
        <f t="shared" si="20"/>
        <v>-4.9088010999999998</v>
      </c>
      <c r="L199">
        <v>63963550000</v>
      </c>
      <c r="M199">
        <v>-11.132051000000001</v>
      </c>
      <c r="N199">
        <v>-10.416008</v>
      </c>
      <c r="R199" s="6">
        <f t="shared" si="21"/>
        <v>65.436274999999995</v>
      </c>
      <c r="S199" s="6">
        <f t="shared" si="22"/>
        <v>-12.119344</v>
      </c>
      <c r="T199" s="6">
        <f t="shared" si="23"/>
        <v>-7.7571759</v>
      </c>
    </row>
    <row r="200" spans="2:20" x14ac:dyDescent="0.25">
      <c r="B200">
        <v>64258095000</v>
      </c>
      <c r="C200">
        <v>-13.770111</v>
      </c>
      <c r="D200">
        <v>-4.6831174000000004</v>
      </c>
      <c r="H200" s="6">
        <f t="shared" si="18"/>
        <v>65.730819999999994</v>
      </c>
      <c r="I200" s="6">
        <f t="shared" si="19"/>
        <v>-14.138005</v>
      </c>
      <c r="J200" s="6">
        <f t="shared" si="20"/>
        <v>-4.9347118999999999</v>
      </c>
      <c r="L200">
        <v>64258095000</v>
      </c>
      <c r="M200">
        <v>-11.264426</v>
      </c>
      <c r="N200">
        <v>-9.7481936999999999</v>
      </c>
      <c r="R200" s="6">
        <f t="shared" si="21"/>
        <v>65.730819999999994</v>
      </c>
      <c r="S200" s="6">
        <f t="shared" si="22"/>
        <v>-12.439361999999999</v>
      </c>
      <c r="T200" s="6">
        <f t="shared" si="23"/>
        <v>-7.3420133999999999</v>
      </c>
    </row>
    <row r="201" spans="2:20" x14ac:dyDescent="0.25">
      <c r="B201">
        <v>64552640000</v>
      </c>
      <c r="C201">
        <v>-13.738735</v>
      </c>
      <c r="D201">
        <v>-4.7492694999999996</v>
      </c>
      <c r="H201" s="6">
        <f t="shared" si="18"/>
        <v>66.025364999999994</v>
      </c>
      <c r="I201" s="6">
        <f t="shared" si="19"/>
        <v>-14.232951</v>
      </c>
      <c r="J201" s="6">
        <f t="shared" si="20"/>
        <v>-4.9485926999999998</v>
      </c>
      <c r="L201">
        <v>64552640000</v>
      </c>
      <c r="M201">
        <v>-11.40227</v>
      </c>
      <c r="N201">
        <v>-9.1247463</v>
      </c>
      <c r="R201" s="6">
        <f t="shared" si="21"/>
        <v>66.025364999999994</v>
      </c>
      <c r="S201" s="6">
        <f t="shared" si="22"/>
        <v>-12.819391</v>
      </c>
      <c r="T201" s="6">
        <f t="shared" si="23"/>
        <v>-6.9889064000000003</v>
      </c>
    </row>
    <row r="202" spans="2:20" x14ac:dyDescent="0.25">
      <c r="B202">
        <v>64847185000</v>
      </c>
      <c r="C202">
        <v>-13.829480999999999</v>
      </c>
      <c r="D202">
        <v>-4.8083796999999997</v>
      </c>
      <c r="H202" s="6">
        <f t="shared" si="18"/>
        <v>66.319909999999993</v>
      </c>
      <c r="I202" s="6">
        <f t="shared" si="19"/>
        <v>-14.357459</v>
      </c>
      <c r="J202" s="6">
        <f t="shared" si="20"/>
        <v>-4.9410305000000001</v>
      </c>
      <c r="L202">
        <v>64847185000</v>
      </c>
      <c r="M202">
        <v>-11.642382</v>
      </c>
      <c r="N202">
        <v>-8.6153134999999992</v>
      </c>
      <c r="R202" s="6">
        <f t="shared" si="21"/>
        <v>66.319909999999993</v>
      </c>
      <c r="S202" s="6">
        <f t="shared" si="22"/>
        <v>-13.201794</v>
      </c>
      <c r="T202" s="6">
        <f t="shared" si="23"/>
        <v>-6.7115425999999996</v>
      </c>
    </row>
    <row r="203" spans="2:20" x14ac:dyDescent="0.25">
      <c r="B203">
        <v>65141730000</v>
      </c>
      <c r="C203">
        <v>-13.951784</v>
      </c>
      <c r="D203">
        <v>-4.861351</v>
      </c>
      <c r="H203" s="6">
        <f t="shared" si="18"/>
        <v>66.614455000000007</v>
      </c>
      <c r="I203" s="6">
        <f t="shared" si="19"/>
        <v>-14.446619999999999</v>
      </c>
      <c r="J203" s="6">
        <f t="shared" si="20"/>
        <v>-4.9263830000000004</v>
      </c>
      <c r="L203">
        <v>65141730000</v>
      </c>
      <c r="M203">
        <v>-11.879982</v>
      </c>
      <c r="N203">
        <v>-8.2207565000000002</v>
      </c>
      <c r="R203" s="6">
        <f t="shared" si="21"/>
        <v>66.614455000000007</v>
      </c>
      <c r="S203" s="6">
        <f t="shared" si="22"/>
        <v>-13.536116</v>
      </c>
      <c r="T203" s="6">
        <f t="shared" si="23"/>
        <v>-6.4716481999999997</v>
      </c>
    </row>
    <row r="204" spans="2:20" x14ac:dyDescent="0.25">
      <c r="B204">
        <v>65436275000</v>
      </c>
      <c r="C204">
        <v>-14.017282</v>
      </c>
      <c r="D204">
        <v>-4.9088010999999998</v>
      </c>
      <c r="H204" s="6">
        <f t="shared" si="18"/>
        <v>66.909000000000006</v>
      </c>
      <c r="I204" s="6">
        <f t="shared" si="19"/>
        <v>-14.577788999999999</v>
      </c>
      <c r="J204" s="6">
        <f t="shared" si="20"/>
        <v>-4.9021262999999999</v>
      </c>
      <c r="L204">
        <v>65436275000</v>
      </c>
      <c r="M204">
        <v>-12.119344</v>
      </c>
      <c r="N204">
        <v>-7.7571759</v>
      </c>
      <c r="R204" s="6">
        <f t="shared" si="21"/>
        <v>66.909000000000006</v>
      </c>
      <c r="S204" s="6">
        <f t="shared" si="22"/>
        <v>-13.849043</v>
      </c>
      <c r="T204" s="6">
        <f t="shared" si="23"/>
        <v>-6.2927078999999999</v>
      </c>
    </row>
    <row r="205" spans="2:20" x14ac:dyDescent="0.25">
      <c r="B205">
        <v>65730820000</v>
      </c>
      <c r="C205">
        <v>-14.138005</v>
      </c>
      <c r="D205">
        <v>-4.9347118999999999</v>
      </c>
      <c r="L205">
        <v>65730820000</v>
      </c>
      <c r="M205">
        <v>-12.439361999999999</v>
      </c>
      <c r="N205">
        <v>-7.3420133999999999</v>
      </c>
    </row>
    <row r="206" spans="2:20" x14ac:dyDescent="0.25">
      <c r="B206">
        <v>66025365000</v>
      </c>
      <c r="C206">
        <v>-14.232951</v>
      </c>
      <c r="D206">
        <v>-4.9485926999999998</v>
      </c>
      <c r="L206">
        <v>66025365000</v>
      </c>
      <c r="M206">
        <v>-12.819391</v>
      </c>
      <c r="N206">
        <v>-6.9889064000000003</v>
      </c>
    </row>
    <row r="207" spans="2:20" x14ac:dyDescent="0.25">
      <c r="B207">
        <v>66319910000</v>
      </c>
      <c r="C207">
        <v>-14.357459</v>
      </c>
      <c r="D207">
        <v>-4.9410305000000001</v>
      </c>
      <c r="L207">
        <v>66319910000</v>
      </c>
      <c r="M207">
        <v>-13.201794</v>
      </c>
      <c r="N207">
        <v>-6.7115425999999996</v>
      </c>
    </row>
    <row r="208" spans="2:20" x14ac:dyDescent="0.25">
      <c r="B208">
        <v>66614455000</v>
      </c>
      <c r="C208">
        <v>-14.446619999999999</v>
      </c>
      <c r="D208">
        <v>-4.9263830000000004</v>
      </c>
      <c r="L208">
        <v>66614455000</v>
      </c>
      <c r="M208">
        <v>-13.536116</v>
      </c>
      <c r="N208">
        <v>-6.4716481999999997</v>
      </c>
    </row>
    <row r="209" spans="2:14" x14ac:dyDescent="0.25">
      <c r="B209">
        <v>66909000000</v>
      </c>
      <c r="C209">
        <v>-14.577788999999999</v>
      </c>
      <c r="D209">
        <v>-4.9021262999999999</v>
      </c>
      <c r="L209">
        <v>66909000000</v>
      </c>
      <c r="M209">
        <v>-13.849043</v>
      </c>
      <c r="N209">
        <v>-6.2927078999999999</v>
      </c>
    </row>
    <row r="210" spans="2:14" x14ac:dyDescent="0.25">
      <c r="B210" t="s">
        <v>25</v>
      </c>
      <c r="L210" t="s">
        <v>25</v>
      </c>
    </row>
    <row r="213" spans="2:14" x14ac:dyDescent="0.25">
      <c r="B213" t="s">
        <v>22</v>
      </c>
      <c r="L213" t="s">
        <v>22</v>
      </c>
    </row>
    <row r="214" spans="2:14" x14ac:dyDescent="0.25">
      <c r="B214" t="s">
        <v>23</v>
      </c>
      <c r="C214" t="s">
        <v>278</v>
      </c>
      <c r="D214" t="s">
        <v>279</v>
      </c>
      <c r="L214" t="s">
        <v>23</v>
      </c>
      <c r="M214" t="s">
        <v>278</v>
      </c>
      <c r="N214" t="s">
        <v>279</v>
      </c>
    </row>
    <row r="215" spans="2:14" x14ac:dyDescent="0.25">
      <c r="B215">
        <v>10000000</v>
      </c>
      <c r="C215">
        <v>-6.4358215000000003</v>
      </c>
      <c r="D215">
        <v>-10.869081</v>
      </c>
      <c r="L215">
        <v>10000000</v>
      </c>
      <c r="M215">
        <v>-6.4350319000000002</v>
      </c>
      <c r="N215">
        <v>-10.500849000000001</v>
      </c>
    </row>
    <row r="216" spans="2:14" x14ac:dyDescent="0.25">
      <c r="B216">
        <v>259900000</v>
      </c>
      <c r="C216">
        <v>-6.4932489000000002</v>
      </c>
      <c r="D216">
        <v>-10.905608000000001</v>
      </c>
      <c r="L216">
        <v>259900000</v>
      </c>
      <c r="M216">
        <v>-6.4613804999999997</v>
      </c>
      <c r="N216">
        <v>-10.557793</v>
      </c>
    </row>
    <row r="217" spans="2:14" x14ac:dyDescent="0.25">
      <c r="B217">
        <v>509800000</v>
      </c>
      <c r="C217">
        <v>-6.5464425000000004</v>
      </c>
      <c r="D217">
        <v>-10.991376000000001</v>
      </c>
      <c r="L217">
        <v>509800000</v>
      </c>
      <c r="M217">
        <v>-6.5018411</v>
      </c>
      <c r="N217">
        <v>-10.681153</v>
      </c>
    </row>
    <row r="218" spans="2:14" x14ac:dyDescent="0.25">
      <c r="B218">
        <v>759700000</v>
      </c>
      <c r="C218">
        <v>-6.5714268999999996</v>
      </c>
      <c r="D218">
        <v>-11.153449999999999</v>
      </c>
      <c r="L218">
        <v>759700000</v>
      </c>
      <c r="M218">
        <v>-6.5411134000000004</v>
      </c>
      <c r="N218">
        <v>-10.852045</v>
      </c>
    </row>
    <row r="219" spans="2:14" x14ac:dyDescent="0.25">
      <c r="B219">
        <v>1009600000</v>
      </c>
      <c r="C219">
        <v>-6.5665069000000003</v>
      </c>
      <c r="D219">
        <v>-11.208925000000001</v>
      </c>
      <c r="L219">
        <v>1009600000</v>
      </c>
      <c r="M219">
        <v>-6.6193900000000001</v>
      </c>
      <c r="N219">
        <v>-10.923688</v>
      </c>
    </row>
    <row r="220" spans="2:14" x14ac:dyDescent="0.25">
      <c r="B220">
        <v>1259500000</v>
      </c>
      <c r="C220">
        <v>-6.5665792999999999</v>
      </c>
      <c r="D220">
        <v>-11.441553000000001</v>
      </c>
      <c r="L220">
        <v>1259500000</v>
      </c>
      <c r="M220">
        <v>-6.7426500000000003</v>
      </c>
      <c r="N220">
        <v>-11.083766000000001</v>
      </c>
    </row>
    <row r="221" spans="2:14" x14ac:dyDescent="0.25">
      <c r="B221">
        <v>1509400000</v>
      </c>
      <c r="C221">
        <v>-6.5937028</v>
      </c>
      <c r="D221">
        <v>-11.977437</v>
      </c>
      <c r="L221">
        <v>1509400000</v>
      </c>
      <c r="M221">
        <v>-6.8914603999999997</v>
      </c>
      <c r="N221">
        <v>-11.528604</v>
      </c>
    </row>
    <row r="222" spans="2:14" x14ac:dyDescent="0.25">
      <c r="B222">
        <v>1759300000</v>
      </c>
      <c r="C222">
        <v>-6.6205334999999996</v>
      </c>
      <c r="D222">
        <v>-12.435195</v>
      </c>
      <c r="L222">
        <v>1759300000</v>
      </c>
      <c r="M222">
        <v>-7.0197286999999999</v>
      </c>
      <c r="N222">
        <v>-11.92765</v>
      </c>
    </row>
    <row r="223" spans="2:14" x14ac:dyDescent="0.25">
      <c r="B223">
        <v>2009200000</v>
      </c>
      <c r="C223">
        <v>-6.6562780999999998</v>
      </c>
      <c r="D223">
        <v>-12.680363</v>
      </c>
      <c r="L223">
        <v>2009200000</v>
      </c>
      <c r="M223">
        <v>-7.1126642000000002</v>
      </c>
      <c r="N223">
        <v>-12.153727</v>
      </c>
    </row>
    <row r="224" spans="2:14" x14ac:dyDescent="0.25">
      <c r="B224">
        <v>2259100000</v>
      </c>
      <c r="C224">
        <v>-6.6758847000000001</v>
      </c>
      <c r="D224">
        <v>-12.831939999999999</v>
      </c>
      <c r="L224">
        <v>2259100000</v>
      </c>
      <c r="M224">
        <v>-7.1584782999999996</v>
      </c>
      <c r="N224">
        <v>-12.34061</v>
      </c>
    </row>
    <row r="225" spans="2:14" x14ac:dyDescent="0.25">
      <c r="B225">
        <v>2509000000</v>
      </c>
      <c r="C225">
        <v>-6.6987914999999996</v>
      </c>
      <c r="D225">
        <v>-12.874252</v>
      </c>
      <c r="L225">
        <v>2509000000</v>
      </c>
      <c r="M225">
        <v>-7.1887083000000001</v>
      </c>
      <c r="N225">
        <v>-12.50712</v>
      </c>
    </row>
    <row r="226" spans="2:14" x14ac:dyDescent="0.25">
      <c r="B226">
        <v>2758900000</v>
      </c>
      <c r="C226">
        <v>-6.7326012000000004</v>
      </c>
      <c r="D226">
        <v>-12.829050000000001</v>
      </c>
      <c r="L226">
        <v>2758900000</v>
      </c>
      <c r="M226">
        <v>-7.1963024000000004</v>
      </c>
      <c r="N226">
        <v>-12.642174000000001</v>
      </c>
    </row>
    <row r="227" spans="2:14" x14ac:dyDescent="0.25">
      <c r="B227">
        <v>3008800000</v>
      </c>
      <c r="C227">
        <v>-6.7956184999999998</v>
      </c>
      <c r="D227">
        <v>-13.032463999999999</v>
      </c>
      <c r="L227">
        <v>3008800000</v>
      </c>
      <c r="M227">
        <v>-7.2030468000000001</v>
      </c>
      <c r="N227">
        <v>-12.787264</v>
      </c>
    </row>
    <row r="228" spans="2:14" x14ac:dyDescent="0.25">
      <c r="B228">
        <v>3258700000</v>
      </c>
      <c r="C228">
        <v>-6.8609714999999998</v>
      </c>
      <c r="D228">
        <v>-13.499911000000001</v>
      </c>
      <c r="L228">
        <v>3258700000</v>
      </c>
      <c r="M228">
        <v>-7.1856026999999996</v>
      </c>
      <c r="N228">
        <v>-13.170748</v>
      </c>
    </row>
    <row r="229" spans="2:14" x14ac:dyDescent="0.25">
      <c r="B229">
        <v>3508600000</v>
      </c>
      <c r="C229">
        <v>-6.9243158999999999</v>
      </c>
      <c r="D229">
        <v>-14.079708999999999</v>
      </c>
      <c r="L229">
        <v>3508600000</v>
      </c>
      <c r="M229">
        <v>-7.1763873</v>
      </c>
      <c r="N229">
        <v>-13.539129000000001</v>
      </c>
    </row>
    <row r="230" spans="2:14" x14ac:dyDescent="0.25">
      <c r="B230">
        <v>3758500000</v>
      </c>
      <c r="C230">
        <v>-6.9937787</v>
      </c>
      <c r="D230">
        <v>-14.605316999999999</v>
      </c>
      <c r="L230">
        <v>3758500000</v>
      </c>
      <c r="M230">
        <v>-7.1852783999999996</v>
      </c>
      <c r="N230">
        <v>-13.752978000000001</v>
      </c>
    </row>
    <row r="231" spans="2:14" x14ac:dyDescent="0.25">
      <c r="B231">
        <v>4008400000</v>
      </c>
      <c r="C231">
        <v>-7.0794810999999997</v>
      </c>
      <c r="D231">
        <v>-15.193440000000001</v>
      </c>
      <c r="L231">
        <v>4008400000</v>
      </c>
      <c r="M231">
        <v>-7.2215400000000001</v>
      </c>
      <c r="N231">
        <v>-13.858129999999999</v>
      </c>
    </row>
    <row r="232" spans="2:14" x14ac:dyDescent="0.25">
      <c r="B232">
        <v>4258300000</v>
      </c>
      <c r="C232">
        <v>-7.1930895000000001</v>
      </c>
      <c r="D232">
        <v>-15.908154</v>
      </c>
      <c r="L232">
        <v>4258300000</v>
      </c>
      <c r="M232">
        <v>-7.2748245999999996</v>
      </c>
      <c r="N232">
        <v>-13.799026</v>
      </c>
    </row>
    <row r="233" spans="2:14" x14ac:dyDescent="0.25">
      <c r="B233">
        <v>4508200000</v>
      </c>
      <c r="C233">
        <v>-7.2960586999999997</v>
      </c>
      <c r="D233">
        <v>-16.814571000000001</v>
      </c>
      <c r="L233">
        <v>4508200000</v>
      </c>
      <c r="M233">
        <v>-7.3372311999999997</v>
      </c>
      <c r="N233">
        <v>-13.639396</v>
      </c>
    </row>
    <row r="234" spans="2:14" x14ac:dyDescent="0.25">
      <c r="B234">
        <v>4758100000</v>
      </c>
      <c r="C234">
        <v>-7.3745151</v>
      </c>
      <c r="D234">
        <v>-17.809799000000002</v>
      </c>
      <c r="L234">
        <v>4758100000</v>
      </c>
      <c r="M234">
        <v>-7.3824730000000001</v>
      </c>
      <c r="N234">
        <v>-13.302845</v>
      </c>
    </row>
    <row r="235" spans="2:14" x14ac:dyDescent="0.25">
      <c r="B235">
        <v>5008000000</v>
      </c>
      <c r="C235">
        <v>-7.4160833000000004</v>
      </c>
      <c r="D235">
        <v>-18.594097000000001</v>
      </c>
      <c r="L235">
        <v>5008000000</v>
      </c>
      <c r="M235">
        <v>-7.4201535999999999</v>
      </c>
      <c r="N235">
        <v>-12.68961</v>
      </c>
    </row>
    <row r="236" spans="2:14" x14ac:dyDescent="0.25">
      <c r="B236">
        <v>5257900000</v>
      </c>
      <c r="C236">
        <v>-7.3743758000000001</v>
      </c>
      <c r="D236">
        <v>-19.046059</v>
      </c>
      <c r="L236">
        <v>5257900000</v>
      </c>
      <c r="M236">
        <v>-7.4354177000000004</v>
      </c>
      <c r="N236">
        <v>-12.026775000000001</v>
      </c>
    </row>
    <row r="237" spans="2:14" x14ac:dyDescent="0.25">
      <c r="B237">
        <v>5507800000</v>
      </c>
      <c r="C237">
        <v>-7.3220329</v>
      </c>
      <c r="D237">
        <v>-18.812187000000002</v>
      </c>
      <c r="L237">
        <v>5507800000</v>
      </c>
      <c r="M237">
        <v>-7.4686298000000004</v>
      </c>
      <c r="N237">
        <v>-11.505144</v>
      </c>
    </row>
    <row r="238" spans="2:14" x14ac:dyDescent="0.25">
      <c r="B238">
        <v>5757700000</v>
      </c>
      <c r="C238">
        <v>-7.2626901000000004</v>
      </c>
      <c r="D238">
        <v>-18.133163</v>
      </c>
      <c r="L238">
        <v>5757700000</v>
      </c>
      <c r="M238">
        <v>-7.5068258999999999</v>
      </c>
      <c r="N238">
        <v>-10.821745</v>
      </c>
    </row>
    <row r="239" spans="2:14" x14ac:dyDescent="0.25">
      <c r="B239">
        <v>6007600000</v>
      </c>
      <c r="C239">
        <v>-7.2937059</v>
      </c>
      <c r="D239">
        <v>-17.336790000000001</v>
      </c>
      <c r="L239">
        <v>6007600000</v>
      </c>
      <c r="M239">
        <v>-7.5677747999999996</v>
      </c>
      <c r="N239">
        <v>-10.274647999999999</v>
      </c>
    </row>
    <row r="240" spans="2:14" x14ac:dyDescent="0.25">
      <c r="B240">
        <v>6257500000</v>
      </c>
      <c r="C240">
        <v>-7.3221034999999999</v>
      </c>
      <c r="D240">
        <v>-16.814146000000001</v>
      </c>
      <c r="L240">
        <v>6257500000</v>
      </c>
      <c r="M240">
        <v>-7.6605315000000003</v>
      </c>
      <c r="N240">
        <v>-10.024941999999999</v>
      </c>
    </row>
    <row r="241" spans="2:14" x14ac:dyDescent="0.25">
      <c r="B241">
        <v>6507400000</v>
      </c>
      <c r="C241">
        <v>-7.3413110000000001</v>
      </c>
      <c r="D241">
        <v>-16.254601000000001</v>
      </c>
      <c r="L241">
        <v>6507400000</v>
      </c>
      <c r="M241">
        <v>-7.7321385999999999</v>
      </c>
      <c r="N241">
        <v>-9.7144364999999997</v>
      </c>
    </row>
    <row r="242" spans="2:14" x14ac:dyDescent="0.25">
      <c r="B242">
        <v>6757300000</v>
      </c>
      <c r="C242">
        <v>-7.3509225999999996</v>
      </c>
      <c r="D242">
        <v>-15.889016</v>
      </c>
      <c r="L242">
        <v>6757300000</v>
      </c>
      <c r="M242">
        <v>-7.7792272999999996</v>
      </c>
      <c r="N242">
        <v>-9.3536406000000003</v>
      </c>
    </row>
    <row r="243" spans="2:14" x14ac:dyDescent="0.25">
      <c r="B243">
        <v>7007200000</v>
      </c>
      <c r="C243">
        <v>-7.3861032</v>
      </c>
      <c r="D243">
        <v>-15.646431</v>
      </c>
      <c r="L243">
        <v>7007200000</v>
      </c>
      <c r="M243">
        <v>-7.7732000000000001</v>
      </c>
      <c r="N243">
        <v>-9.2133769999999995</v>
      </c>
    </row>
    <row r="244" spans="2:14" x14ac:dyDescent="0.25">
      <c r="B244">
        <v>7257100000</v>
      </c>
      <c r="C244">
        <v>-7.4423075000000001</v>
      </c>
      <c r="D244">
        <v>-15.276623000000001</v>
      </c>
      <c r="L244">
        <v>7257100000</v>
      </c>
      <c r="M244">
        <v>-7.7670101999999996</v>
      </c>
      <c r="N244">
        <v>-9.2476768000000007</v>
      </c>
    </row>
    <row r="245" spans="2:14" x14ac:dyDescent="0.25">
      <c r="B245">
        <v>7507000000</v>
      </c>
      <c r="C245">
        <v>-7.5067339000000004</v>
      </c>
      <c r="D245">
        <v>-14.880921000000001</v>
      </c>
      <c r="L245">
        <v>7507000000</v>
      </c>
      <c r="M245">
        <v>-7.7557429999999998</v>
      </c>
      <c r="N245">
        <v>-9.3754872999999996</v>
      </c>
    </row>
    <row r="246" spans="2:14" x14ac:dyDescent="0.25">
      <c r="B246">
        <v>7756900000</v>
      </c>
      <c r="C246">
        <v>-7.5511936999999998</v>
      </c>
      <c r="D246">
        <v>-14.767609</v>
      </c>
      <c r="L246">
        <v>7756900000</v>
      </c>
      <c r="M246">
        <v>-7.7560434000000003</v>
      </c>
      <c r="N246">
        <v>-9.6483097000000004</v>
      </c>
    </row>
    <row r="247" spans="2:14" x14ac:dyDescent="0.25">
      <c r="B247">
        <v>8006800000</v>
      </c>
      <c r="C247">
        <v>-7.5695271000000002</v>
      </c>
      <c r="D247">
        <v>-14.715036</v>
      </c>
      <c r="L247">
        <v>8006800000</v>
      </c>
      <c r="M247">
        <v>-7.7530273999999997</v>
      </c>
      <c r="N247">
        <v>-10.049244</v>
      </c>
    </row>
    <row r="248" spans="2:14" x14ac:dyDescent="0.25">
      <c r="B248">
        <v>8256700000</v>
      </c>
      <c r="C248">
        <v>-7.5419711999999999</v>
      </c>
      <c r="D248">
        <v>-14.521418000000001</v>
      </c>
      <c r="L248">
        <v>8256700000</v>
      </c>
      <c r="M248">
        <v>-7.770937</v>
      </c>
      <c r="N248">
        <v>-10.428459999999999</v>
      </c>
    </row>
    <row r="249" spans="2:14" x14ac:dyDescent="0.25">
      <c r="B249">
        <v>8506600000</v>
      </c>
      <c r="C249">
        <v>-7.4975128</v>
      </c>
      <c r="D249">
        <v>-14.400259</v>
      </c>
      <c r="L249">
        <v>8506600000</v>
      </c>
      <c r="M249">
        <v>-7.8306393999999999</v>
      </c>
      <c r="N249">
        <v>-10.79622</v>
      </c>
    </row>
    <row r="250" spans="2:14" x14ac:dyDescent="0.25">
      <c r="B250">
        <v>8756500000</v>
      </c>
      <c r="C250">
        <v>-7.4701490000000002</v>
      </c>
      <c r="D250">
        <v>-14.120046</v>
      </c>
      <c r="L250">
        <v>8756500000</v>
      </c>
      <c r="M250">
        <v>-7.9428735000000001</v>
      </c>
      <c r="N250">
        <v>-11.151457000000001</v>
      </c>
    </row>
    <row r="251" spans="2:14" x14ac:dyDescent="0.25">
      <c r="B251">
        <v>9006400000</v>
      </c>
      <c r="C251">
        <v>-7.4740099999999998</v>
      </c>
      <c r="D251">
        <v>-13.78031</v>
      </c>
      <c r="L251">
        <v>9006400000</v>
      </c>
      <c r="M251">
        <v>-8.0906924999999994</v>
      </c>
      <c r="N251">
        <v>-11.400045</v>
      </c>
    </row>
    <row r="252" spans="2:14" x14ac:dyDescent="0.25">
      <c r="B252">
        <v>9256300000</v>
      </c>
      <c r="C252">
        <v>-7.5001673999999996</v>
      </c>
      <c r="D252">
        <v>-13.56081</v>
      </c>
      <c r="L252">
        <v>9256300000</v>
      </c>
      <c r="M252">
        <v>-8.2169428</v>
      </c>
      <c r="N252">
        <v>-11.573674</v>
      </c>
    </row>
    <row r="253" spans="2:14" x14ac:dyDescent="0.25">
      <c r="B253">
        <v>9506200000</v>
      </c>
      <c r="C253">
        <v>-7.5243297</v>
      </c>
      <c r="D253">
        <v>-13.327749000000001</v>
      </c>
      <c r="L253">
        <v>9506200000</v>
      </c>
      <c r="M253">
        <v>-8.2932462999999998</v>
      </c>
      <c r="N253">
        <v>-11.67145</v>
      </c>
    </row>
    <row r="254" spans="2:14" x14ac:dyDescent="0.25">
      <c r="B254">
        <v>9756100000</v>
      </c>
      <c r="C254">
        <v>-7.5320119999999999</v>
      </c>
      <c r="D254">
        <v>-12.954075</v>
      </c>
      <c r="L254">
        <v>9756100000</v>
      </c>
      <c r="M254">
        <v>-8.3239211999999991</v>
      </c>
      <c r="N254">
        <v>-11.537846</v>
      </c>
    </row>
    <row r="255" spans="2:14" x14ac:dyDescent="0.25">
      <c r="B255">
        <v>10006000000</v>
      </c>
      <c r="C255">
        <v>-7.5399332000000001</v>
      </c>
      <c r="D255">
        <v>-12.658795</v>
      </c>
      <c r="L255">
        <v>10006000000</v>
      </c>
      <c r="M255">
        <v>-8.3381786000000009</v>
      </c>
      <c r="N255">
        <v>-11.357234999999999</v>
      </c>
    </row>
    <row r="256" spans="2:14" x14ac:dyDescent="0.25">
      <c r="B256">
        <v>10255900000</v>
      </c>
      <c r="C256">
        <v>-7.5545406000000002</v>
      </c>
      <c r="D256">
        <v>-12.259369</v>
      </c>
      <c r="L256">
        <v>10255900000</v>
      </c>
      <c r="M256">
        <v>-8.3391914000000007</v>
      </c>
      <c r="N256">
        <v>-11.260916999999999</v>
      </c>
    </row>
    <row r="257" spans="2:14" x14ac:dyDescent="0.25">
      <c r="B257">
        <v>10505800000</v>
      </c>
      <c r="C257">
        <v>-7.5883988999999996</v>
      </c>
      <c r="D257">
        <v>-11.777149</v>
      </c>
      <c r="L257">
        <v>10505800000</v>
      </c>
      <c r="M257">
        <v>-8.3240309000000003</v>
      </c>
      <c r="N257">
        <v>-11.096273</v>
      </c>
    </row>
    <row r="258" spans="2:14" x14ac:dyDescent="0.25">
      <c r="B258">
        <v>10755700000</v>
      </c>
      <c r="C258">
        <v>-7.6438284000000003</v>
      </c>
      <c r="D258">
        <v>-11.486459</v>
      </c>
      <c r="L258">
        <v>10755700000</v>
      </c>
      <c r="M258">
        <v>-8.2904862999999995</v>
      </c>
      <c r="N258">
        <v>-10.875973999999999</v>
      </c>
    </row>
    <row r="259" spans="2:14" x14ac:dyDescent="0.25">
      <c r="B259">
        <v>11005600000</v>
      </c>
      <c r="C259">
        <v>-7.7138133</v>
      </c>
      <c r="D259">
        <v>-11.273719</v>
      </c>
      <c r="L259">
        <v>11005600000</v>
      </c>
      <c r="M259">
        <v>-8.2623795999999992</v>
      </c>
      <c r="N259">
        <v>-10.765191</v>
      </c>
    </row>
    <row r="260" spans="2:14" x14ac:dyDescent="0.25">
      <c r="B260">
        <v>11255500000</v>
      </c>
      <c r="C260">
        <v>-7.7960072</v>
      </c>
      <c r="D260">
        <v>-10.978656000000001</v>
      </c>
      <c r="L260">
        <v>11255500000</v>
      </c>
      <c r="M260">
        <v>-8.2358426999999992</v>
      </c>
      <c r="N260">
        <v>-10.585388999999999</v>
      </c>
    </row>
    <row r="261" spans="2:14" x14ac:dyDescent="0.25">
      <c r="B261">
        <v>11505400000</v>
      </c>
      <c r="C261">
        <v>-7.8802886000000001</v>
      </c>
      <c r="D261">
        <v>-10.723255999999999</v>
      </c>
      <c r="L261">
        <v>11505400000</v>
      </c>
      <c r="M261">
        <v>-8.2190665999999997</v>
      </c>
      <c r="N261">
        <v>-10.190754999999999</v>
      </c>
    </row>
    <row r="262" spans="2:14" x14ac:dyDescent="0.25">
      <c r="B262">
        <v>11755300000</v>
      </c>
      <c r="C262">
        <v>-7.9462675999999997</v>
      </c>
      <c r="D262">
        <v>-10.45172</v>
      </c>
      <c r="L262">
        <v>11755300000</v>
      </c>
      <c r="M262">
        <v>-8.2258101000000003</v>
      </c>
      <c r="N262">
        <v>-9.7688494000000006</v>
      </c>
    </row>
    <row r="263" spans="2:14" x14ac:dyDescent="0.25">
      <c r="B263">
        <v>12005200000</v>
      </c>
      <c r="C263">
        <v>-8.0045432999999999</v>
      </c>
      <c r="D263">
        <v>-10.019384000000001</v>
      </c>
      <c r="L263">
        <v>12005200000</v>
      </c>
      <c r="M263">
        <v>-8.2708987999999994</v>
      </c>
      <c r="N263">
        <v>-9.3809661999999996</v>
      </c>
    </row>
    <row r="264" spans="2:14" x14ac:dyDescent="0.25">
      <c r="B264">
        <v>12255100000</v>
      </c>
      <c r="C264">
        <v>-8.0851240000000004</v>
      </c>
      <c r="D264">
        <v>-9.5248021999999999</v>
      </c>
      <c r="L264">
        <v>12255100000</v>
      </c>
      <c r="M264">
        <v>-8.3653010999999999</v>
      </c>
      <c r="N264">
        <v>-8.8429936999999992</v>
      </c>
    </row>
    <row r="265" spans="2:14" x14ac:dyDescent="0.25">
      <c r="B265">
        <v>12505000000</v>
      </c>
      <c r="C265">
        <v>-8.1733475000000002</v>
      </c>
      <c r="D265">
        <v>-9.0709896000000008</v>
      </c>
      <c r="L265">
        <v>12505000000</v>
      </c>
      <c r="M265">
        <v>-8.5006046000000008</v>
      </c>
      <c r="N265">
        <v>-8.2220782999999997</v>
      </c>
    </row>
    <row r="266" spans="2:14" x14ac:dyDescent="0.25">
      <c r="B266">
        <v>12754900000</v>
      </c>
      <c r="C266">
        <v>-8.2620783000000007</v>
      </c>
      <c r="D266">
        <v>-8.6102495000000001</v>
      </c>
      <c r="L266">
        <v>12754900000</v>
      </c>
      <c r="M266">
        <v>-8.6774254000000006</v>
      </c>
      <c r="N266">
        <v>-7.7124338000000003</v>
      </c>
    </row>
    <row r="267" spans="2:14" x14ac:dyDescent="0.25">
      <c r="B267">
        <v>13004800000</v>
      </c>
      <c r="C267">
        <v>-8.3442135000000004</v>
      </c>
      <c r="D267">
        <v>-8.0910492000000005</v>
      </c>
      <c r="L267">
        <v>13004800000</v>
      </c>
      <c r="M267">
        <v>-8.8785533999999995</v>
      </c>
      <c r="N267">
        <v>-7.1955996000000004</v>
      </c>
    </row>
    <row r="268" spans="2:14" x14ac:dyDescent="0.25">
      <c r="B268">
        <v>13254700000</v>
      </c>
      <c r="C268">
        <v>-8.4233092999999997</v>
      </c>
      <c r="D268">
        <v>-7.6333989999999998</v>
      </c>
      <c r="L268">
        <v>13254700000</v>
      </c>
      <c r="M268">
        <v>-9.0831814000000008</v>
      </c>
      <c r="N268">
        <v>-6.6394162000000003</v>
      </c>
    </row>
    <row r="269" spans="2:14" x14ac:dyDescent="0.25">
      <c r="B269">
        <v>13504600000</v>
      </c>
      <c r="C269">
        <v>-8.4872484000000004</v>
      </c>
      <c r="D269">
        <v>-7.2379331999999996</v>
      </c>
      <c r="L269">
        <v>13504600000</v>
      </c>
      <c r="M269">
        <v>-9.2723321999999992</v>
      </c>
      <c r="N269">
        <v>-6.2003273999999999</v>
      </c>
    </row>
    <row r="270" spans="2:14" x14ac:dyDescent="0.25">
      <c r="B270">
        <v>13754500000</v>
      </c>
      <c r="C270">
        <v>-8.5290116999999999</v>
      </c>
      <c r="D270">
        <v>-6.8420591000000002</v>
      </c>
      <c r="L270">
        <v>13754500000</v>
      </c>
      <c r="M270">
        <v>-9.4407786999999992</v>
      </c>
      <c r="N270">
        <v>-5.8810639</v>
      </c>
    </row>
    <row r="271" spans="2:14" x14ac:dyDescent="0.25">
      <c r="B271">
        <v>14004400000</v>
      </c>
      <c r="C271">
        <v>-8.5977248999999993</v>
      </c>
      <c r="D271">
        <v>-6.5036626000000002</v>
      </c>
      <c r="L271">
        <v>14004400000</v>
      </c>
      <c r="M271">
        <v>-9.5978823000000002</v>
      </c>
      <c r="N271">
        <v>-5.6004871999999999</v>
      </c>
    </row>
    <row r="272" spans="2:14" x14ac:dyDescent="0.25">
      <c r="B272">
        <v>14254300000</v>
      </c>
      <c r="C272">
        <v>-8.6948937999999991</v>
      </c>
      <c r="D272">
        <v>-6.2484111999999996</v>
      </c>
      <c r="L272">
        <v>14254300000</v>
      </c>
      <c r="M272">
        <v>-9.7522868999999996</v>
      </c>
      <c r="N272">
        <v>-5.3938822999999996</v>
      </c>
    </row>
    <row r="273" spans="2:14" x14ac:dyDescent="0.25">
      <c r="B273">
        <v>14504200000</v>
      </c>
      <c r="C273">
        <v>-8.7922831000000006</v>
      </c>
      <c r="D273">
        <v>-5.9859442999999999</v>
      </c>
      <c r="L273">
        <v>14504200000</v>
      </c>
      <c r="M273">
        <v>-9.8890600000000006</v>
      </c>
      <c r="N273">
        <v>-5.2551093</v>
      </c>
    </row>
    <row r="274" spans="2:14" x14ac:dyDescent="0.25">
      <c r="B274">
        <v>14754100000</v>
      </c>
      <c r="C274">
        <v>-8.8946656999999991</v>
      </c>
      <c r="D274">
        <v>-5.7408218</v>
      </c>
      <c r="L274">
        <v>14754100000</v>
      </c>
      <c r="M274">
        <v>-9.9676293999999999</v>
      </c>
      <c r="N274">
        <v>-5.1292529</v>
      </c>
    </row>
    <row r="275" spans="2:14" x14ac:dyDescent="0.25">
      <c r="B275">
        <v>15004000000</v>
      </c>
      <c r="C275">
        <v>-8.9985323000000008</v>
      </c>
      <c r="D275">
        <v>-5.5553942000000003</v>
      </c>
      <c r="L275">
        <v>15004000000</v>
      </c>
      <c r="M275">
        <v>-9.9914923000000009</v>
      </c>
      <c r="N275">
        <v>-5.0286068999999998</v>
      </c>
    </row>
    <row r="276" spans="2:14" x14ac:dyDescent="0.25">
      <c r="B276">
        <v>15253900000</v>
      </c>
      <c r="C276">
        <v>-9.1233024999999994</v>
      </c>
      <c r="D276">
        <v>-5.3325256999999997</v>
      </c>
      <c r="L276">
        <v>15253900000</v>
      </c>
      <c r="M276">
        <v>-9.9895811000000005</v>
      </c>
      <c r="N276">
        <v>-4.9660707000000004</v>
      </c>
    </row>
    <row r="277" spans="2:14" x14ac:dyDescent="0.25">
      <c r="B277">
        <v>15503800000</v>
      </c>
      <c r="C277">
        <v>-9.2702570000000009</v>
      </c>
      <c r="D277">
        <v>-5.1255411999999998</v>
      </c>
      <c r="L277">
        <v>15503800000</v>
      </c>
      <c r="M277">
        <v>-10.002160999999999</v>
      </c>
      <c r="N277">
        <v>-4.9365072000000003</v>
      </c>
    </row>
    <row r="278" spans="2:14" x14ac:dyDescent="0.25">
      <c r="B278">
        <v>15753700000</v>
      </c>
      <c r="C278">
        <v>-9.4151515999999997</v>
      </c>
      <c r="D278">
        <v>-4.9694858000000002</v>
      </c>
      <c r="L278">
        <v>15753700000</v>
      </c>
      <c r="M278">
        <v>-10.033232999999999</v>
      </c>
      <c r="N278">
        <v>-4.9340925000000002</v>
      </c>
    </row>
    <row r="279" spans="2:14" x14ac:dyDescent="0.25">
      <c r="B279">
        <v>16003600000</v>
      </c>
      <c r="C279">
        <v>-9.5512017999999994</v>
      </c>
      <c r="D279">
        <v>-4.8348884999999999</v>
      </c>
      <c r="L279">
        <v>16003600000</v>
      </c>
      <c r="M279">
        <v>-10.086791</v>
      </c>
      <c r="N279">
        <v>-4.9785991000000003</v>
      </c>
    </row>
    <row r="280" spans="2:14" x14ac:dyDescent="0.25">
      <c r="B280">
        <v>16253500000</v>
      </c>
      <c r="C280">
        <v>-9.6540727999999998</v>
      </c>
      <c r="D280">
        <v>-4.6741327999999998</v>
      </c>
      <c r="L280">
        <v>16253500000</v>
      </c>
      <c r="M280">
        <v>-10.176078</v>
      </c>
      <c r="N280">
        <v>-5.0314245</v>
      </c>
    </row>
    <row r="281" spans="2:14" x14ac:dyDescent="0.25">
      <c r="B281">
        <v>16503400000</v>
      </c>
      <c r="C281">
        <v>-9.7766037000000008</v>
      </c>
      <c r="D281">
        <v>-4.5395903999999998</v>
      </c>
      <c r="L281">
        <v>16503400000</v>
      </c>
      <c r="M281">
        <v>-10.282188</v>
      </c>
      <c r="N281">
        <v>-5.0635614000000002</v>
      </c>
    </row>
    <row r="282" spans="2:14" x14ac:dyDescent="0.25">
      <c r="B282">
        <v>16753300000</v>
      </c>
      <c r="C282">
        <v>-9.8739901000000003</v>
      </c>
      <c r="D282">
        <v>-4.4035425000000004</v>
      </c>
      <c r="L282">
        <v>16753300000</v>
      </c>
      <c r="M282">
        <v>-10.39059</v>
      </c>
      <c r="N282">
        <v>-5.0817008000000001</v>
      </c>
    </row>
    <row r="283" spans="2:14" x14ac:dyDescent="0.25">
      <c r="B283">
        <v>17003200000</v>
      </c>
      <c r="C283">
        <v>-9.9534578000000007</v>
      </c>
      <c r="D283">
        <v>-4.2724333000000003</v>
      </c>
      <c r="L283">
        <v>17003200000</v>
      </c>
      <c r="M283">
        <v>-10.501505999999999</v>
      </c>
      <c r="N283">
        <v>-5.0890193000000004</v>
      </c>
    </row>
    <row r="284" spans="2:14" x14ac:dyDescent="0.25">
      <c r="B284">
        <v>17253100000</v>
      </c>
      <c r="C284">
        <v>-9.9837179000000003</v>
      </c>
      <c r="D284">
        <v>-4.1273793999999997</v>
      </c>
      <c r="L284">
        <v>17253100000</v>
      </c>
      <c r="M284">
        <v>-10.620668999999999</v>
      </c>
      <c r="N284">
        <v>-5.0277519000000002</v>
      </c>
    </row>
    <row r="285" spans="2:14" x14ac:dyDescent="0.25">
      <c r="B285">
        <v>17503000000</v>
      </c>
      <c r="C285">
        <v>-10.016636999999999</v>
      </c>
      <c r="D285">
        <v>-4.0048450999999998</v>
      </c>
      <c r="L285">
        <v>17503000000</v>
      </c>
      <c r="M285">
        <v>-10.7623</v>
      </c>
      <c r="N285">
        <v>-4.9117613000000002</v>
      </c>
    </row>
    <row r="286" spans="2:14" x14ac:dyDescent="0.25">
      <c r="B286">
        <v>17752900000</v>
      </c>
      <c r="C286">
        <v>-10.033604</v>
      </c>
      <c r="D286">
        <v>-3.9122135999999998</v>
      </c>
      <c r="L286">
        <v>17752900000</v>
      </c>
      <c r="M286">
        <v>-10.900781</v>
      </c>
      <c r="N286">
        <v>-4.7980784999999999</v>
      </c>
    </row>
    <row r="287" spans="2:14" x14ac:dyDescent="0.25">
      <c r="B287">
        <v>18002800000</v>
      </c>
      <c r="C287">
        <v>-10.037614</v>
      </c>
      <c r="D287">
        <v>-3.8477413999999999</v>
      </c>
      <c r="L287">
        <v>18002800000</v>
      </c>
      <c r="M287">
        <v>-11.016044000000001</v>
      </c>
      <c r="N287">
        <v>-4.6666036000000002</v>
      </c>
    </row>
    <row r="288" spans="2:14" x14ac:dyDescent="0.25">
      <c r="B288">
        <v>18252700000</v>
      </c>
      <c r="C288">
        <v>-10.018826000000001</v>
      </c>
      <c r="D288">
        <v>-3.8040569</v>
      </c>
      <c r="L288">
        <v>18252700000</v>
      </c>
      <c r="M288">
        <v>-11.094531999999999</v>
      </c>
      <c r="N288">
        <v>-4.5170897999999999</v>
      </c>
    </row>
    <row r="289" spans="2:14" x14ac:dyDescent="0.25">
      <c r="B289">
        <v>18502600000</v>
      </c>
      <c r="C289">
        <v>-9.9816541999999995</v>
      </c>
      <c r="D289">
        <v>-3.7921352000000002</v>
      </c>
      <c r="L289">
        <v>18502600000</v>
      </c>
      <c r="M289">
        <v>-11.163283</v>
      </c>
      <c r="N289">
        <v>-4.3792023999999996</v>
      </c>
    </row>
    <row r="290" spans="2:14" x14ac:dyDescent="0.25">
      <c r="B290">
        <v>18752500000</v>
      </c>
      <c r="C290">
        <v>-9.9378042000000004</v>
      </c>
      <c r="D290">
        <v>-3.8368460999999998</v>
      </c>
      <c r="L290">
        <v>18752500000</v>
      </c>
      <c r="M290">
        <v>-11.235041000000001</v>
      </c>
      <c r="N290">
        <v>-4.2821116000000004</v>
      </c>
    </row>
    <row r="291" spans="2:14" x14ac:dyDescent="0.25">
      <c r="B291">
        <v>19002400000</v>
      </c>
      <c r="C291">
        <v>-9.8748816999999995</v>
      </c>
      <c r="D291">
        <v>-3.9136660000000001</v>
      </c>
      <c r="L291">
        <v>19002400000</v>
      </c>
      <c r="M291">
        <v>-11.290174</v>
      </c>
      <c r="N291">
        <v>-4.1949018999999996</v>
      </c>
    </row>
    <row r="292" spans="2:14" x14ac:dyDescent="0.25">
      <c r="B292">
        <v>19252300000</v>
      </c>
      <c r="C292">
        <v>-9.8232517000000001</v>
      </c>
      <c r="D292">
        <v>-3.9945865</v>
      </c>
      <c r="L292">
        <v>19252300000</v>
      </c>
      <c r="M292">
        <v>-11.300841999999999</v>
      </c>
      <c r="N292">
        <v>-4.1441091999999999</v>
      </c>
    </row>
    <row r="293" spans="2:14" x14ac:dyDescent="0.25">
      <c r="B293">
        <v>19502200000</v>
      </c>
      <c r="C293">
        <v>-9.8133725999999992</v>
      </c>
      <c r="D293">
        <v>-4.0792631999999998</v>
      </c>
      <c r="L293">
        <v>19502200000</v>
      </c>
      <c r="M293">
        <v>-11.226789</v>
      </c>
      <c r="N293">
        <v>-4.1152401000000003</v>
      </c>
    </row>
    <row r="294" spans="2:14" x14ac:dyDescent="0.25">
      <c r="B294">
        <v>19752100000</v>
      </c>
      <c r="C294">
        <v>-9.8484391999999996</v>
      </c>
      <c r="D294">
        <v>-4.1777248</v>
      </c>
      <c r="L294">
        <v>19752100000</v>
      </c>
      <c r="M294">
        <v>-11.140554</v>
      </c>
      <c r="N294">
        <v>-4.1388907000000001</v>
      </c>
    </row>
    <row r="295" spans="2:14" x14ac:dyDescent="0.25">
      <c r="B295">
        <v>20002000000</v>
      </c>
      <c r="C295">
        <v>-9.9046687999999996</v>
      </c>
      <c r="D295">
        <v>-4.2483906999999999</v>
      </c>
      <c r="L295">
        <v>20002000000</v>
      </c>
      <c r="M295">
        <v>-11.051264</v>
      </c>
      <c r="N295">
        <v>-4.1898803999999998</v>
      </c>
    </row>
    <row r="296" spans="2:14" x14ac:dyDescent="0.25">
      <c r="B296">
        <v>20251900000</v>
      </c>
      <c r="C296">
        <v>-9.9725970999999998</v>
      </c>
      <c r="D296">
        <v>-4.2724943</v>
      </c>
      <c r="L296">
        <v>20251900000</v>
      </c>
      <c r="M296">
        <v>-11.008834</v>
      </c>
      <c r="N296">
        <v>-4.2403002000000001</v>
      </c>
    </row>
    <row r="297" spans="2:14" x14ac:dyDescent="0.25">
      <c r="B297">
        <v>20501800000</v>
      </c>
      <c r="C297">
        <v>-10.096242999999999</v>
      </c>
      <c r="D297">
        <v>-4.3917928000000002</v>
      </c>
      <c r="L297">
        <v>20501800000</v>
      </c>
      <c r="M297">
        <v>-10.996062999999999</v>
      </c>
      <c r="N297">
        <v>-4.4036058999999996</v>
      </c>
    </row>
    <row r="298" spans="2:14" x14ac:dyDescent="0.25">
      <c r="B298">
        <v>20751700000</v>
      </c>
      <c r="C298">
        <v>-10.347531</v>
      </c>
      <c r="D298">
        <v>-4.4007230000000002</v>
      </c>
      <c r="L298">
        <v>20751700000</v>
      </c>
      <c r="M298">
        <v>-11.038879</v>
      </c>
      <c r="N298">
        <v>-4.4834341999999996</v>
      </c>
    </row>
    <row r="299" spans="2:14" x14ac:dyDescent="0.25">
      <c r="B299">
        <v>21001600000</v>
      </c>
      <c r="C299">
        <v>-10.620911</v>
      </c>
      <c r="D299">
        <v>-4.2846397999999999</v>
      </c>
      <c r="L299">
        <v>21001600000</v>
      </c>
      <c r="M299">
        <v>-11.068959</v>
      </c>
      <c r="N299">
        <v>-4.4693708000000001</v>
      </c>
    </row>
    <row r="300" spans="2:14" x14ac:dyDescent="0.25">
      <c r="B300">
        <v>21251500000</v>
      </c>
      <c r="C300">
        <v>-10.882329</v>
      </c>
      <c r="D300">
        <v>-4.0978326999999997</v>
      </c>
      <c r="L300">
        <v>21251500000</v>
      </c>
      <c r="M300">
        <v>-11.073815</v>
      </c>
      <c r="N300">
        <v>-4.3755980000000001</v>
      </c>
    </row>
    <row r="301" spans="2:14" x14ac:dyDescent="0.25">
      <c r="B301">
        <v>21501400000</v>
      </c>
      <c r="C301">
        <v>-11.12398</v>
      </c>
      <c r="D301">
        <v>-3.8940964</v>
      </c>
      <c r="L301">
        <v>21501400000</v>
      </c>
      <c r="M301">
        <v>-11.085891</v>
      </c>
      <c r="N301">
        <v>-4.2540769999999997</v>
      </c>
    </row>
    <row r="302" spans="2:14" x14ac:dyDescent="0.25">
      <c r="B302">
        <v>21751300000</v>
      </c>
      <c r="C302">
        <v>-11.389408</v>
      </c>
      <c r="D302">
        <v>-3.5566993</v>
      </c>
      <c r="L302">
        <v>21751300000</v>
      </c>
      <c r="M302">
        <v>-11.198238999999999</v>
      </c>
      <c r="N302">
        <v>-3.9787161000000002</v>
      </c>
    </row>
    <row r="303" spans="2:14" x14ac:dyDescent="0.25">
      <c r="B303">
        <v>22001200000</v>
      </c>
      <c r="C303">
        <v>-11.694734</v>
      </c>
      <c r="D303">
        <v>-3.2897631999999999</v>
      </c>
      <c r="L303">
        <v>22001200000</v>
      </c>
      <c r="M303">
        <v>-11.391488000000001</v>
      </c>
      <c r="N303">
        <v>-3.7536879000000001</v>
      </c>
    </row>
    <row r="304" spans="2:14" x14ac:dyDescent="0.25">
      <c r="B304">
        <v>22251100000</v>
      </c>
      <c r="C304">
        <v>-11.983712000000001</v>
      </c>
      <c r="D304">
        <v>-3.1216260999999998</v>
      </c>
      <c r="L304">
        <v>22251100000</v>
      </c>
      <c r="M304">
        <v>-11.627803999999999</v>
      </c>
      <c r="N304">
        <v>-3.5963371</v>
      </c>
    </row>
    <row r="305" spans="2:14" x14ac:dyDescent="0.25">
      <c r="B305">
        <v>22501000000</v>
      </c>
      <c r="C305">
        <v>-12.213075</v>
      </c>
      <c r="D305">
        <v>-2.9994985999999999</v>
      </c>
      <c r="L305">
        <v>22501000000</v>
      </c>
      <c r="M305">
        <v>-11.840315</v>
      </c>
      <c r="N305">
        <v>-3.4819581999999998</v>
      </c>
    </row>
    <row r="306" spans="2:14" x14ac:dyDescent="0.25">
      <c r="B306">
        <v>22750900000</v>
      </c>
      <c r="C306">
        <v>-12.457779</v>
      </c>
      <c r="D306">
        <v>-2.8940305999999998</v>
      </c>
      <c r="L306">
        <v>22750900000</v>
      </c>
      <c r="M306">
        <v>-12.056637</v>
      </c>
      <c r="N306">
        <v>-3.3830369</v>
      </c>
    </row>
    <row r="307" spans="2:14" x14ac:dyDescent="0.25">
      <c r="B307">
        <v>23000800000</v>
      </c>
      <c r="C307">
        <v>-12.724211</v>
      </c>
      <c r="D307">
        <v>-2.8172969999999999</v>
      </c>
      <c r="L307">
        <v>23000800000</v>
      </c>
      <c r="M307">
        <v>-12.256945999999999</v>
      </c>
      <c r="N307">
        <v>-3.2998208999999998</v>
      </c>
    </row>
    <row r="308" spans="2:14" x14ac:dyDescent="0.25">
      <c r="B308">
        <v>23250700000</v>
      </c>
      <c r="C308">
        <v>-13.048956</v>
      </c>
      <c r="D308">
        <v>-2.7775805</v>
      </c>
      <c r="L308">
        <v>23250700000</v>
      </c>
      <c r="M308">
        <v>-12.516512000000001</v>
      </c>
      <c r="N308">
        <v>-3.2349874999999999</v>
      </c>
    </row>
    <row r="309" spans="2:14" x14ac:dyDescent="0.25">
      <c r="B309">
        <v>23500600000</v>
      </c>
      <c r="C309">
        <v>-13.312122</v>
      </c>
      <c r="D309">
        <v>-2.7627785</v>
      </c>
      <c r="L309">
        <v>23500600000</v>
      </c>
      <c r="M309">
        <v>-12.811919</v>
      </c>
      <c r="N309">
        <v>-3.1902778000000001</v>
      </c>
    </row>
    <row r="310" spans="2:14" x14ac:dyDescent="0.25">
      <c r="B310">
        <v>23750500000</v>
      </c>
      <c r="C310">
        <v>-13.523745999999999</v>
      </c>
      <c r="D310">
        <v>-2.7661319</v>
      </c>
      <c r="L310">
        <v>23750500000</v>
      </c>
      <c r="M310">
        <v>-13.146817</v>
      </c>
      <c r="N310">
        <v>-3.1535795000000002</v>
      </c>
    </row>
    <row r="311" spans="2:14" x14ac:dyDescent="0.25">
      <c r="B311">
        <v>24000400000</v>
      </c>
      <c r="C311">
        <v>-13.749724000000001</v>
      </c>
      <c r="D311">
        <v>-2.7786043</v>
      </c>
      <c r="L311">
        <v>24000400000</v>
      </c>
      <c r="M311">
        <v>-13.497161</v>
      </c>
      <c r="N311">
        <v>-3.1178143</v>
      </c>
    </row>
    <row r="312" spans="2:14" x14ac:dyDescent="0.25">
      <c r="B312">
        <v>24250300000</v>
      </c>
      <c r="C312">
        <v>-14.042503999999999</v>
      </c>
      <c r="D312">
        <v>-2.7827258000000001</v>
      </c>
      <c r="L312">
        <v>24250300000</v>
      </c>
      <c r="M312">
        <v>-13.862450000000001</v>
      </c>
      <c r="N312">
        <v>-3.0550636999999998</v>
      </c>
    </row>
    <row r="313" spans="2:14" x14ac:dyDescent="0.25">
      <c r="B313">
        <v>24500200000</v>
      </c>
      <c r="C313">
        <v>-14.338419</v>
      </c>
      <c r="D313">
        <v>-2.7762866000000002</v>
      </c>
      <c r="L313">
        <v>24500200000</v>
      </c>
      <c r="M313">
        <v>-14.346753</v>
      </c>
      <c r="N313">
        <v>-2.9733573999999998</v>
      </c>
    </row>
    <row r="314" spans="2:14" x14ac:dyDescent="0.25">
      <c r="B314">
        <v>24750100000</v>
      </c>
      <c r="C314">
        <v>-14.495869000000001</v>
      </c>
      <c r="D314">
        <v>-2.7546659</v>
      </c>
      <c r="L314">
        <v>24750100000</v>
      </c>
      <c r="M314">
        <v>-14.875809</v>
      </c>
      <c r="N314">
        <v>-2.8871319</v>
      </c>
    </row>
    <row r="315" spans="2:14" x14ac:dyDescent="0.25">
      <c r="B315">
        <v>25000000000</v>
      </c>
      <c r="C315">
        <v>-14.530637</v>
      </c>
      <c r="D315">
        <v>-2.7334833000000001</v>
      </c>
      <c r="L315">
        <v>25000000000</v>
      </c>
      <c r="M315">
        <v>-15.275342</v>
      </c>
      <c r="N315">
        <v>-2.8091178000000001</v>
      </c>
    </row>
    <row r="316" spans="2:14" x14ac:dyDescent="0.25">
      <c r="B316" t="s">
        <v>25</v>
      </c>
      <c r="L316" t="s">
        <v>25</v>
      </c>
    </row>
    <row r="319" spans="2:14" x14ac:dyDescent="0.25">
      <c r="B319" t="s">
        <v>26</v>
      </c>
      <c r="L319" t="s">
        <v>26</v>
      </c>
    </row>
    <row r="320" spans="2:14" x14ac:dyDescent="0.25">
      <c r="B320" t="s">
        <v>23</v>
      </c>
      <c r="C320" t="s">
        <v>280</v>
      </c>
      <c r="D320" t="s">
        <v>281</v>
      </c>
      <c r="L320" t="s">
        <v>23</v>
      </c>
      <c r="M320" t="s">
        <v>280</v>
      </c>
      <c r="N320" t="s">
        <v>281</v>
      </c>
    </row>
    <row r="321" spans="2:14" x14ac:dyDescent="0.25">
      <c r="B321">
        <v>10000000</v>
      </c>
      <c r="C321">
        <v>-8.7828274000000004</v>
      </c>
      <c r="D321">
        <v>-18.573388999999999</v>
      </c>
      <c r="L321">
        <v>10000000</v>
      </c>
      <c r="M321">
        <v>-9.934329</v>
      </c>
      <c r="N321">
        <v>-25.097439000000001</v>
      </c>
    </row>
    <row r="322" spans="2:14" x14ac:dyDescent="0.25">
      <c r="B322">
        <v>259900000</v>
      </c>
      <c r="C322">
        <v>-8.7956591</v>
      </c>
      <c r="D322">
        <v>-18.563330000000001</v>
      </c>
      <c r="L322">
        <v>259900000</v>
      </c>
      <c r="M322">
        <v>-9.9840573999999993</v>
      </c>
      <c r="N322">
        <v>-24.732324999999999</v>
      </c>
    </row>
    <row r="323" spans="2:14" x14ac:dyDescent="0.25">
      <c r="B323">
        <v>509800000</v>
      </c>
      <c r="C323">
        <v>-8.8196878000000005</v>
      </c>
      <c r="D323">
        <v>-18.925234</v>
      </c>
      <c r="L323">
        <v>509800000</v>
      </c>
      <c r="M323">
        <v>-10.054729</v>
      </c>
      <c r="N323">
        <v>-24.966781999999998</v>
      </c>
    </row>
    <row r="324" spans="2:14" x14ac:dyDescent="0.25">
      <c r="B324">
        <v>759700000</v>
      </c>
      <c r="C324">
        <v>-8.8454075000000003</v>
      </c>
      <c r="D324">
        <v>-19.459800999999999</v>
      </c>
      <c r="L324">
        <v>759700000</v>
      </c>
      <c r="M324">
        <v>-10.083197</v>
      </c>
      <c r="N324">
        <v>-24.793289000000001</v>
      </c>
    </row>
    <row r="325" spans="2:14" x14ac:dyDescent="0.25">
      <c r="B325">
        <v>1009600000</v>
      </c>
      <c r="C325">
        <v>-8.8042946000000004</v>
      </c>
      <c r="D325">
        <v>-19.812691000000001</v>
      </c>
      <c r="L325">
        <v>1009600000</v>
      </c>
      <c r="M325">
        <v>-10.093795999999999</v>
      </c>
      <c r="N325">
        <v>-24.379404000000001</v>
      </c>
    </row>
    <row r="326" spans="2:14" x14ac:dyDescent="0.25">
      <c r="B326">
        <v>1259500000</v>
      </c>
      <c r="C326">
        <v>-8.7422895</v>
      </c>
      <c r="D326">
        <v>-20.421638000000002</v>
      </c>
      <c r="L326">
        <v>1259500000</v>
      </c>
      <c r="M326">
        <v>-10.085144</v>
      </c>
      <c r="N326">
        <v>-24.118829999999999</v>
      </c>
    </row>
    <row r="327" spans="2:14" x14ac:dyDescent="0.25">
      <c r="B327">
        <v>1509400000</v>
      </c>
      <c r="C327">
        <v>-8.7006110999999997</v>
      </c>
      <c r="D327">
        <v>-21.484370999999999</v>
      </c>
      <c r="L327">
        <v>1509400000</v>
      </c>
      <c r="M327">
        <v>-10.101749999999999</v>
      </c>
      <c r="N327">
        <v>-23.641783</v>
      </c>
    </row>
    <row r="328" spans="2:14" x14ac:dyDescent="0.25">
      <c r="B328">
        <v>1759300000</v>
      </c>
      <c r="C328">
        <v>-8.6432762000000007</v>
      </c>
      <c r="D328">
        <v>-22.324282</v>
      </c>
      <c r="L328">
        <v>1759300000</v>
      </c>
      <c r="M328">
        <v>-10.104113</v>
      </c>
      <c r="N328">
        <v>-22.319517000000001</v>
      </c>
    </row>
    <row r="329" spans="2:14" x14ac:dyDescent="0.25">
      <c r="B329">
        <v>2009200000</v>
      </c>
      <c r="C329">
        <v>-8.6107969000000004</v>
      </c>
      <c r="D329">
        <v>-23.096703999999999</v>
      </c>
      <c r="L329">
        <v>2009200000</v>
      </c>
      <c r="M329">
        <v>-10.110586</v>
      </c>
      <c r="N329">
        <v>-21.398513999999999</v>
      </c>
    </row>
    <row r="330" spans="2:14" x14ac:dyDescent="0.25">
      <c r="B330">
        <v>2259100000</v>
      </c>
      <c r="C330">
        <v>-8.5818253000000002</v>
      </c>
      <c r="D330">
        <v>-24.283664999999999</v>
      </c>
      <c r="L330">
        <v>2259100000</v>
      </c>
      <c r="M330">
        <v>-10.120099</v>
      </c>
      <c r="N330">
        <v>-20.856058000000001</v>
      </c>
    </row>
    <row r="331" spans="2:14" x14ac:dyDescent="0.25">
      <c r="B331">
        <v>2509000000</v>
      </c>
      <c r="C331">
        <v>-8.5944471</v>
      </c>
      <c r="D331">
        <v>-25.307570999999999</v>
      </c>
      <c r="L331">
        <v>2509000000</v>
      </c>
      <c r="M331">
        <v>-10.140599</v>
      </c>
      <c r="N331">
        <v>-20.214279000000001</v>
      </c>
    </row>
    <row r="332" spans="2:14" x14ac:dyDescent="0.25">
      <c r="B332">
        <v>2758900000</v>
      </c>
      <c r="C332">
        <v>-8.5979261000000005</v>
      </c>
      <c r="D332">
        <v>-26.105222999999999</v>
      </c>
      <c r="L332">
        <v>2758900000</v>
      </c>
      <c r="M332">
        <v>-10.156046</v>
      </c>
      <c r="N332">
        <v>-19.706505</v>
      </c>
    </row>
    <row r="333" spans="2:14" x14ac:dyDescent="0.25">
      <c r="B333">
        <v>3008800000</v>
      </c>
      <c r="C333">
        <v>-8.5998821000000003</v>
      </c>
      <c r="D333">
        <v>-27.404755000000002</v>
      </c>
      <c r="L333">
        <v>3008800000</v>
      </c>
      <c r="M333">
        <v>-10.165858</v>
      </c>
      <c r="N333">
        <v>-19.775455000000001</v>
      </c>
    </row>
    <row r="334" spans="2:14" x14ac:dyDescent="0.25">
      <c r="B334">
        <v>3258700000</v>
      </c>
      <c r="C334">
        <v>-8.5979662000000001</v>
      </c>
      <c r="D334">
        <v>-29.353764999999999</v>
      </c>
      <c r="L334">
        <v>3258700000</v>
      </c>
      <c r="M334">
        <v>-10.132553</v>
      </c>
      <c r="N334">
        <v>-20.017256</v>
      </c>
    </row>
    <row r="335" spans="2:14" x14ac:dyDescent="0.25">
      <c r="B335">
        <v>3508600000</v>
      </c>
      <c r="C335">
        <v>-8.5990628999999998</v>
      </c>
      <c r="D335">
        <v>-30.742052000000001</v>
      </c>
      <c r="L335">
        <v>3508600000</v>
      </c>
      <c r="M335">
        <v>-10.074189000000001</v>
      </c>
      <c r="N335">
        <v>-20.159559000000002</v>
      </c>
    </row>
    <row r="336" spans="2:14" x14ac:dyDescent="0.25">
      <c r="B336">
        <v>3758500000</v>
      </c>
      <c r="C336">
        <v>-8.6027650999999992</v>
      </c>
      <c r="D336">
        <v>-31.973396000000001</v>
      </c>
      <c r="L336">
        <v>3758500000</v>
      </c>
      <c r="M336">
        <v>-10.014554</v>
      </c>
      <c r="N336">
        <v>-20.769310000000001</v>
      </c>
    </row>
    <row r="337" spans="2:14" x14ac:dyDescent="0.25">
      <c r="B337">
        <v>4008400000</v>
      </c>
      <c r="C337">
        <v>-8.6370201000000009</v>
      </c>
      <c r="D337">
        <v>-33.355293000000003</v>
      </c>
      <c r="L337">
        <v>4008400000</v>
      </c>
      <c r="M337">
        <v>-9.9752588000000006</v>
      </c>
      <c r="N337">
        <v>-21.647102</v>
      </c>
    </row>
    <row r="338" spans="2:14" x14ac:dyDescent="0.25">
      <c r="B338">
        <v>4258300000</v>
      </c>
      <c r="C338">
        <v>-8.6786528000000001</v>
      </c>
      <c r="D338">
        <v>-33.493988000000002</v>
      </c>
      <c r="L338">
        <v>4258300000</v>
      </c>
      <c r="M338">
        <v>-9.9441872</v>
      </c>
      <c r="N338">
        <v>-21.977146000000001</v>
      </c>
    </row>
    <row r="339" spans="2:14" x14ac:dyDescent="0.25">
      <c r="B339">
        <v>4508200000</v>
      </c>
      <c r="C339">
        <v>-8.7084607999999992</v>
      </c>
      <c r="D339">
        <v>-31.849895</v>
      </c>
      <c r="L339">
        <v>4508200000</v>
      </c>
      <c r="M339">
        <v>-9.9284686999999998</v>
      </c>
      <c r="N339">
        <v>-22.069624000000001</v>
      </c>
    </row>
    <row r="340" spans="2:14" x14ac:dyDescent="0.25">
      <c r="B340">
        <v>4758100000</v>
      </c>
      <c r="C340">
        <v>-8.7369576000000002</v>
      </c>
      <c r="D340">
        <v>-30.211903</v>
      </c>
      <c r="L340">
        <v>4758100000</v>
      </c>
      <c r="M340">
        <v>-9.9324846000000004</v>
      </c>
      <c r="N340">
        <v>-22.253841000000001</v>
      </c>
    </row>
    <row r="341" spans="2:14" x14ac:dyDescent="0.25">
      <c r="B341">
        <v>5008000000</v>
      </c>
      <c r="C341">
        <v>-8.7392634999999999</v>
      </c>
      <c r="D341">
        <v>-28.193463999999999</v>
      </c>
      <c r="L341">
        <v>5008000000</v>
      </c>
      <c r="M341">
        <v>-9.9453869000000008</v>
      </c>
      <c r="N341">
        <v>-22.177406000000001</v>
      </c>
    </row>
    <row r="342" spans="2:14" x14ac:dyDescent="0.25">
      <c r="B342">
        <v>5257900000</v>
      </c>
      <c r="C342">
        <v>-8.7575330999999998</v>
      </c>
      <c r="D342">
        <v>-25.37369</v>
      </c>
      <c r="L342">
        <v>5257900000</v>
      </c>
      <c r="M342">
        <v>-9.9336739000000005</v>
      </c>
      <c r="N342">
        <v>-21.540801999999999</v>
      </c>
    </row>
    <row r="343" spans="2:14" x14ac:dyDescent="0.25">
      <c r="B343">
        <v>5507800000</v>
      </c>
      <c r="C343">
        <v>-8.7886495999999994</v>
      </c>
      <c r="D343">
        <v>-22.893177000000001</v>
      </c>
      <c r="L343">
        <v>5507800000</v>
      </c>
      <c r="M343">
        <v>-9.9125490000000003</v>
      </c>
      <c r="N343">
        <v>-20.881969000000002</v>
      </c>
    </row>
    <row r="344" spans="2:14" x14ac:dyDescent="0.25">
      <c r="B344">
        <v>5757700000</v>
      </c>
      <c r="C344">
        <v>-8.8312311000000001</v>
      </c>
      <c r="D344">
        <v>-21.331087</v>
      </c>
      <c r="L344">
        <v>5757700000</v>
      </c>
      <c r="M344">
        <v>-9.9084100999999993</v>
      </c>
      <c r="N344">
        <v>-20.091754999999999</v>
      </c>
    </row>
    <row r="345" spans="2:14" x14ac:dyDescent="0.25">
      <c r="B345">
        <v>6007600000</v>
      </c>
      <c r="C345">
        <v>-8.8700694999999996</v>
      </c>
      <c r="D345">
        <v>-19.780315000000002</v>
      </c>
      <c r="L345">
        <v>6007600000</v>
      </c>
      <c r="M345">
        <v>-9.9388474999999996</v>
      </c>
      <c r="N345">
        <v>-19.178111999999999</v>
      </c>
    </row>
    <row r="346" spans="2:14" x14ac:dyDescent="0.25">
      <c r="B346">
        <v>6257500000</v>
      </c>
      <c r="C346">
        <v>-8.8809184999999999</v>
      </c>
      <c r="D346">
        <v>-18.794627999999999</v>
      </c>
      <c r="L346">
        <v>6257500000</v>
      </c>
      <c r="M346">
        <v>-9.9749899000000006</v>
      </c>
      <c r="N346">
        <v>-18.397924</v>
      </c>
    </row>
    <row r="347" spans="2:14" x14ac:dyDescent="0.25">
      <c r="B347">
        <v>6507400000</v>
      </c>
      <c r="C347">
        <v>-8.9003086000000007</v>
      </c>
      <c r="D347">
        <v>-18.390651999999999</v>
      </c>
      <c r="L347">
        <v>6507400000</v>
      </c>
      <c r="M347">
        <v>-10.001343</v>
      </c>
      <c r="N347">
        <v>-17.888204999999999</v>
      </c>
    </row>
    <row r="348" spans="2:14" x14ac:dyDescent="0.25">
      <c r="B348">
        <v>6757300000</v>
      </c>
      <c r="C348">
        <v>-8.9189091000000005</v>
      </c>
      <c r="D348">
        <v>-18.148336</v>
      </c>
      <c r="L348">
        <v>6757300000</v>
      </c>
      <c r="M348">
        <v>-10.022178</v>
      </c>
      <c r="N348">
        <v>-17.395947</v>
      </c>
    </row>
    <row r="349" spans="2:14" x14ac:dyDescent="0.25">
      <c r="B349">
        <v>7007200000</v>
      </c>
      <c r="C349">
        <v>-8.9382199999999994</v>
      </c>
      <c r="D349">
        <v>-18.122464999999998</v>
      </c>
      <c r="L349">
        <v>7007200000</v>
      </c>
      <c r="M349">
        <v>-10.057383</v>
      </c>
      <c r="N349">
        <v>-16.838341</v>
      </c>
    </row>
    <row r="350" spans="2:14" x14ac:dyDescent="0.25">
      <c r="B350">
        <v>7257100000</v>
      </c>
      <c r="C350">
        <v>-8.9501314000000001</v>
      </c>
      <c r="D350">
        <v>-18.695098999999999</v>
      </c>
      <c r="L350">
        <v>7257100000</v>
      </c>
      <c r="M350">
        <v>-10.122980999999999</v>
      </c>
      <c r="N350">
        <v>-16.386883000000001</v>
      </c>
    </row>
    <row r="351" spans="2:14" x14ac:dyDescent="0.25">
      <c r="B351">
        <v>7507000000</v>
      </c>
      <c r="C351">
        <v>-8.9301987</v>
      </c>
      <c r="D351">
        <v>-19.375755000000002</v>
      </c>
      <c r="L351">
        <v>7507000000</v>
      </c>
      <c r="M351">
        <v>-10.182183</v>
      </c>
      <c r="N351">
        <v>-15.669051</v>
      </c>
    </row>
    <row r="352" spans="2:14" x14ac:dyDescent="0.25">
      <c r="B352">
        <v>7756900000</v>
      </c>
      <c r="C352">
        <v>-8.9155692999999996</v>
      </c>
      <c r="D352">
        <v>-20.032354000000002</v>
      </c>
      <c r="L352">
        <v>7756900000</v>
      </c>
      <c r="M352">
        <v>-10.244132</v>
      </c>
      <c r="N352">
        <v>-15.104473</v>
      </c>
    </row>
    <row r="353" spans="2:14" x14ac:dyDescent="0.25">
      <c r="B353">
        <v>8006800000</v>
      </c>
      <c r="C353">
        <v>-8.9102011000000001</v>
      </c>
      <c r="D353">
        <v>-20.994402000000001</v>
      </c>
      <c r="L353">
        <v>8006800000</v>
      </c>
      <c r="M353">
        <v>-10.283918999999999</v>
      </c>
      <c r="N353">
        <v>-15.003228</v>
      </c>
    </row>
    <row r="354" spans="2:14" x14ac:dyDescent="0.25">
      <c r="B354">
        <v>8256700000</v>
      </c>
      <c r="C354">
        <v>-8.8979683000000005</v>
      </c>
      <c r="D354">
        <v>-21.649657999999999</v>
      </c>
      <c r="L354">
        <v>8256700000</v>
      </c>
      <c r="M354">
        <v>-10.291895999999999</v>
      </c>
      <c r="N354">
        <v>-14.930158</v>
      </c>
    </row>
    <row r="355" spans="2:14" x14ac:dyDescent="0.25">
      <c r="B355">
        <v>8506600000</v>
      </c>
      <c r="C355">
        <v>-8.8847255999999994</v>
      </c>
      <c r="D355">
        <v>-21.385134000000001</v>
      </c>
      <c r="L355">
        <v>8506600000</v>
      </c>
      <c r="M355">
        <v>-10.314406</v>
      </c>
      <c r="N355">
        <v>-14.504155000000001</v>
      </c>
    </row>
    <row r="356" spans="2:14" x14ac:dyDescent="0.25">
      <c r="B356">
        <v>8756500000</v>
      </c>
      <c r="C356">
        <v>-8.8579082000000007</v>
      </c>
      <c r="D356">
        <v>-21.101113999999999</v>
      </c>
      <c r="L356">
        <v>8756500000</v>
      </c>
      <c r="M356">
        <v>-10.372138</v>
      </c>
      <c r="N356">
        <v>-14.312571</v>
      </c>
    </row>
    <row r="357" spans="2:14" x14ac:dyDescent="0.25">
      <c r="B357">
        <v>9006400000</v>
      </c>
      <c r="C357">
        <v>-8.8450822999999996</v>
      </c>
      <c r="D357">
        <v>-20.961978999999999</v>
      </c>
      <c r="L357">
        <v>9006400000</v>
      </c>
      <c r="M357">
        <v>-10.436635000000001</v>
      </c>
      <c r="N357">
        <v>-14.120914000000001</v>
      </c>
    </row>
    <row r="358" spans="2:14" x14ac:dyDescent="0.25">
      <c r="B358">
        <v>9256300000</v>
      </c>
      <c r="C358">
        <v>-8.8253001999999992</v>
      </c>
      <c r="D358">
        <v>-20.598269999999999</v>
      </c>
      <c r="L358">
        <v>9256300000</v>
      </c>
      <c r="M358">
        <v>-10.468741</v>
      </c>
      <c r="N358">
        <v>-13.53833</v>
      </c>
    </row>
    <row r="359" spans="2:14" x14ac:dyDescent="0.25">
      <c r="B359">
        <v>9506200000</v>
      </c>
      <c r="C359">
        <v>-8.8184146999999999</v>
      </c>
      <c r="D359">
        <v>-20.755462999999999</v>
      </c>
      <c r="L359">
        <v>9506200000</v>
      </c>
      <c r="M359">
        <v>-10.492649</v>
      </c>
      <c r="N359">
        <v>-13.268452</v>
      </c>
    </row>
    <row r="360" spans="2:14" x14ac:dyDescent="0.25">
      <c r="B360">
        <v>9756100000</v>
      </c>
      <c r="C360">
        <v>-8.8305711999999996</v>
      </c>
      <c r="D360">
        <v>-21.191276999999999</v>
      </c>
      <c r="L360">
        <v>9756100000</v>
      </c>
      <c r="M360">
        <v>-10.509987000000001</v>
      </c>
      <c r="N360">
        <v>-13.249252</v>
      </c>
    </row>
    <row r="361" spans="2:14" x14ac:dyDescent="0.25">
      <c r="B361">
        <v>10006000000</v>
      </c>
      <c r="C361">
        <v>-8.8525953000000008</v>
      </c>
      <c r="D361">
        <v>-21.458563000000002</v>
      </c>
      <c r="L361">
        <v>10006000000</v>
      </c>
      <c r="M361">
        <v>-10.547281</v>
      </c>
      <c r="N361">
        <v>-13.081981000000001</v>
      </c>
    </row>
    <row r="362" spans="2:14" x14ac:dyDescent="0.25">
      <c r="B362">
        <v>10255900000</v>
      </c>
      <c r="C362">
        <v>-8.8782396000000006</v>
      </c>
      <c r="D362">
        <v>-21.285316000000002</v>
      </c>
      <c r="L362">
        <v>10255900000</v>
      </c>
      <c r="M362">
        <v>-10.574221</v>
      </c>
      <c r="N362">
        <v>-12.861337000000001</v>
      </c>
    </row>
    <row r="363" spans="2:14" x14ac:dyDescent="0.25">
      <c r="B363">
        <v>10505800000</v>
      </c>
      <c r="C363">
        <v>-8.9099731000000002</v>
      </c>
      <c r="D363">
        <v>-20.958629999999999</v>
      </c>
      <c r="L363">
        <v>10505800000</v>
      </c>
      <c r="M363">
        <v>-10.621221999999999</v>
      </c>
      <c r="N363">
        <v>-12.776859</v>
      </c>
    </row>
    <row r="364" spans="2:14" x14ac:dyDescent="0.25">
      <c r="B364">
        <v>10755700000</v>
      </c>
      <c r="C364">
        <v>-8.9553765999999992</v>
      </c>
      <c r="D364">
        <v>-20.232144999999999</v>
      </c>
      <c r="L364">
        <v>10755700000</v>
      </c>
      <c r="M364">
        <v>-10.639597999999999</v>
      </c>
      <c r="N364">
        <v>-12.818725000000001</v>
      </c>
    </row>
    <row r="365" spans="2:14" x14ac:dyDescent="0.25">
      <c r="B365">
        <v>11005600000</v>
      </c>
      <c r="C365">
        <v>-9.0150489999999994</v>
      </c>
      <c r="D365">
        <v>-19.428097000000001</v>
      </c>
      <c r="L365">
        <v>11005600000</v>
      </c>
      <c r="M365">
        <v>-10.627363000000001</v>
      </c>
      <c r="N365">
        <v>-12.918315</v>
      </c>
    </row>
    <row r="366" spans="2:14" x14ac:dyDescent="0.25">
      <c r="B366">
        <v>11255500000</v>
      </c>
      <c r="C366">
        <v>-9.0713997000000006</v>
      </c>
      <c r="D366">
        <v>-18.419658999999999</v>
      </c>
      <c r="L366">
        <v>11255500000</v>
      </c>
      <c r="M366">
        <v>-10.618217</v>
      </c>
      <c r="N366">
        <v>-12.942285999999999</v>
      </c>
    </row>
    <row r="367" spans="2:14" x14ac:dyDescent="0.25">
      <c r="B367">
        <v>11505400000</v>
      </c>
      <c r="C367">
        <v>-9.1347541999999997</v>
      </c>
      <c r="D367">
        <v>-17.345779</v>
      </c>
      <c r="L367">
        <v>11505400000</v>
      </c>
      <c r="M367">
        <v>-10.631697000000001</v>
      </c>
      <c r="N367">
        <v>-12.876296999999999</v>
      </c>
    </row>
    <row r="368" spans="2:14" x14ac:dyDescent="0.25">
      <c r="B368">
        <v>11755300000</v>
      </c>
      <c r="C368">
        <v>-9.2061434000000002</v>
      </c>
      <c r="D368">
        <v>-16.328341000000002</v>
      </c>
      <c r="L368">
        <v>11755300000</v>
      </c>
      <c r="M368">
        <v>-10.68355</v>
      </c>
      <c r="N368">
        <v>-12.761759</v>
      </c>
    </row>
    <row r="369" spans="2:14" x14ac:dyDescent="0.25">
      <c r="B369">
        <v>12005200000</v>
      </c>
      <c r="C369">
        <v>-9.2698183000000007</v>
      </c>
      <c r="D369">
        <v>-15.237334000000001</v>
      </c>
      <c r="L369">
        <v>12005200000</v>
      </c>
      <c r="M369">
        <v>-10.734116999999999</v>
      </c>
      <c r="N369">
        <v>-12.269733</v>
      </c>
    </row>
    <row r="370" spans="2:14" x14ac:dyDescent="0.25">
      <c r="B370">
        <v>12255100000</v>
      </c>
      <c r="C370">
        <v>-9.3169708</v>
      </c>
      <c r="D370">
        <v>-14.066542999999999</v>
      </c>
      <c r="L370">
        <v>12255100000</v>
      </c>
      <c r="M370">
        <v>-10.786431</v>
      </c>
      <c r="N370">
        <v>-11.545532</v>
      </c>
    </row>
    <row r="371" spans="2:14" x14ac:dyDescent="0.25">
      <c r="B371">
        <v>12505000000</v>
      </c>
      <c r="C371">
        <v>-9.3984737000000003</v>
      </c>
      <c r="D371">
        <v>-12.851361000000001</v>
      </c>
      <c r="L371">
        <v>12505000000</v>
      </c>
      <c r="M371">
        <v>-10.859507000000001</v>
      </c>
      <c r="N371">
        <v>-10.739449</v>
      </c>
    </row>
    <row r="372" spans="2:14" x14ac:dyDescent="0.25">
      <c r="B372">
        <v>12754900000</v>
      </c>
      <c r="C372">
        <v>-9.6178226000000002</v>
      </c>
      <c r="D372">
        <v>-11.743239000000001</v>
      </c>
      <c r="L372">
        <v>12754900000</v>
      </c>
      <c r="M372">
        <v>-11.038126</v>
      </c>
      <c r="N372">
        <v>-9.8709536</v>
      </c>
    </row>
    <row r="373" spans="2:14" x14ac:dyDescent="0.25">
      <c r="B373">
        <v>13004800000</v>
      </c>
      <c r="C373">
        <v>-9.8967705000000006</v>
      </c>
      <c r="D373">
        <v>-10.559081000000001</v>
      </c>
      <c r="L373">
        <v>13004800000</v>
      </c>
      <c r="M373">
        <v>-11.286001000000001</v>
      </c>
      <c r="N373">
        <v>-8.8918008999999998</v>
      </c>
    </row>
    <row r="374" spans="2:14" x14ac:dyDescent="0.25">
      <c r="B374">
        <v>13254700000</v>
      </c>
      <c r="C374">
        <v>-10.145452000000001</v>
      </c>
      <c r="D374">
        <v>-9.3225745999999994</v>
      </c>
      <c r="L374">
        <v>13254700000</v>
      </c>
      <c r="M374">
        <v>-11.538971999999999</v>
      </c>
      <c r="N374">
        <v>-7.9352220999999998</v>
      </c>
    </row>
    <row r="375" spans="2:14" x14ac:dyDescent="0.25">
      <c r="B375">
        <v>13504600000</v>
      </c>
      <c r="C375">
        <v>-10.333080000000001</v>
      </c>
      <c r="D375">
        <v>-8.3279122999999995</v>
      </c>
      <c r="L375">
        <v>13504600000</v>
      </c>
      <c r="M375">
        <v>-11.714739</v>
      </c>
      <c r="N375">
        <v>-7.1546377999999997</v>
      </c>
    </row>
    <row r="376" spans="2:14" x14ac:dyDescent="0.25">
      <c r="B376">
        <v>13754500000</v>
      </c>
      <c r="C376">
        <v>-10.453046000000001</v>
      </c>
      <c r="D376">
        <v>-7.6344180000000001</v>
      </c>
      <c r="L376">
        <v>13754500000</v>
      </c>
      <c r="M376">
        <v>-11.829699</v>
      </c>
      <c r="N376">
        <v>-6.5586047000000001</v>
      </c>
    </row>
    <row r="377" spans="2:14" x14ac:dyDescent="0.25">
      <c r="B377">
        <v>14004400000</v>
      </c>
      <c r="C377">
        <v>-10.526724</v>
      </c>
      <c r="D377">
        <v>-7.0194897999999997</v>
      </c>
      <c r="L377">
        <v>14004400000</v>
      </c>
      <c r="M377">
        <v>-11.908742</v>
      </c>
      <c r="N377">
        <v>-6.0397071999999996</v>
      </c>
    </row>
    <row r="378" spans="2:14" x14ac:dyDescent="0.25">
      <c r="B378">
        <v>14254300000</v>
      </c>
      <c r="C378">
        <v>-10.593719</v>
      </c>
      <c r="D378">
        <v>-6.5025352999999999</v>
      </c>
      <c r="L378">
        <v>14254300000</v>
      </c>
      <c r="M378">
        <v>-12.02399</v>
      </c>
      <c r="N378">
        <v>-5.6225281000000003</v>
      </c>
    </row>
    <row r="379" spans="2:14" x14ac:dyDescent="0.25">
      <c r="B379">
        <v>14504200000</v>
      </c>
      <c r="C379">
        <v>-10.720606999999999</v>
      </c>
      <c r="D379">
        <v>-6.2250066000000004</v>
      </c>
      <c r="L379">
        <v>14504200000</v>
      </c>
      <c r="M379">
        <v>-12.160729999999999</v>
      </c>
      <c r="N379">
        <v>-5.3696846999999996</v>
      </c>
    </row>
    <row r="380" spans="2:14" x14ac:dyDescent="0.25">
      <c r="B380">
        <v>14754100000</v>
      </c>
      <c r="C380">
        <v>-10.819756999999999</v>
      </c>
      <c r="D380">
        <v>-5.9553193999999996</v>
      </c>
      <c r="L380">
        <v>14754100000</v>
      </c>
      <c r="M380">
        <v>-12.282894000000001</v>
      </c>
      <c r="N380">
        <v>-5.1131544</v>
      </c>
    </row>
    <row r="381" spans="2:14" x14ac:dyDescent="0.25">
      <c r="B381">
        <v>15004000000</v>
      </c>
      <c r="C381">
        <v>-10.876104</v>
      </c>
      <c r="D381">
        <v>-5.6663579999999998</v>
      </c>
      <c r="L381">
        <v>15004000000</v>
      </c>
      <c r="M381">
        <v>-12.366562999999999</v>
      </c>
      <c r="N381">
        <v>-4.8571849</v>
      </c>
    </row>
    <row r="382" spans="2:14" x14ac:dyDescent="0.25">
      <c r="B382">
        <v>15253900000</v>
      </c>
      <c r="C382">
        <v>-10.905507999999999</v>
      </c>
      <c r="D382">
        <v>-5.5178471</v>
      </c>
      <c r="L382">
        <v>15253900000</v>
      </c>
      <c r="M382">
        <v>-12.419003</v>
      </c>
      <c r="N382">
        <v>-4.7161306999999999</v>
      </c>
    </row>
    <row r="383" spans="2:14" x14ac:dyDescent="0.25">
      <c r="B383">
        <v>15503800000</v>
      </c>
      <c r="C383">
        <v>-10.961903</v>
      </c>
      <c r="D383">
        <v>-5.4384050000000004</v>
      </c>
      <c r="L383">
        <v>15503800000</v>
      </c>
      <c r="M383">
        <v>-12.450854</v>
      </c>
      <c r="N383">
        <v>-4.6782750999999996</v>
      </c>
    </row>
    <row r="384" spans="2:14" x14ac:dyDescent="0.25">
      <c r="B384">
        <v>15753700000</v>
      </c>
      <c r="C384">
        <v>-11.057178</v>
      </c>
      <c r="D384">
        <v>-5.2697944999999997</v>
      </c>
      <c r="L384">
        <v>15753700000</v>
      </c>
      <c r="M384">
        <v>-12.402453</v>
      </c>
      <c r="N384">
        <v>-4.6167340000000001</v>
      </c>
    </row>
    <row r="385" spans="2:14" x14ac:dyDescent="0.25">
      <c r="B385">
        <v>16003600000</v>
      </c>
      <c r="C385">
        <v>-11.148572</v>
      </c>
      <c r="D385">
        <v>-5.1125455000000004</v>
      </c>
      <c r="L385">
        <v>16003600000</v>
      </c>
      <c r="M385">
        <v>-12.321076</v>
      </c>
      <c r="N385">
        <v>-4.5959244000000004</v>
      </c>
    </row>
    <row r="386" spans="2:14" x14ac:dyDescent="0.25">
      <c r="B386">
        <v>16253500000</v>
      </c>
      <c r="C386">
        <v>-11.251135</v>
      </c>
      <c r="D386">
        <v>-5.0104350999999996</v>
      </c>
      <c r="L386">
        <v>16253500000</v>
      </c>
      <c r="M386">
        <v>-12.214601999999999</v>
      </c>
      <c r="N386">
        <v>-4.6471232999999996</v>
      </c>
    </row>
    <row r="387" spans="2:14" x14ac:dyDescent="0.25">
      <c r="B387">
        <v>16503400000</v>
      </c>
      <c r="C387">
        <v>-11.310233999999999</v>
      </c>
      <c r="D387">
        <v>-4.8655781999999999</v>
      </c>
      <c r="L387">
        <v>16503400000</v>
      </c>
      <c r="M387">
        <v>-12.122709</v>
      </c>
      <c r="N387">
        <v>-4.7079314999999999</v>
      </c>
    </row>
    <row r="388" spans="2:14" x14ac:dyDescent="0.25">
      <c r="B388">
        <v>16753300000</v>
      </c>
      <c r="C388">
        <v>-11.366761</v>
      </c>
      <c r="D388">
        <v>-4.6819468000000004</v>
      </c>
      <c r="L388">
        <v>16753300000</v>
      </c>
      <c r="M388">
        <v>-12.013536999999999</v>
      </c>
      <c r="N388">
        <v>-4.7344432000000003</v>
      </c>
    </row>
    <row r="389" spans="2:14" x14ac:dyDescent="0.25">
      <c r="B389">
        <v>17003200000</v>
      </c>
      <c r="C389">
        <v>-11.410413999999999</v>
      </c>
      <c r="D389">
        <v>-4.5530920000000004</v>
      </c>
      <c r="L389">
        <v>17003200000</v>
      </c>
      <c r="M389">
        <v>-11.898046000000001</v>
      </c>
      <c r="N389">
        <v>-4.8134421999999999</v>
      </c>
    </row>
    <row r="390" spans="2:14" x14ac:dyDescent="0.25">
      <c r="B390">
        <v>17253100000</v>
      </c>
      <c r="C390">
        <v>-11.428046</v>
      </c>
      <c r="D390">
        <v>-4.4874992000000002</v>
      </c>
      <c r="L390">
        <v>17253100000</v>
      </c>
      <c r="M390">
        <v>-11.808294</v>
      </c>
      <c r="N390">
        <v>-4.9617152000000004</v>
      </c>
    </row>
    <row r="391" spans="2:14" x14ac:dyDescent="0.25">
      <c r="B391">
        <v>17503000000</v>
      </c>
      <c r="C391">
        <v>-11.379184</v>
      </c>
      <c r="D391">
        <v>-4.4228725000000004</v>
      </c>
      <c r="L391">
        <v>17503000000</v>
      </c>
      <c r="M391">
        <v>-11.725265</v>
      </c>
      <c r="N391">
        <v>-5.1485763000000002</v>
      </c>
    </row>
    <row r="392" spans="2:14" x14ac:dyDescent="0.25">
      <c r="B392">
        <v>17752900000</v>
      </c>
      <c r="C392">
        <v>-11.305685</v>
      </c>
      <c r="D392">
        <v>-4.4154472</v>
      </c>
      <c r="L392">
        <v>17752900000</v>
      </c>
      <c r="M392">
        <v>-11.642853000000001</v>
      </c>
      <c r="N392">
        <v>-5.3978539000000003</v>
      </c>
    </row>
    <row r="393" spans="2:14" x14ac:dyDescent="0.25">
      <c r="B393">
        <v>18002800000</v>
      </c>
      <c r="C393">
        <v>-11.240387</v>
      </c>
      <c r="D393">
        <v>-4.5176220000000002</v>
      </c>
      <c r="L393">
        <v>18002800000</v>
      </c>
      <c r="M393">
        <v>-11.551548</v>
      </c>
      <c r="N393">
        <v>-5.7380028000000003</v>
      </c>
    </row>
    <row r="394" spans="2:14" x14ac:dyDescent="0.25">
      <c r="B394">
        <v>18252700000</v>
      </c>
      <c r="C394">
        <v>-11.150035000000001</v>
      </c>
      <c r="D394">
        <v>-4.6980785999999997</v>
      </c>
      <c r="L394">
        <v>18252700000</v>
      </c>
      <c r="M394">
        <v>-11.451624000000001</v>
      </c>
      <c r="N394">
        <v>-6.1365208999999998</v>
      </c>
    </row>
    <row r="395" spans="2:14" x14ac:dyDescent="0.25">
      <c r="B395">
        <v>18502600000</v>
      </c>
      <c r="C395">
        <v>-10.995760000000001</v>
      </c>
      <c r="D395">
        <v>-4.9453015000000002</v>
      </c>
      <c r="L395">
        <v>18502600000</v>
      </c>
      <c r="M395">
        <v>-11.372769</v>
      </c>
      <c r="N395">
        <v>-6.5193209999999997</v>
      </c>
    </row>
    <row r="396" spans="2:14" x14ac:dyDescent="0.25">
      <c r="B396">
        <v>18752500000</v>
      </c>
      <c r="C396">
        <v>-10.765419</v>
      </c>
      <c r="D396">
        <v>-5.2718058000000001</v>
      </c>
      <c r="L396">
        <v>18752500000</v>
      </c>
      <c r="M396">
        <v>-11.317257</v>
      </c>
      <c r="N396">
        <v>-6.8334804</v>
      </c>
    </row>
    <row r="397" spans="2:14" x14ac:dyDescent="0.25">
      <c r="B397">
        <v>19002400000</v>
      </c>
      <c r="C397">
        <v>-10.570237000000001</v>
      </c>
      <c r="D397">
        <v>-5.6863216999999997</v>
      </c>
      <c r="L397">
        <v>19002400000</v>
      </c>
      <c r="M397">
        <v>-11.325749999999999</v>
      </c>
      <c r="N397">
        <v>-7.0534096000000002</v>
      </c>
    </row>
    <row r="398" spans="2:14" x14ac:dyDescent="0.25">
      <c r="B398">
        <v>19252300000</v>
      </c>
      <c r="C398">
        <v>-10.420574999999999</v>
      </c>
      <c r="D398">
        <v>-6.0902371000000004</v>
      </c>
      <c r="L398">
        <v>19252300000</v>
      </c>
      <c r="M398">
        <v>-11.390646</v>
      </c>
      <c r="N398">
        <v>-7.1128448999999998</v>
      </c>
    </row>
    <row r="399" spans="2:14" x14ac:dyDescent="0.25">
      <c r="B399">
        <v>19502200000</v>
      </c>
      <c r="C399">
        <v>-10.339556999999999</v>
      </c>
      <c r="D399">
        <v>-6.4105996999999997</v>
      </c>
      <c r="L399">
        <v>19502200000</v>
      </c>
      <c r="M399">
        <v>-11.535415</v>
      </c>
      <c r="N399">
        <v>-6.9919691000000004</v>
      </c>
    </row>
    <row r="400" spans="2:14" x14ac:dyDescent="0.25">
      <c r="B400">
        <v>19752100000</v>
      </c>
      <c r="C400">
        <v>-10.313662000000001</v>
      </c>
      <c r="D400">
        <v>-6.5628342999999996</v>
      </c>
      <c r="L400">
        <v>19752100000</v>
      </c>
      <c r="M400">
        <v>-11.739083000000001</v>
      </c>
      <c r="N400">
        <v>-6.7237448999999998</v>
      </c>
    </row>
    <row r="401" spans="2:14" x14ac:dyDescent="0.25">
      <c r="B401">
        <v>20002000000</v>
      </c>
      <c r="C401">
        <v>-10.417173999999999</v>
      </c>
      <c r="D401">
        <v>-6.5499267999999997</v>
      </c>
      <c r="L401">
        <v>20002000000</v>
      </c>
      <c r="M401">
        <v>-11.977755999999999</v>
      </c>
      <c r="N401">
        <v>-6.3820028000000004</v>
      </c>
    </row>
    <row r="402" spans="2:14" x14ac:dyDescent="0.25">
      <c r="B402">
        <v>20251900000</v>
      </c>
      <c r="C402">
        <v>-10.623537000000001</v>
      </c>
      <c r="D402">
        <v>-6.3420262000000003</v>
      </c>
      <c r="L402">
        <v>20251900000</v>
      </c>
      <c r="M402">
        <v>-12.184542</v>
      </c>
      <c r="N402">
        <v>-6.0026250000000001</v>
      </c>
    </row>
    <row r="403" spans="2:14" x14ac:dyDescent="0.25">
      <c r="B403">
        <v>20501800000</v>
      </c>
      <c r="C403">
        <v>-10.930191000000001</v>
      </c>
      <c r="D403">
        <v>-6.0952181999999997</v>
      </c>
      <c r="L403">
        <v>20501800000</v>
      </c>
      <c r="M403">
        <v>-12.382921</v>
      </c>
      <c r="N403">
        <v>-5.7354465000000001</v>
      </c>
    </row>
    <row r="404" spans="2:14" x14ac:dyDescent="0.25">
      <c r="B404">
        <v>20751700000</v>
      </c>
      <c r="C404">
        <v>-11.353763000000001</v>
      </c>
      <c r="D404">
        <v>-5.6848092000000001</v>
      </c>
      <c r="L404">
        <v>20751700000</v>
      </c>
      <c r="M404">
        <v>-12.66197</v>
      </c>
      <c r="N404">
        <v>-5.4042710999999999</v>
      </c>
    </row>
    <row r="405" spans="2:14" x14ac:dyDescent="0.25">
      <c r="B405">
        <v>21001600000</v>
      </c>
      <c r="C405">
        <v>-11.80111</v>
      </c>
      <c r="D405">
        <v>-5.1987429000000001</v>
      </c>
      <c r="L405">
        <v>21001600000</v>
      </c>
      <c r="M405">
        <v>-12.984235999999999</v>
      </c>
      <c r="N405">
        <v>-5.0358872000000003</v>
      </c>
    </row>
    <row r="406" spans="2:14" x14ac:dyDescent="0.25">
      <c r="B406">
        <v>21251500000</v>
      </c>
      <c r="C406">
        <v>-12.241360999999999</v>
      </c>
      <c r="D406">
        <v>-4.6933942000000002</v>
      </c>
      <c r="L406">
        <v>21251500000</v>
      </c>
      <c r="M406">
        <v>-13.329318000000001</v>
      </c>
      <c r="N406">
        <v>-4.6454009999999997</v>
      </c>
    </row>
    <row r="407" spans="2:14" x14ac:dyDescent="0.25">
      <c r="B407">
        <v>21501400000</v>
      </c>
      <c r="C407">
        <v>-12.606567999999999</v>
      </c>
      <c r="D407">
        <v>-4.2192148999999999</v>
      </c>
      <c r="L407">
        <v>21501400000</v>
      </c>
      <c r="M407">
        <v>-13.603984000000001</v>
      </c>
      <c r="N407">
        <v>-4.2607241</v>
      </c>
    </row>
    <row r="408" spans="2:14" x14ac:dyDescent="0.25">
      <c r="B408">
        <v>21751300000</v>
      </c>
      <c r="C408">
        <v>-12.969245000000001</v>
      </c>
      <c r="D408">
        <v>-3.6888402</v>
      </c>
      <c r="L408">
        <v>21751300000</v>
      </c>
      <c r="M408">
        <v>-13.87604</v>
      </c>
      <c r="N408">
        <v>-3.7901237000000001</v>
      </c>
    </row>
    <row r="409" spans="2:14" x14ac:dyDescent="0.25">
      <c r="B409">
        <v>22001200000</v>
      </c>
      <c r="C409">
        <v>-13.329796</v>
      </c>
      <c r="D409">
        <v>-3.2852714000000001</v>
      </c>
      <c r="L409">
        <v>22001200000</v>
      </c>
      <c r="M409">
        <v>-14.159246</v>
      </c>
      <c r="N409">
        <v>-3.4244775999999999</v>
      </c>
    </row>
    <row r="410" spans="2:14" x14ac:dyDescent="0.25">
      <c r="B410">
        <v>22251100000</v>
      </c>
      <c r="C410">
        <v>-13.68923</v>
      </c>
      <c r="D410">
        <v>-3.0009893999999999</v>
      </c>
      <c r="L410">
        <v>22251100000</v>
      </c>
      <c r="M410">
        <v>-14.475514</v>
      </c>
      <c r="N410">
        <v>-3.1670346</v>
      </c>
    </row>
    <row r="411" spans="2:14" x14ac:dyDescent="0.25">
      <c r="B411">
        <v>22501000000</v>
      </c>
      <c r="C411">
        <v>-14.011445999999999</v>
      </c>
      <c r="D411">
        <v>-2.8023627000000002</v>
      </c>
      <c r="L411">
        <v>22501000000</v>
      </c>
      <c r="M411">
        <v>-14.766631</v>
      </c>
      <c r="N411">
        <v>-2.9797262999999998</v>
      </c>
    </row>
    <row r="412" spans="2:14" x14ac:dyDescent="0.25">
      <c r="B412">
        <v>22750900000</v>
      </c>
      <c r="C412">
        <v>-14.28645</v>
      </c>
      <c r="D412">
        <v>-2.6541592999999999</v>
      </c>
      <c r="L412">
        <v>22750900000</v>
      </c>
      <c r="M412">
        <v>-15.038746</v>
      </c>
      <c r="N412">
        <v>-2.8388003999999998</v>
      </c>
    </row>
    <row r="413" spans="2:14" x14ac:dyDescent="0.25">
      <c r="B413">
        <v>23000800000</v>
      </c>
      <c r="C413">
        <v>-14.522296000000001</v>
      </c>
      <c r="D413">
        <v>-2.5548563</v>
      </c>
      <c r="L413">
        <v>23000800000</v>
      </c>
      <c r="M413">
        <v>-15.239943999999999</v>
      </c>
      <c r="N413">
        <v>-2.7478880999999999</v>
      </c>
    </row>
    <row r="414" spans="2:14" x14ac:dyDescent="0.25">
      <c r="B414">
        <v>23250700000</v>
      </c>
      <c r="C414">
        <v>-14.759186</v>
      </c>
      <c r="D414">
        <v>-2.4989004000000001</v>
      </c>
      <c r="L414">
        <v>23250700000</v>
      </c>
      <c r="M414">
        <v>-15.399494000000001</v>
      </c>
      <c r="N414">
        <v>-2.7062816999999999</v>
      </c>
    </row>
    <row r="415" spans="2:14" x14ac:dyDescent="0.25">
      <c r="B415">
        <v>23500600000</v>
      </c>
      <c r="C415">
        <v>-14.992691000000001</v>
      </c>
      <c r="D415">
        <v>-2.4863870000000001</v>
      </c>
      <c r="L415">
        <v>23500600000</v>
      </c>
      <c r="M415">
        <v>-15.493031999999999</v>
      </c>
      <c r="N415">
        <v>-2.7100306000000001</v>
      </c>
    </row>
    <row r="416" spans="2:14" x14ac:dyDescent="0.25">
      <c r="B416">
        <v>23750500000</v>
      </c>
      <c r="C416">
        <v>-15.201420000000001</v>
      </c>
      <c r="D416">
        <v>-2.4921212000000001</v>
      </c>
      <c r="L416">
        <v>23750500000</v>
      </c>
      <c r="M416">
        <v>-15.559687</v>
      </c>
      <c r="N416">
        <v>-2.7340026000000002</v>
      </c>
    </row>
    <row r="417" spans="2:16" x14ac:dyDescent="0.25">
      <c r="B417">
        <v>24000400000</v>
      </c>
      <c r="C417">
        <v>-15.444566999999999</v>
      </c>
      <c r="D417">
        <v>-2.5150027000000001</v>
      </c>
      <c r="L417">
        <v>24000400000</v>
      </c>
      <c r="M417">
        <v>-15.686202</v>
      </c>
      <c r="N417">
        <v>-2.7637596000000002</v>
      </c>
    </row>
    <row r="418" spans="2:16" x14ac:dyDescent="0.25">
      <c r="B418">
        <v>24250300000</v>
      </c>
      <c r="C418">
        <v>-15.695176</v>
      </c>
      <c r="D418">
        <v>-2.5307696000000002</v>
      </c>
      <c r="L418">
        <v>24250300000</v>
      </c>
      <c r="M418">
        <v>-15.881823000000001</v>
      </c>
      <c r="N418">
        <v>-2.769949</v>
      </c>
    </row>
    <row r="419" spans="2:16" x14ac:dyDescent="0.25">
      <c r="B419">
        <v>24500200000</v>
      </c>
      <c r="C419">
        <v>-15.984776</v>
      </c>
      <c r="D419">
        <v>-2.5263795999999998</v>
      </c>
      <c r="L419">
        <v>24500200000</v>
      </c>
      <c r="M419">
        <v>-16.203800000000001</v>
      </c>
      <c r="N419">
        <v>-2.7428970000000001</v>
      </c>
    </row>
    <row r="420" spans="2:16" x14ac:dyDescent="0.25">
      <c r="B420">
        <v>24750100000</v>
      </c>
      <c r="C420">
        <v>-16.279368999999999</v>
      </c>
      <c r="D420">
        <v>-2.5063328999999999</v>
      </c>
      <c r="L420">
        <v>24750100000</v>
      </c>
      <c r="M420">
        <v>-16.607869999999998</v>
      </c>
      <c r="N420">
        <v>-2.6958437000000002</v>
      </c>
    </row>
    <row r="421" spans="2:16" x14ac:dyDescent="0.25">
      <c r="B421">
        <v>25000000000</v>
      </c>
      <c r="C421">
        <v>-16.498736999999998</v>
      </c>
      <c r="D421">
        <v>-2.4837799</v>
      </c>
      <c r="L421">
        <v>25000000000</v>
      </c>
      <c r="M421">
        <v>-16.915894000000002</v>
      </c>
      <c r="N421">
        <v>-2.6479712000000002</v>
      </c>
    </row>
    <row r="422" spans="2:16" x14ac:dyDescent="0.25">
      <c r="B422" t="s">
        <v>25</v>
      </c>
      <c r="L422" t="s">
        <v>25</v>
      </c>
    </row>
    <row r="425" spans="2:16" x14ac:dyDescent="0.25">
      <c r="B425" t="s">
        <v>27</v>
      </c>
      <c r="L425" t="s">
        <v>27</v>
      </c>
    </row>
    <row r="426" spans="2:16" x14ac:dyDescent="0.25">
      <c r="B426" t="s">
        <v>23</v>
      </c>
      <c r="C426" t="s">
        <v>106</v>
      </c>
      <c r="D426" t="s">
        <v>107</v>
      </c>
      <c r="E426" t="s">
        <v>108</v>
      </c>
      <c r="F426" t="s">
        <v>109</v>
      </c>
      <c r="L426" t="s">
        <v>23</v>
      </c>
      <c r="M426" t="s">
        <v>106</v>
      </c>
      <c r="N426" t="s">
        <v>107</v>
      </c>
      <c r="O426" t="s">
        <v>108</v>
      </c>
      <c r="P426" t="s">
        <v>109</v>
      </c>
    </row>
    <row r="427" spans="2:16" x14ac:dyDescent="0.25">
      <c r="B427">
        <v>8000000000</v>
      </c>
      <c r="C427">
        <v>-0.37828654</v>
      </c>
      <c r="D427">
        <v>-59.216061000000003</v>
      </c>
      <c r="E427">
        <v>-51.478951000000002</v>
      </c>
      <c r="F427">
        <v>-40.387076999999998</v>
      </c>
      <c r="L427">
        <v>8000000000</v>
      </c>
      <c r="M427">
        <v>-0.37892397999999999</v>
      </c>
      <c r="N427">
        <v>-59.274563000000001</v>
      </c>
      <c r="O427">
        <v>-40.365425000000002</v>
      </c>
      <c r="P427">
        <v>-51.503112999999999</v>
      </c>
    </row>
    <row r="428" spans="2:16" x14ac:dyDescent="0.25">
      <c r="B428">
        <v>8295000000</v>
      </c>
      <c r="C428">
        <v>-0.38643199</v>
      </c>
      <c r="D428">
        <v>-58.577598999999999</v>
      </c>
      <c r="E428">
        <v>-51.873631000000003</v>
      </c>
      <c r="F428">
        <v>-39.997700000000002</v>
      </c>
      <c r="L428">
        <v>8295000000</v>
      </c>
      <c r="M428">
        <v>-0.38993116999999999</v>
      </c>
      <c r="N428">
        <v>-58.686771</v>
      </c>
      <c r="O428">
        <v>-39.948475000000002</v>
      </c>
      <c r="P428">
        <v>-51.872059</v>
      </c>
    </row>
    <row r="429" spans="2:16" x14ac:dyDescent="0.25">
      <c r="B429">
        <v>8590000000</v>
      </c>
      <c r="C429">
        <v>-0.39839232000000002</v>
      </c>
      <c r="D429">
        <v>-57.774399000000003</v>
      </c>
      <c r="E429">
        <v>-52.380240999999998</v>
      </c>
      <c r="F429">
        <v>-39.515403999999997</v>
      </c>
      <c r="L429">
        <v>8590000000</v>
      </c>
      <c r="M429">
        <v>-0.40590259000000001</v>
      </c>
      <c r="N429">
        <v>-57.866996999999998</v>
      </c>
      <c r="O429">
        <v>-39.447819000000003</v>
      </c>
      <c r="P429">
        <v>-52.358204000000001</v>
      </c>
    </row>
    <row r="430" spans="2:16" x14ac:dyDescent="0.25">
      <c r="B430">
        <v>8885000000</v>
      </c>
      <c r="C430">
        <v>-0.41386208000000002</v>
      </c>
      <c r="D430">
        <v>-56.824074000000003</v>
      </c>
      <c r="E430">
        <v>-52.971969999999999</v>
      </c>
      <c r="F430">
        <v>-38.942386999999997</v>
      </c>
      <c r="L430">
        <v>8885000000</v>
      </c>
      <c r="M430">
        <v>-0.42650673</v>
      </c>
      <c r="N430">
        <v>-56.919837999999999</v>
      </c>
      <c r="O430">
        <v>-38.849262000000003</v>
      </c>
      <c r="P430">
        <v>-52.955081999999997</v>
      </c>
    </row>
    <row r="431" spans="2:16" x14ac:dyDescent="0.25">
      <c r="B431">
        <v>9180000000</v>
      </c>
      <c r="C431">
        <v>-0.43178805999999997</v>
      </c>
      <c r="D431">
        <v>-55.924267</v>
      </c>
      <c r="E431">
        <v>-53.389606000000001</v>
      </c>
      <c r="F431">
        <v>-38.384827000000001</v>
      </c>
      <c r="L431">
        <v>9180000000</v>
      </c>
      <c r="M431">
        <v>-0.44788632</v>
      </c>
      <c r="N431">
        <v>-55.952133000000003</v>
      </c>
      <c r="O431">
        <v>-38.275486000000001</v>
      </c>
      <c r="P431">
        <v>-53.460349999999998</v>
      </c>
    </row>
    <row r="432" spans="2:16" x14ac:dyDescent="0.25">
      <c r="B432">
        <v>9475000000</v>
      </c>
      <c r="C432">
        <v>-0.44975569999999998</v>
      </c>
      <c r="D432">
        <v>-55.069729000000002</v>
      </c>
      <c r="E432">
        <v>-53.500140999999999</v>
      </c>
      <c r="F432">
        <v>-37.653182999999999</v>
      </c>
      <c r="L432">
        <v>9475000000</v>
      </c>
      <c r="M432">
        <v>-0.46891421</v>
      </c>
      <c r="N432">
        <v>-55.022018000000003</v>
      </c>
      <c r="O432">
        <v>-37.563889000000003</v>
      </c>
      <c r="P432">
        <v>-53.634289000000003</v>
      </c>
    </row>
    <row r="433" spans="2:16" x14ac:dyDescent="0.25">
      <c r="B433">
        <v>9770000000</v>
      </c>
      <c r="C433">
        <v>-0.47054580000000001</v>
      </c>
      <c r="D433">
        <v>-54.288525</v>
      </c>
      <c r="E433">
        <v>-53.595058000000002</v>
      </c>
      <c r="F433">
        <v>-37.070259</v>
      </c>
      <c r="L433">
        <v>9770000000</v>
      </c>
      <c r="M433">
        <v>-0.49214327000000002</v>
      </c>
      <c r="N433">
        <v>-54.142024999999997</v>
      </c>
      <c r="O433">
        <v>-36.990836999999999</v>
      </c>
      <c r="P433">
        <v>-53.752602000000003</v>
      </c>
    </row>
    <row r="434" spans="2:16" x14ac:dyDescent="0.25">
      <c r="B434">
        <v>10065000000</v>
      </c>
      <c r="C434">
        <v>-0.49091121999999998</v>
      </c>
      <c r="D434">
        <v>-53.475181999999997</v>
      </c>
      <c r="E434">
        <v>-53.490479000000001</v>
      </c>
      <c r="F434">
        <v>-36.463844000000002</v>
      </c>
      <c r="L434">
        <v>10065000000</v>
      </c>
      <c r="M434">
        <v>-0.51680923000000001</v>
      </c>
      <c r="N434">
        <v>-53.337761</v>
      </c>
      <c r="O434">
        <v>-36.395985000000003</v>
      </c>
      <c r="P434">
        <v>-53.646422999999999</v>
      </c>
    </row>
    <row r="435" spans="2:16" x14ac:dyDescent="0.25">
      <c r="B435">
        <v>10360000000</v>
      </c>
      <c r="C435">
        <v>-0.51283568000000002</v>
      </c>
      <c r="D435">
        <v>-52.666851000000001</v>
      </c>
      <c r="E435">
        <v>-53.176631999999998</v>
      </c>
      <c r="F435">
        <v>-35.851962999999998</v>
      </c>
      <c r="L435">
        <v>10360000000</v>
      </c>
      <c r="M435">
        <v>-0.54593265000000002</v>
      </c>
      <c r="N435">
        <v>-52.517082000000002</v>
      </c>
      <c r="O435">
        <v>-35.816605000000003</v>
      </c>
      <c r="P435">
        <v>-53.320141</v>
      </c>
    </row>
    <row r="436" spans="2:16" x14ac:dyDescent="0.25">
      <c r="B436">
        <v>10655000000</v>
      </c>
      <c r="C436">
        <v>-0.53436189999999995</v>
      </c>
      <c r="D436">
        <v>-51.880085000000001</v>
      </c>
      <c r="E436">
        <v>-52.677494000000003</v>
      </c>
      <c r="F436">
        <v>-35.270203000000002</v>
      </c>
      <c r="L436">
        <v>10655000000</v>
      </c>
      <c r="M436">
        <v>-0.57805032000000001</v>
      </c>
      <c r="N436">
        <v>-51.780506000000003</v>
      </c>
      <c r="O436">
        <v>-35.206726000000003</v>
      </c>
      <c r="P436">
        <v>-52.772548999999998</v>
      </c>
    </row>
    <row r="437" spans="2:16" x14ac:dyDescent="0.25">
      <c r="B437">
        <v>10950000000</v>
      </c>
      <c r="C437">
        <v>-0.55651015000000004</v>
      </c>
      <c r="D437">
        <v>-51.107613000000001</v>
      </c>
      <c r="E437">
        <v>-52.122494000000003</v>
      </c>
      <c r="F437">
        <v>-34.814064000000002</v>
      </c>
      <c r="L437">
        <v>10950000000</v>
      </c>
      <c r="M437">
        <v>-0.61461663</v>
      </c>
      <c r="N437">
        <v>-51.086613</v>
      </c>
      <c r="O437">
        <v>-34.700516</v>
      </c>
      <c r="P437">
        <v>-52.134281000000001</v>
      </c>
    </row>
    <row r="438" spans="2:16" x14ac:dyDescent="0.25">
      <c r="B438">
        <v>11245000000</v>
      </c>
      <c r="C438">
        <v>-0.58004343999999997</v>
      </c>
      <c r="D438">
        <v>-50.318004999999999</v>
      </c>
      <c r="E438">
        <v>-51.488017999999997</v>
      </c>
      <c r="F438">
        <v>-34.449539000000001</v>
      </c>
      <c r="L438">
        <v>11245000000</v>
      </c>
      <c r="M438">
        <v>-0.66052794000000004</v>
      </c>
      <c r="N438">
        <v>-50.356051999999998</v>
      </c>
      <c r="O438">
        <v>-34.328594000000002</v>
      </c>
      <c r="P438">
        <v>-51.509621000000003</v>
      </c>
    </row>
    <row r="439" spans="2:16" x14ac:dyDescent="0.25">
      <c r="B439">
        <v>11540000000</v>
      </c>
      <c r="C439">
        <v>-0.60493743</v>
      </c>
      <c r="D439">
        <v>-49.577342999999999</v>
      </c>
      <c r="E439">
        <v>-50.827660000000002</v>
      </c>
      <c r="F439">
        <v>-34.17165</v>
      </c>
      <c r="L439">
        <v>11540000000</v>
      </c>
      <c r="M439">
        <v>-0.70827841999999996</v>
      </c>
      <c r="N439">
        <v>-49.620593999999997</v>
      </c>
      <c r="O439">
        <v>-33.979885000000003</v>
      </c>
      <c r="P439">
        <v>-50.807144000000001</v>
      </c>
    </row>
    <row r="440" spans="2:16" x14ac:dyDescent="0.25">
      <c r="B440">
        <v>11835000000</v>
      </c>
      <c r="C440">
        <v>-0.63080042999999997</v>
      </c>
      <c r="D440">
        <v>-48.838135000000001</v>
      </c>
      <c r="E440">
        <v>-50.020102999999999</v>
      </c>
      <c r="F440">
        <v>-33.900936000000002</v>
      </c>
      <c r="L440">
        <v>11835000000</v>
      </c>
      <c r="M440">
        <v>-0.77390318999999996</v>
      </c>
      <c r="N440">
        <v>-48.909027000000002</v>
      </c>
      <c r="O440">
        <v>-33.680118999999998</v>
      </c>
      <c r="P440">
        <v>-49.970123000000001</v>
      </c>
    </row>
    <row r="441" spans="2:16" x14ac:dyDescent="0.25">
      <c r="B441">
        <v>12130000000</v>
      </c>
      <c r="C441">
        <v>-0.66078972999999996</v>
      </c>
      <c r="D441">
        <v>-48.132446000000002</v>
      </c>
      <c r="E441">
        <v>-49.265858000000001</v>
      </c>
      <c r="F441">
        <v>-33.723782</v>
      </c>
      <c r="L441">
        <v>12130000000</v>
      </c>
      <c r="M441">
        <v>-0.85720295000000002</v>
      </c>
      <c r="N441">
        <v>-48.183993999999998</v>
      </c>
      <c r="O441">
        <v>-33.527531000000003</v>
      </c>
      <c r="P441">
        <v>-49.137191999999999</v>
      </c>
    </row>
    <row r="442" spans="2:16" x14ac:dyDescent="0.25">
      <c r="B442">
        <v>12425000000</v>
      </c>
      <c r="C442">
        <v>-0.69211292000000002</v>
      </c>
      <c r="D442">
        <v>-47.432076000000002</v>
      </c>
      <c r="E442">
        <v>-48.261093000000002</v>
      </c>
      <c r="F442">
        <v>-33.411205000000002</v>
      </c>
      <c r="L442">
        <v>12425000000</v>
      </c>
      <c r="M442">
        <v>-0.94311327</v>
      </c>
      <c r="N442">
        <v>-47.484489000000004</v>
      </c>
      <c r="O442">
        <v>-33.167374000000002</v>
      </c>
      <c r="P442">
        <v>-48.027073000000001</v>
      </c>
    </row>
    <row r="443" spans="2:16" x14ac:dyDescent="0.25">
      <c r="B443">
        <v>12720000000</v>
      </c>
      <c r="C443">
        <v>-0.72418581999999998</v>
      </c>
      <c r="D443">
        <v>-46.784126000000001</v>
      </c>
      <c r="E443">
        <v>-47.322495000000004</v>
      </c>
      <c r="F443">
        <v>-33.114562999999997</v>
      </c>
      <c r="L443">
        <v>12720000000</v>
      </c>
      <c r="M443">
        <v>-1.0394683</v>
      </c>
      <c r="N443">
        <v>-46.834105999999998</v>
      </c>
      <c r="O443">
        <v>-32.800998999999997</v>
      </c>
      <c r="P443">
        <v>-46.951286000000003</v>
      </c>
    </row>
    <row r="444" spans="2:16" x14ac:dyDescent="0.25">
      <c r="B444">
        <v>13015000000</v>
      </c>
      <c r="C444">
        <v>-0.76307796999999999</v>
      </c>
      <c r="D444">
        <v>-46.133133000000001</v>
      </c>
      <c r="E444">
        <v>-46.045234999999998</v>
      </c>
      <c r="F444">
        <v>-32.785148999999997</v>
      </c>
      <c r="L444">
        <v>13015000000</v>
      </c>
      <c r="M444">
        <v>-1.1857435000000001</v>
      </c>
      <c r="N444">
        <v>-46.253860000000003</v>
      </c>
      <c r="O444">
        <v>-32.512099999999997</v>
      </c>
      <c r="P444">
        <v>-45.733513000000002</v>
      </c>
    </row>
    <row r="445" spans="2:16" x14ac:dyDescent="0.25">
      <c r="B445">
        <v>13310000000</v>
      </c>
      <c r="C445">
        <v>-0.80778843</v>
      </c>
      <c r="D445">
        <v>-45.509430000000002</v>
      </c>
      <c r="E445">
        <v>-44.673594999999999</v>
      </c>
      <c r="F445">
        <v>-32.435040000000001</v>
      </c>
      <c r="L445">
        <v>13310000000</v>
      </c>
      <c r="M445">
        <v>-1.3443954</v>
      </c>
      <c r="N445">
        <v>-45.706200000000003</v>
      </c>
      <c r="O445">
        <v>-32.159691000000002</v>
      </c>
      <c r="P445">
        <v>-44.405624000000003</v>
      </c>
    </row>
    <row r="446" spans="2:16" x14ac:dyDescent="0.25">
      <c r="B446">
        <v>13605000000</v>
      </c>
      <c r="C446">
        <v>-0.85899811999999998</v>
      </c>
      <c r="D446">
        <v>-44.908839999999998</v>
      </c>
      <c r="E446">
        <v>-43.335704999999997</v>
      </c>
      <c r="F446">
        <v>-32.241591999999997</v>
      </c>
      <c r="L446">
        <v>13605000000</v>
      </c>
      <c r="M446">
        <v>-1.5218932999999999</v>
      </c>
      <c r="N446">
        <v>-45.234406</v>
      </c>
      <c r="O446">
        <v>-32.003582000000002</v>
      </c>
      <c r="P446">
        <v>-43.171154000000001</v>
      </c>
    </row>
    <row r="447" spans="2:16" x14ac:dyDescent="0.25">
      <c r="B447">
        <v>13900000000</v>
      </c>
      <c r="C447">
        <v>-0.91885709999999998</v>
      </c>
      <c r="D447">
        <v>-44.326270999999998</v>
      </c>
      <c r="E447">
        <v>-42.047935000000003</v>
      </c>
      <c r="F447">
        <v>-32.088787000000004</v>
      </c>
      <c r="L447">
        <v>13900000000</v>
      </c>
      <c r="M447">
        <v>-1.7283244</v>
      </c>
      <c r="N447">
        <v>-44.812714</v>
      </c>
      <c r="O447">
        <v>-31.91151</v>
      </c>
      <c r="P447">
        <v>-42.018326000000002</v>
      </c>
    </row>
    <row r="448" spans="2:16" x14ac:dyDescent="0.25">
      <c r="B448">
        <v>14195000000</v>
      </c>
      <c r="C448">
        <v>-0.99164218000000004</v>
      </c>
      <c r="D448">
        <v>-43.818877999999998</v>
      </c>
      <c r="E448">
        <v>-40.759396000000002</v>
      </c>
      <c r="F448">
        <v>-31.996936999999999</v>
      </c>
      <c r="L448">
        <v>14195000000</v>
      </c>
      <c r="M448">
        <v>-1.9555332999999999</v>
      </c>
      <c r="N448">
        <v>-44.446041000000001</v>
      </c>
      <c r="O448">
        <v>-31.888905000000001</v>
      </c>
      <c r="P448">
        <v>-40.866970000000002</v>
      </c>
    </row>
    <row r="449" spans="2:16" x14ac:dyDescent="0.25">
      <c r="B449">
        <v>14490000000</v>
      </c>
      <c r="C449">
        <v>-1.0767046</v>
      </c>
      <c r="D449">
        <v>-43.444099000000001</v>
      </c>
      <c r="E449">
        <v>-39.701534000000002</v>
      </c>
      <c r="F449">
        <v>-31.987957000000002</v>
      </c>
      <c r="L449">
        <v>14490000000</v>
      </c>
      <c r="M449">
        <v>-2.1760814000000002</v>
      </c>
      <c r="N449">
        <v>-44.144694999999999</v>
      </c>
      <c r="O449">
        <v>-31.855467000000001</v>
      </c>
      <c r="P449">
        <v>-39.796902000000003</v>
      </c>
    </row>
    <row r="450" spans="2:16" x14ac:dyDescent="0.25">
      <c r="B450">
        <v>14785000000</v>
      </c>
      <c r="C450">
        <v>-1.1800177000000001</v>
      </c>
      <c r="D450">
        <v>-43.171337000000001</v>
      </c>
      <c r="E450">
        <v>-38.848782</v>
      </c>
      <c r="F450">
        <v>-32.064590000000003</v>
      </c>
      <c r="L450">
        <v>14785000000</v>
      </c>
      <c r="M450">
        <v>-2.4016959999999998</v>
      </c>
      <c r="N450">
        <v>-43.920997999999997</v>
      </c>
      <c r="O450">
        <v>-31.926264</v>
      </c>
      <c r="P450">
        <v>-38.941032</v>
      </c>
    </row>
    <row r="451" spans="2:16" x14ac:dyDescent="0.25">
      <c r="B451">
        <v>15080000000</v>
      </c>
      <c r="C451">
        <v>-1.3015977000000001</v>
      </c>
      <c r="D451">
        <v>-42.991473999999997</v>
      </c>
      <c r="E451">
        <v>-37.931807999999997</v>
      </c>
      <c r="F451">
        <v>-32.085537000000002</v>
      </c>
      <c r="L451">
        <v>15080000000</v>
      </c>
      <c r="M451">
        <v>-2.6282024000000002</v>
      </c>
      <c r="N451">
        <v>-43.779964</v>
      </c>
      <c r="O451">
        <v>-31.892071000000001</v>
      </c>
      <c r="P451">
        <v>-38.000027000000003</v>
      </c>
    </row>
    <row r="452" spans="2:16" x14ac:dyDescent="0.25">
      <c r="B452">
        <v>15375000000</v>
      </c>
      <c r="C452">
        <v>-1.4476095</v>
      </c>
      <c r="D452">
        <v>-43.037373000000002</v>
      </c>
      <c r="E452">
        <v>-37.117527000000003</v>
      </c>
      <c r="F452">
        <v>-32.204796000000002</v>
      </c>
      <c r="L452">
        <v>15375000000</v>
      </c>
      <c r="M452">
        <v>-2.8518599999999998</v>
      </c>
      <c r="N452">
        <v>-43.727710999999999</v>
      </c>
      <c r="O452">
        <v>-32.025908999999999</v>
      </c>
      <c r="P452">
        <v>-37.179619000000002</v>
      </c>
    </row>
    <row r="453" spans="2:16" x14ac:dyDescent="0.25">
      <c r="B453">
        <v>15670000000</v>
      </c>
      <c r="C453">
        <v>-1.6151382999999999</v>
      </c>
      <c r="D453">
        <v>-43.244934000000001</v>
      </c>
      <c r="E453">
        <v>-36.226123999999999</v>
      </c>
      <c r="F453">
        <v>-32.266959999999997</v>
      </c>
      <c r="L453">
        <v>15670000000</v>
      </c>
      <c r="M453">
        <v>-3.0688247999999998</v>
      </c>
      <c r="N453">
        <v>-43.772250999999997</v>
      </c>
      <c r="O453">
        <v>-32.121448999999998</v>
      </c>
      <c r="P453">
        <v>-36.222237</v>
      </c>
    </row>
    <row r="454" spans="2:16" x14ac:dyDescent="0.25">
      <c r="B454">
        <v>15965000000</v>
      </c>
      <c r="C454">
        <v>-1.7950832999999999</v>
      </c>
      <c r="D454">
        <v>-43.717498999999997</v>
      </c>
      <c r="E454">
        <v>-35.447834</v>
      </c>
      <c r="F454">
        <v>-32.369526</v>
      </c>
      <c r="L454">
        <v>15965000000</v>
      </c>
      <c r="M454">
        <v>-3.2799117999999998</v>
      </c>
      <c r="N454">
        <v>-43.914023999999998</v>
      </c>
      <c r="O454">
        <v>-32.244498999999998</v>
      </c>
      <c r="P454">
        <v>-35.435634999999998</v>
      </c>
    </row>
    <row r="455" spans="2:16" x14ac:dyDescent="0.25">
      <c r="B455">
        <v>16260000000</v>
      </c>
      <c r="C455">
        <v>-1.9782766000000001</v>
      </c>
      <c r="D455">
        <v>-44.334969000000001</v>
      </c>
      <c r="E455">
        <v>-34.631965999999998</v>
      </c>
      <c r="F455">
        <v>-32.603923999999999</v>
      </c>
      <c r="L455">
        <v>16260000000</v>
      </c>
      <c r="M455">
        <v>-3.4848298999999998</v>
      </c>
      <c r="N455">
        <v>-44.109878999999999</v>
      </c>
      <c r="O455">
        <v>-32.414368000000003</v>
      </c>
      <c r="P455">
        <v>-34.694941999999998</v>
      </c>
    </row>
    <row r="456" spans="2:16" x14ac:dyDescent="0.25">
      <c r="B456">
        <v>16555000000</v>
      </c>
      <c r="C456">
        <v>-2.1768383999999998</v>
      </c>
      <c r="D456">
        <v>-45.292586999999997</v>
      </c>
      <c r="E456">
        <v>-34.003819</v>
      </c>
      <c r="F456">
        <v>-32.763336000000002</v>
      </c>
      <c r="L456">
        <v>16555000000</v>
      </c>
      <c r="M456">
        <v>-3.6785011000000001</v>
      </c>
      <c r="N456">
        <v>-44.393410000000003</v>
      </c>
      <c r="O456">
        <v>-32.555931000000001</v>
      </c>
      <c r="P456">
        <v>-34.041347999999999</v>
      </c>
    </row>
    <row r="457" spans="2:16" x14ac:dyDescent="0.25">
      <c r="B457">
        <v>16850000000</v>
      </c>
      <c r="C457">
        <v>-2.3807513999999999</v>
      </c>
      <c r="D457">
        <v>-46.525368</v>
      </c>
      <c r="E457">
        <v>-33.383141000000002</v>
      </c>
      <c r="F457">
        <v>-32.861721000000003</v>
      </c>
      <c r="L457">
        <v>16850000000</v>
      </c>
      <c r="M457">
        <v>-3.8775721000000001</v>
      </c>
      <c r="N457">
        <v>-44.774155</v>
      </c>
      <c r="O457">
        <v>-32.660640999999998</v>
      </c>
      <c r="P457">
        <v>-33.406424999999999</v>
      </c>
    </row>
    <row r="458" spans="2:16" x14ac:dyDescent="0.25">
      <c r="B458">
        <v>17145000000</v>
      </c>
      <c r="C458">
        <v>-2.5876304999999999</v>
      </c>
      <c r="D458">
        <v>-48.266762</v>
      </c>
      <c r="E458">
        <v>-32.924655999999999</v>
      </c>
      <c r="F458">
        <v>-32.94191</v>
      </c>
      <c r="L458">
        <v>17145000000</v>
      </c>
      <c r="M458">
        <v>-4.0579499999999999</v>
      </c>
      <c r="N458">
        <v>-45.233638999999997</v>
      </c>
      <c r="O458">
        <v>-32.681190000000001</v>
      </c>
      <c r="P458">
        <v>-32.914631</v>
      </c>
    </row>
    <row r="459" spans="2:16" x14ac:dyDescent="0.25">
      <c r="B459">
        <v>17440000000</v>
      </c>
      <c r="C459">
        <v>-2.7982087</v>
      </c>
      <c r="D459">
        <v>-51.005108</v>
      </c>
      <c r="E459">
        <v>-32.495308000000001</v>
      </c>
      <c r="F459">
        <v>-32.946091000000003</v>
      </c>
      <c r="L459">
        <v>17440000000</v>
      </c>
      <c r="M459">
        <v>-4.2333460000000001</v>
      </c>
      <c r="N459">
        <v>-45.792693999999997</v>
      </c>
      <c r="O459">
        <v>-32.677714999999999</v>
      </c>
      <c r="P459">
        <v>-32.476520999999998</v>
      </c>
    </row>
    <row r="460" spans="2:16" x14ac:dyDescent="0.25">
      <c r="B460">
        <v>17735000000</v>
      </c>
      <c r="C460">
        <v>-3.0155438999999999</v>
      </c>
      <c r="D460">
        <v>-55.904564000000001</v>
      </c>
      <c r="E460">
        <v>-32.163586000000002</v>
      </c>
      <c r="F460">
        <v>-32.769717999999997</v>
      </c>
      <c r="L460">
        <v>17735000000</v>
      </c>
      <c r="M460">
        <v>-4.4194756000000002</v>
      </c>
      <c r="N460">
        <v>-46.457023999999997</v>
      </c>
      <c r="O460">
        <v>-32.541984999999997</v>
      </c>
      <c r="P460">
        <v>-32.082023999999997</v>
      </c>
    </row>
    <row r="461" spans="2:16" x14ac:dyDescent="0.25">
      <c r="B461">
        <v>18030000000</v>
      </c>
      <c r="C461">
        <v>-3.2252710000000002</v>
      </c>
      <c r="D461">
        <v>-58.086838</v>
      </c>
      <c r="E461">
        <v>-31.860678</v>
      </c>
      <c r="F461">
        <v>-32.623623000000002</v>
      </c>
      <c r="L461">
        <v>18030000000</v>
      </c>
      <c r="M461">
        <v>-4.6049705000000003</v>
      </c>
      <c r="N461">
        <v>-47.073211999999998</v>
      </c>
      <c r="O461">
        <v>-32.418968</v>
      </c>
      <c r="P461">
        <v>-31.759813000000001</v>
      </c>
    </row>
    <row r="462" spans="2:16" x14ac:dyDescent="0.25">
      <c r="B462">
        <v>18325000000</v>
      </c>
      <c r="C462">
        <v>-3.4304863999999999</v>
      </c>
      <c r="D462">
        <v>-59.188769999999998</v>
      </c>
      <c r="E462">
        <v>-31.591919000000001</v>
      </c>
      <c r="F462">
        <v>-32.470554</v>
      </c>
      <c r="L462">
        <v>18325000000</v>
      </c>
      <c r="M462">
        <v>-4.7796154</v>
      </c>
      <c r="N462">
        <v>-47.733066999999998</v>
      </c>
      <c r="O462">
        <v>-32.252063999999997</v>
      </c>
      <c r="P462">
        <v>-31.494060999999999</v>
      </c>
    </row>
    <row r="463" spans="2:16" x14ac:dyDescent="0.25">
      <c r="B463">
        <v>18620000000</v>
      </c>
      <c r="C463">
        <v>-3.6163349</v>
      </c>
      <c r="D463">
        <v>-58.898029000000001</v>
      </c>
      <c r="E463">
        <v>-31.406341999999999</v>
      </c>
      <c r="F463">
        <v>-32.372917000000001</v>
      </c>
      <c r="L463">
        <v>18620000000</v>
      </c>
      <c r="M463">
        <v>-4.9162178000000001</v>
      </c>
      <c r="N463">
        <v>-48.549942000000001</v>
      </c>
      <c r="O463">
        <v>-32.142550999999997</v>
      </c>
      <c r="P463">
        <v>-31.385437</v>
      </c>
    </row>
    <row r="464" spans="2:16" x14ac:dyDescent="0.25">
      <c r="B464">
        <v>18915000000</v>
      </c>
      <c r="C464">
        <v>-3.8041383999999998</v>
      </c>
      <c r="D464">
        <v>-57.292625000000001</v>
      </c>
      <c r="E464">
        <v>-31.215679000000002</v>
      </c>
      <c r="F464">
        <v>-32.265208999999999</v>
      </c>
      <c r="L464">
        <v>18915000000</v>
      </c>
      <c r="M464">
        <v>-5.0801233999999997</v>
      </c>
      <c r="N464">
        <v>-49.484729999999999</v>
      </c>
      <c r="O464">
        <v>-32.015816000000001</v>
      </c>
      <c r="P464">
        <v>-31.234434</v>
      </c>
    </row>
    <row r="465" spans="2:16" x14ac:dyDescent="0.25">
      <c r="B465">
        <v>19210000000</v>
      </c>
      <c r="C465">
        <v>-3.9938482999999998</v>
      </c>
      <c r="D465">
        <v>-52.852874999999997</v>
      </c>
      <c r="E465">
        <v>-31.086607000000001</v>
      </c>
      <c r="F465">
        <v>-32.146698000000001</v>
      </c>
      <c r="L465">
        <v>19210000000</v>
      </c>
      <c r="M465">
        <v>-5.2375807999999999</v>
      </c>
      <c r="N465">
        <v>-50.485652999999999</v>
      </c>
      <c r="O465">
        <v>-31.913183</v>
      </c>
      <c r="P465">
        <v>-31.030594000000001</v>
      </c>
    </row>
    <row r="466" spans="2:16" x14ac:dyDescent="0.25">
      <c r="B466">
        <v>19505000000</v>
      </c>
      <c r="C466">
        <v>-4.1973066000000001</v>
      </c>
      <c r="D466">
        <v>-50.438614000000001</v>
      </c>
      <c r="E466">
        <v>-30.858421</v>
      </c>
      <c r="F466">
        <v>-31.964178</v>
      </c>
      <c r="L466">
        <v>19505000000</v>
      </c>
      <c r="M466">
        <v>-5.4435438999999999</v>
      </c>
      <c r="N466">
        <v>-51.423842999999998</v>
      </c>
      <c r="O466">
        <v>-31.773823</v>
      </c>
      <c r="P466">
        <v>-30.805098999999998</v>
      </c>
    </row>
    <row r="467" spans="2:16" x14ac:dyDescent="0.25">
      <c r="B467">
        <v>19800000000</v>
      </c>
      <c r="C467">
        <v>-4.4287333000000002</v>
      </c>
      <c r="D467">
        <v>-48.596736999999997</v>
      </c>
      <c r="E467">
        <v>-30.574718000000001</v>
      </c>
      <c r="F467">
        <v>-31.825849999999999</v>
      </c>
      <c r="L467">
        <v>19800000000</v>
      </c>
      <c r="M467">
        <v>-5.6871023000000003</v>
      </c>
      <c r="N467">
        <v>-51.834358000000002</v>
      </c>
      <c r="O467">
        <v>-31.605657999999998</v>
      </c>
      <c r="P467">
        <v>-30.533491000000001</v>
      </c>
    </row>
    <row r="468" spans="2:16" x14ac:dyDescent="0.25">
      <c r="B468">
        <v>20095000000</v>
      </c>
      <c r="C468">
        <v>-4.6887603000000002</v>
      </c>
      <c r="D468">
        <v>-47.670067000000003</v>
      </c>
      <c r="E468">
        <v>-30.070229000000001</v>
      </c>
      <c r="F468">
        <v>-31.664964999999999</v>
      </c>
      <c r="L468">
        <v>20095000000</v>
      </c>
      <c r="M468">
        <v>-5.9784794000000003</v>
      </c>
      <c r="N468">
        <v>-51.884543999999998</v>
      </c>
      <c r="O468">
        <v>-31.462301</v>
      </c>
      <c r="P468">
        <v>-30.016766000000001</v>
      </c>
    </row>
    <row r="469" spans="2:16" x14ac:dyDescent="0.25">
      <c r="B469">
        <v>20390000000</v>
      </c>
      <c r="C469">
        <v>-5.0136403999999999</v>
      </c>
      <c r="D469">
        <v>-47.444828000000001</v>
      </c>
      <c r="E469">
        <v>-29.146018999999999</v>
      </c>
      <c r="F469">
        <v>-31.390471000000002</v>
      </c>
      <c r="L469">
        <v>20390000000</v>
      </c>
      <c r="M469">
        <v>-6.2604461000000002</v>
      </c>
      <c r="N469">
        <v>-52.798439000000002</v>
      </c>
      <c r="O469">
        <v>-31.324331000000001</v>
      </c>
      <c r="P469">
        <v>-29.001131000000001</v>
      </c>
    </row>
    <row r="470" spans="2:16" x14ac:dyDescent="0.25">
      <c r="B470">
        <v>20685000000</v>
      </c>
      <c r="C470">
        <v>-5.2655782999999996</v>
      </c>
      <c r="D470">
        <v>-46.419719999999998</v>
      </c>
      <c r="E470">
        <v>-29.721959999999999</v>
      </c>
      <c r="F470">
        <v>-31.503231</v>
      </c>
      <c r="L470">
        <v>20685000000</v>
      </c>
      <c r="M470">
        <v>-6.5705929000000003</v>
      </c>
      <c r="N470">
        <v>-51.166114999999998</v>
      </c>
      <c r="O470">
        <v>-31.485078999999999</v>
      </c>
      <c r="P470">
        <v>-29.514057000000001</v>
      </c>
    </row>
    <row r="471" spans="2:16" x14ac:dyDescent="0.25">
      <c r="B471">
        <v>20980000000</v>
      </c>
      <c r="C471">
        <v>-5.5047164000000004</v>
      </c>
      <c r="D471">
        <v>-45.695174999999999</v>
      </c>
      <c r="E471">
        <v>-30.193617</v>
      </c>
      <c r="F471">
        <v>-32.195183</v>
      </c>
      <c r="L471">
        <v>20980000000</v>
      </c>
      <c r="M471">
        <v>-6.8447332000000003</v>
      </c>
      <c r="N471">
        <v>-49.520733</v>
      </c>
      <c r="O471">
        <v>-32.303775999999999</v>
      </c>
      <c r="P471">
        <v>-29.835604</v>
      </c>
    </row>
    <row r="472" spans="2:16" x14ac:dyDescent="0.25">
      <c r="B472">
        <v>21275000000</v>
      </c>
      <c r="C472">
        <v>-5.7674178999999999</v>
      </c>
      <c r="D472">
        <v>-45.185749000000001</v>
      </c>
      <c r="E472">
        <v>-30.597626000000002</v>
      </c>
      <c r="F472">
        <v>-32.715549000000003</v>
      </c>
      <c r="L472">
        <v>21275000000</v>
      </c>
      <c r="M472">
        <v>-7.1806616999999999</v>
      </c>
      <c r="N472">
        <v>-48.162734999999998</v>
      </c>
      <c r="O472">
        <v>-32.770313000000002</v>
      </c>
      <c r="P472">
        <v>-30.249735000000001</v>
      </c>
    </row>
    <row r="473" spans="2:16" x14ac:dyDescent="0.25">
      <c r="B473">
        <v>21570000000</v>
      </c>
      <c r="C473">
        <v>-6.1023908000000002</v>
      </c>
      <c r="D473">
        <v>-44.724471999999999</v>
      </c>
      <c r="E473">
        <v>-30.950077</v>
      </c>
      <c r="F473">
        <v>-33.249107000000002</v>
      </c>
      <c r="L473">
        <v>21570000000</v>
      </c>
      <c r="M473">
        <v>-7.6521572999999998</v>
      </c>
      <c r="N473">
        <v>-46.814053000000001</v>
      </c>
      <c r="O473">
        <v>-33.082766999999997</v>
      </c>
      <c r="P473">
        <v>-30.878723000000001</v>
      </c>
    </row>
    <row r="474" spans="2:16" x14ac:dyDescent="0.25">
      <c r="B474">
        <v>21865000000</v>
      </c>
      <c r="C474">
        <v>-6.3916879</v>
      </c>
      <c r="D474">
        <v>-43.662762000000001</v>
      </c>
      <c r="E474">
        <v>-31.770765000000001</v>
      </c>
      <c r="F474">
        <v>-33.793171000000001</v>
      </c>
      <c r="L474">
        <v>21865000000</v>
      </c>
      <c r="M474">
        <v>-8.1576643000000004</v>
      </c>
      <c r="N474">
        <v>-44.195568000000002</v>
      </c>
      <c r="O474">
        <v>-33.416637000000001</v>
      </c>
      <c r="P474">
        <v>-31.917176999999999</v>
      </c>
    </row>
    <row r="475" spans="2:16" x14ac:dyDescent="0.25">
      <c r="B475">
        <v>22160000000</v>
      </c>
      <c r="C475">
        <v>-6.7300858000000003</v>
      </c>
      <c r="D475">
        <v>-43.780918</v>
      </c>
      <c r="E475">
        <v>-31.158884</v>
      </c>
      <c r="F475">
        <v>-34.004950999999998</v>
      </c>
      <c r="L475">
        <v>22160000000</v>
      </c>
      <c r="M475">
        <v>-8.6128053999999992</v>
      </c>
      <c r="N475">
        <v>-43.608685000000001</v>
      </c>
      <c r="O475">
        <v>-33.639122</v>
      </c>
      <c r="P475">
        <v>-31.309543999999999</v>
      </c>
    </row>
    <row r="476" spans="2:16" x14ac:dyDescent="0.25">
      <c r="B476">
        <v>22455000000</v>
      </c>
      <c r="C476">
        <v>-7.0500588000000004</v>
      </c>
      <c r="D476">
        <v>-44.118614000000001</v>
      </c>
      <c r="E476">
        <v>-30.812419999999999</v>
      </c>
      <c r="F476">
        <v>-33.717345999999999</v>
      </c>
      <c r="L476">
        <v>22455000000</v>
      </c>
      <c r="M476">
        <v>-9.0561457000000001</v>
      </c>
      <c r="N476">
        <v>-43.050803999999999</v>
      </c>
      <c r="O476">
        <v>-33.278548999999998</v>
      </c>
      <c r="P476">
        <v>-31.004802999999999</v>
      </c>
    </row>
    <row r="477" spans="2:16" x14ac:dyDescent="0.25">
      <c r="B477">
        <v>22750000000</v>
      </c>
      <c r="C477">
        <v>-7.3211198</v>
      </c>
      <c r="D477">
        <v>-44.686610999999999</v>
      </c>
      <c r="E477">
        <v>-30.636203999999999</v>
      </c>
      <c r="F477">
        <v>-33.681679000000003</v>
      </c>
      <c r="L477">
        <v>22750000000</v>
      </c>
      <c r="M477">
        <v>-9.4458351</v>
      </c>
      <c r="N477">
        <v>-42.750790000000002</v>
      </c>
      <c r="O477">
        <v>-33.347355</v>
      </c>
      <c r="P477">
        <v>-30.810006999999999</v>
      </c>
    </row>
    <row r="478" spans="2:16" x14ac:dyDescent="0.25">
      <c r="B478">
        <v>23045000000</v>
      </c>
      <c r="C478">
        <v>-7.5318174000000004</v>
      </c>
      <c r="D478">
        <v>-45.250622</v>
      </c>
      <c r="E478">
        <v>-30.614647000000001</v>
      </c>
      <c r="F478">
        <v>-33.778323999999998</v>
      </c>
      <c r="L478">
        <v>23045000000</v>
      </c>
      <c r="M478">
        <v>-9.7352257000000009</v>
      </c>
      <c r="N478">
        <v>-42.630695000000003</v>
      </c>
      <c r="O478">
        <v>-33.554234000000001</v>
      </c>
      <c r="P478">
        <v>-30.607512</v>
      </c>
    </row>
    <row r="479" spans="2:16" x14ac:dyDescent="0.25">
      <c r="B479">
        <v>23340000000</v>
      </c>
      <c r="C479">
        <v>-7.8311501000000003</v>
      </c>
      <c r="D479">
        <v>-46.003216000000002</v>
      </c>
      <c r="E479">
        <v>-30.477022000000002</v>
      </c>
      <c r="F479">
        <v>-33.984791000000001</v>
      </c>
      <c r="L479">
        <v>23340000000</v>
      </c>
      <c r="M479">
        <v>-10.087842</v>
      </c>
      <c r="N479">
        <v>-42.770138000000003</v>
      </c>
      <c r="O479">
        <v>-33.736603000000002</v>
      </c>
      <c r="P479">
        <v>-30.479603000000001</v>
      </c>
    </row>
    <row r="480" spans="2:16" x14ac:dyDescent="0.25">
      <c r="B480">
        <v>23635000000</v>
      </c>
      <c r="C480">
        <v>-8.0659589999999994</v>
      </c>
      <c r="D480">
        <v>-46.857852999999999</v>
      </c>
      <c r="E480">
        <v>-30.433104</v>
      </c>
      <c r="F480">
        <v>-34.212249999999997</v>
      </c>
      <c r="L480">
        <v>23635000000</v>
      </c>
      <c r="M480">
        <v>-10.257619999999999</v>
      </c>
      <c r="N480">
        <v>-43.203671</v>
      </c>
      <c r="O480">
        <v>-33.982700000000001</v>
      </c>
      <c r="P480">
        <v>-30.520159</v>
      </c>
    </row>
    <row r="481" spans="2:16" x14ac:dyDescent="0.25">
      <c r="B481">
        <v>23930000000</v>
      </c>
      <c r="C481">
        <v>-8.2810392000000004</v>
      </c>
      <c r="D481">
        <v>-47.640034</v>
      </c>
      <c r="E481">
        <v>-30.439671000000001</v>
      </c>
      <c r="F481">
        <v>-34.722709999999999</v>
      </c>
      <c r="L481">
        <v>23930000000</v>
      </c>
      <c r="M481">
        <v>-10.357222</v>
      </c>
      <c r="N481">
        <v>-43.828285000000001</v>
      </c>
      <c r="O481">
        <v>-34.335197000000001</v>
      </c>
      <c r="P481">
        <v>-30.645243000000001</v>
      </c>
    </row>
    <row r="482" spans="2:16" x14ac:dyDescent="0.25">
      <c r="B482">
        <v>24225000000</v>
      </c>
      <c r="C482">
        <v>-8.5367526999999992</v>
      </c>
      <c r="D482">
        <v>-48.538741999999999</v>
      </c>
      <c r="E482">
        <v>-30.504528000000001</v>
      </c>
      <c r="F482">
        <v>-35.159641000000001</v>
      </c>
      <c r="L482">
        <v>24225000000</v>
      </c>
      <c r="M482">
        <v>-10.420994</v>
      </c>
      <c r="N482">
        <v>-44.541446999999998</v>
      </c>
      <c r="O482">
        <v>-34.709361999999999</v>
      </c>
      <c r="P482">
        <v>-30.722065000000001</v>
      </c>
    </row>
    <row r="483" spans="2:16" x14ac:dyDescent="0.25">
      <c r="B483">
        <v>24520000000</v>
      </c>
      <c r="C483">
        <v>-8.8514575999999998</v>
      </c>
      <c r="D483">
        <v>-49.475352999999998</v>
      </c>
      <c r="E483">
        <v>-30.649740000000001</v>
      </c>
      <c r="F483">
        <v>-35.453902999999997</v>
      </c>
      <c r="L483">
        <v>24520000000</v>
      </c>
      <c r="M483">
        <v>-10.459873</v>
      </c>
      <c r="N483">
        <v>-45.248916999999999</v>
      </c>
      <c r="O483">
        <v>-35.094600999999997</v>
      </c>
      <c r="P483">
        <v>-30.787951</v>
      </c>
    </row>
    <row r="484" spans="2:16" x14ac:dyDescent="0.25">
      <c r="B484">
        <v>24815000000</v>
      </c>
      <c r="C484">
        <v>-9.2133379000000009</v>
      </c>
      <c r="D484">
        <v>-50.396832000000003</v>
      </c>
      <c r="E484">
        <v>-30.952431000000001</v>
      </c>
      <c r="F484">
        <v>-35.744362000000002</v>
      </c>
      <c r="L484">
        <v>24815000000</v>
      </c>
      <c r="M484">
        <v>-10.434495999999999</v>
      </c>
      <c r="N484">
        <v>-45.954445</v>
      </c>
      <c r="O484">
        <v>-35.554564999999997</v>
      </c>
      <c r="P484">
        <v>-30.892552999999999</v>
      </c>
    </row>
    <row r="485" spans="2:16" x14ac:dyDescent="0.25">
      <c r="B485">
        <v>25110000000</v>
      </c>
      <c r="C485">
        <v>-9.5688753000000002</v>
      </c>
      <c r="D485">
        <v>-51.102398000000001</v>
      </c>
      <c r="E485">
        <v>-31.338097000000001</v>
      </c>
      <c r="F485">
        <v>-36.359859</v>
      </c>
      <c r="L485">
        <v>25110000000</v>
      </c>
      <c r="M485">
        <v>-10.347951</v>
      </c>
      <c r="N485">
        <v>-46.571167000000003</v>
      </c>
      <c r="O485">
        <v>-36.152805000000001</v>
      </c>
      <c r="P485">
        <v>-31.254505000000002</v>
      </c>
    </row>
    <row r="486" spans="2:16" x14ac:dyDescent="0.25">
      <c r="B486">
        <v>25405000000</v>
      </c>
      <c r="C486">
        <v>-10.053865</v>
      </c>
      <c r="D486">
        <v>-51.494002999999999</v>
      </c>
      <c r="E486">
        <v>-31.662116999999999</v>
      </c>
      <c r="F486">
        <v>-36.773201</v>
      </c>
      <c r="L486">
        <v>25405000000</v>
      </c>
      <c r="M486">
        <v>-10.316817</v>
      </c>
      <c r="N486">
        <v>-47.052455999999999</v>
      </c>
      <c r="O486">
        <v>-36.704085999999997</v>
      </c>
      <c r="P486">
        <v>-31.547228</v>
      </c>
    </row>
    <row r="487" spans="2:16" x14ac:dyDescent="0.25">
      <c r="B487">
        <v>25700000000</v>
      </c>
      <c r="C487">
        <v>-10.648377999999999</v>
      </c>
      <c r="D487">
        <v>-51.297435999999998</v>
      </c>
      <c r="E487">
        <v>-31.997274000000001</v>
      </c>
      <c r="F487">
        <v>-37.348610000000001</v>
      </c>
      <c r="L487">
        <v>25700000000</v>
      </c>
      <c r="M487">
        <v>-10.267189</v>
      </c>
      <c r="N487">
        <v>-47.260554999999997</v>
      </c>
      <c r="O487">
        <v>-37.291362999999997</v>
      </c>
      <c r="P487">
        <v>-31.854718999999999</v>
      </c>
    </row>
    <row r="488" spans="2:16" x14ac:dyDescent="0.25">
      <c r="B488">
        <v>25995000000</v>
      </c>
      <c r="C488">
        <v>-11.334647</v>
      </c>
      <c r="D488">
        <v>-50.646534000000003</v>
      </c>
      <c r="E488">
        <v>-32.283915999999998</v>
      </c>
      <c r="F488">
        <v>-38.185321999999999</v>
      </c>
      <c r="L488">
        <v>25995000000</v>
      </c>
      <c r="M488">
        <v>-10.242754</v>
      </c>
      <c r="N488">
        <v>-47.360939000000002</v>
      </c>
      <c r="O488">
        <v>-37.932941</v>
      </c>
      <c r="P488">
        <v>-32.232529</v>
      </c>
    </row>
    <row r="489" spans="2:16" x14ac:dyDescent="0.25">
      <c r="B489">
        <v>26290000000</v>
      </c>
      <c r="C489">
        <v>-11.901337</v>
      </c>
      <c r="D489">
        <v>-49.267128</v>
      </c>
      <c r="E489">
        <v>-32.636116000000001</v>
      </c>
      <c r="F489">
        <v>-39.129398000000002</v>
      </c>
      <c r="L489">
        <v>26290000000</v>
      </c>
      <c r="M489">
        <v>-10.064933</v>
      </c>
      <c r="N489">
        <v>-47.060200000000002</v>
      </c>
      <c r="O489">
        <v>-38.753234999999997</v>
      </c>
      <c r="P489">
        <v>-32.652023</v>
      </c>
    </row>
    <row r="490" spans="2:16" x14ac:dyDescent="0.25">
      <c r="B490">
        <v>26585000000</v>
      </c>
      <c r="C490">
        <v>-12.666409</v>
      </c>
      <c r="D490">
        <v>-47.852832999999997</v>
      </c>
      <c r="E490">
        <v>-32.862555999999998</v>
      </c>
      <c r="F490">
        <v>-40.196846000000001</v>
      </c>
      <c r="L490">
        <v>26585000000</v>
      </c>
      <c r="M490">
        <v>-10.085020999999999</v>
      </c>
      <c r="N490">
        <v>-46.596798</v>
      </c>
      <c r="O490">
        <v>-39.587387</v>
      </c>
      <c r="P490">
        <v>-32.966427000000003</v>
      </c>
    </row>
    <row r="491" spans="2:16" x14ac:dyDescent="0.25">
      <c r="B491">
        <v>26880000000</v>
      </c>
      <c r="C491">
        <v>-13.598022</v>
      </c>
      <c r="D491">
        <v>-46.481129000000003</v>
      </c>
      <c r="E491">
        <v>-33.088546999999998</v>
      </c>
      <c r="F491">
        <v>-41.178921000000003</v>
      </c>
      <c r="L491">
        <v>26880000000</v>
      </c>
      <c r="M491">
        <v>-10.10638</v>
      </c>
      <c r="N491">
        <v>-45.954493999999997</v>
      </c>
      <c r="O491">
        <v>-40.560501000000002</v>
      </c>
      <c r="P491">
        <v>-33.247463000000003</v>
      </c>
    </row>
    <row r="492" spans="2:16" x14ac:dyDescent="0.25">
      <c r="B492">
        <v>27175000000</v>
      </c>
      <c r="C492">
        <v>-14.746339000000001</v>
      </c>
      <c r="D492">
        <v>-45.198039999999999</v>
      </c>
      <c r="E492">
        <v>-33.314079</v>
      </c>
      <c r="F492">
        <v>-42.283298000000002</v>
      </c>
      <c r="L492">
        <v>27175000000</v>
      </c>
      <c r="M492">
        <v>-10.188931</v>
      </c>
      <c r="N492">
        <v>-45.290492999999998</v>
      </c>
      <c r="O492">
        <v>-41.549809000000003</v>
      </c>
      <c r="P492">
        <v>-33.507339000000002</v>
      </c>
    </row>
    <row r="493" spans="2:16" x14ac:dyDescent="0.25">
      <c r="B493">
        <v>27470000000</v>
      </c>
      <c r="C493">
        <v>-15.877295999999999</v>
      </c>
      <c r="D493">
        <v>-43.975250000000003</v>
      </c>
      <c r="E493">
        <v>-33.640270000000001</v>
      </c>
      <c r="F493">
        <v>-43.403736000000002</v>
      </c>
      <c r="L493">
        <v>27470000000</v>
      </c>
      <c r="M493">
        <v>-10.201108</v>
      </c>
      <c r="N493">
        <v>-44.630028000000003</v>
      </c>
      <c r="O493">
        <v>-42.963344999999997</v>
      </c>
      <c r="P493">
        <v>-33.704624000000003</v>
      </c>
    </row>
    <row r="494" spans="2:16" x14ac:dyDescent="0.25">
      <c r="B494">
        <v>27765000000</v>
      </c>
      <c r="C494">
        <v>-17.389991999999999</v>
      </c>
      <c r="D494">
        <v>-43.202891999999999</v>
      </c>
      <c r="E494">
        <v>-33.968997999999999</v>
      </c>
      <c r="F494">
        <v>-44.870646999999998</v>
      </c>
      <c r="L494">
        <v>27765000000</v>
      </c>
      <c r="M494">
        <v>-10.318322</v>
      </c>
      <c r="N494">
        <v>-44.115971000000002</v>
      </c>
      <c r="O494">
        <v>-44.504631000000003</v>
      </c>
      <c r="P494">
        <v>-33.995666999999997</v>
      </c>
    </row>
    <row r="495" spans="2:16" x14ac:dyDescent="0.25">
      <c r="B495">
        <v>28060000000</v>
      </c>
      <c r="C495">
        <v>-19.107932999999999</v>
      </c>
      <c r="D495">
        <v>-42.664271999999997</v>
      </c>
      <c r="E495">
        <v>-34.352122999999999</v>
      </c>
      <c r="F495">
        <v>-46.334705</v>
      </c>
      <c r="L495">
        <v>28060000000</v>
      </c>
      <c r="M495">
        <v>-10.476921000000001</v>
      </c>
      <c r="N495">
        <v>-44.243599000000003</v>
      </c>
      <c r="O495">
        <v>-46.301529000000002</v>
      </c>
      <c r="P495">
        <v>-34.309376</v>
      </c>
    </row>
    <row r="496" spans="2:16" x14ac:dyDescent="0.25">
      <c r="B496">
        <v>28355000000</v>
      </c>
      <c r="C496">
        <v>-21.313972</v>
      </c>
      <c r="D496">
        <v>-42.301921999999998</v>
      </c>
      <c r="E496">
        <v>-34.811568999999999</v>
      </c>
      <c r="F496">
        <v>-48.128833999999998</v>
      </c>
      <c r="L496">
        <v>28355000000</v>
      </c>
      <c r="M496">
        <v>-10.729994</v>
      </c>
      <c r="N496">
        <v>-45.148918000000002</v>
      </c>
      <c r="O496">
        <v>-48.029395999999998</v>
      </c>
      <c r="P496">
        <v>-34.748981000000001</v>
      </c>
    </row>
    <row r="497" spans="2:16" x14ac:dyDescent="0.25">
      <c r="B497">
        <v>28650000000</v>
      </c>
      <c r="C497">
        <v>-23.760290000000001</v>
      </c>
      <c r="D497">
        <v>-42.173687000000001</v>
      </c>
      <c r="E497">
        <v>-35.353515999999999</v>
      </c>
      <c r="F497">
        <v>-50.182017999999999</v>
      </c>
      <c r="L497">
        <v>28650000000</v>
      </c>
      <c r="M497">
        <v>-10.944181</v>
      </c>
      <c r="N497">
        <v>-46.381767000000004</v>
      </c>
      <c r="O497">
        <v>-50.102305999999999</v>
      </c>
      <c r="P497">
        <v>-35.293185999999999</v>
      </c>
    </row>
    <row r="498" spans="2:16" x14ac:dyDescent="0.25">
      <c r="B498">
        <v>28945000000</v>
      </c>
      <c r="C498">
        <v>-26.472470999999999</v>
      </c>
      <c r="D498">
        <v>-42.862034000000001</v>
      </c>
      <c r="E498">
        <v>-35.899985999999998</v>
      </c>
      <c r="F498">
        <v>-52.347572</v>
      </c>
      <c r="L498">
        <v>28945000000</v>
      </c>
      <c r="M498">
        <v>-11.220568</v>
      </c>
      <c r="N498">
        <v>-47.729790000000001</v>
      </c>
      <c r="O498">
        <v>-52.071216999999997</v>
      </c>
      <c r="P498">
        <v>-35.867534999999997</v>
      </c>
    </row>
    <row r="499" spans="2:16" x14ac:dyDescent="0.25">
      <c r="B499">
        <v>29240000000</v>
      </c>
      <c r="C499">
        <v>-27.572924</v>
      </c>
      <c r="D499">
        <v>-43.902596000000003</v>
      </c>
      <c r="E499">
        <v>-36.464770999999999</v>
      </c>
      <c r="F499">
        <v>-54.689205000000001</v>
      </c>
      <c r="L499">
        <v>29240000000</v>
      </c>
      <c r="M499">
        <v>-11.428941</v>
      </c>
      <c r="N499">
        <v>-48.222831999999997</v>
      </c>
      <c r="O499">
        <v>-54.211253999999997</v>
      </c>
      <c r="P499">
        <v>-36.421847999999997</v>
      </c>
    </row>
    <row r="500" spans="2:16" x14ac:dyDescent="0.25">
      <c r="B500">
        <v>29535000000</v>
      </c>
      <c r="C500">
        <v>-27.590230999999999</v>
      </c>
      <c r="D500">
        <v>-44.122374999999998</v>
      </c>
      <c r="E500">
        <v>-36.946548</v>
      </c>
      <c r="F500">
        <v>-57.189242999999998</v>
      </c>
      <c r="L500">
        <v>29535000000</v>
      </c>
      <c r="M500">
        <v>-11.584992</v>
      </c>
      <c r="N500">
        <v>-47.403191</v>
      </c>
      <c r="O500">
        <v>-56.156570000000002</v>
      </c>
      <c r="P500">
        <v>-36.929679999999998</v>
      </c>
    </row>
    <row r="501" spans="2:16" x14ac:dyDescent="0.25">
      <c r="B501">
        <v>29830000000</v>
      </c>
      <c r="C501">
        <v>-26.373327</v>
      </c>
      <c r="D501">
        <v>-43.85228</v>
      </c>
      <c r="E501">
        <v>-37.441752999999999</v>
      </c>
      <c r="F501">
        <v>-58.848297000000002</v>
      </c>
      <c r="L501">
        <v>29830000000</v>
      </c>
      <c r="M501">
        <v>-11.583027</v>
      </c>
      <c r="N501">
        <v>-45.517895000000003</v>
      </c>
      <c r="O501">
        <v>-59.329483000000003</v>
      </c>
      <c r="P501">
        <v>-37.455303000000001</v>
      </c>
    </row>
    <row r="502" spans="2:16" x14ac:dyDescent="0.25">
      <c r="B502">
        <v>30125000000</v>
      </c>
      <c r="C502">
        <v>-24.727301000000001</v>
      </c>
      <c r="D502">
        <v>-42.991776000000002</v>
      </c>
      <c r="E502">
        <v>-37.851322000000003</v>
      </c>
      <c r="F502">
        <v>-60.666694999999997</v>
      </c>
      <c r="L502">
        <v>30125000000</v>
      </c>
      <c r="M502">
        <v>-11.644693999999999</v>
      </c>
      <c r="N502">
        <v>-43.123955000000002</v>
      </c>
      <c r="O502">
        <v>-60.618462000000001</v>
      </c>
      <c r="P502">
        <v>-37.852969999999999</v>
      </c>
    </row>
    <row r="503" spans="2:16" x14ac:dyDescent="0.25">
      <c r="B503">
        <v>30420000000</v>
      </c>
      <c r="C503">
        <v>-22.126702999999999</v>
      </c>
      <c r="D503">
        <v>-41.474823000000001</v>
      </c>
      <c r="E503">
        <v>-38.302245999999997</v>
      </c>
      <c r="F503">
        <v>-62.054661000000003</v>
      </c>
      <c r="L503">
        <v>30420000000</v>
      </c>
      <c r="M503">
        <v>-11.529337</v>
      </c>
      <c r="N503">
        <v>-40.878708000000003</v>
      </c>
      <c r="O503">
        <v>-62.328677999999996</v>
      </c>
      <c r="P503">
        <v>-38.456302999999998</v>
      </c>
    </row>
    <row r="504" spans="2:16" x14ac:dyDescent="0.25">
      <c r="B504">
        <v>30715000000</v>
      </c>
      <c r="C504">
        <v>-20.527612999999999</v>
      </c>
      <c r="D504">
        <v>-39.614753999999998</v>
      </c>
      <c r="E504">
        <v>-38.787635999999999</v>
      </c>
      <c r="F504">
        <v>-62.367939</v>
      </c>
      <c r="L504">
        <v>30715000000</v>
      </c>
      <c r="M504">
        <v>-11.467453000000001</v>
      </c>
      <c r="N504">
        <v>-39.829788000000001</v>
      </c>
      <c r="O504">
        <v>-62.089725000000001</v>
      </c>
      <c r="P504">
        <v>-39.149386999999997</v>
      </c>
    </row>
    <row r="505" spans="2:16" x14ac:dyDescent="0.25">
      <c r="B505">
        <v>31010000000</v>
      </c>
      <c r="C505">
        <v>-19.568911</v>
      </c>
      <c r="D505">
        <v>-38.728507999999998</v>
      </c>
      <c r="E505">
        <v>-39.335548000000003</v>
      </c>
      <c r="F505">
        <v>-61.564582999999999</v>
      </c>
      <c r="L505">
        <v>31010000000</v>
      </c>
      <c r="M505">
        <v>-11.425617000000001</v>
      </c>
      <c r="N505">
        <v>-39.872993000000001</v>
      </c>
      <c r="O505">
        <v>-61.102184000000001</v>
      </c>
      <c r="P505">
        <v>-39.832264000000002</v>
      </c>
    </row>
    <row r="506" spans="2:16" x14ac:dyDescent="0.25">
      <c r="B506">
        <v>31305000000</v>
      </c>
      <c r="C506">
        <v>-19.071304000000001</v>
      </c>
      <c r="D506">
        <v>-38.249370999999996</v>
      </c>
      <c r="E506">
        <v>-39.821655</v>
      </c>
      <c r="F506">
        <v>-60.212029000000001</v>
      </c>
      <c r="L506">
        <v>31305000000</v>
      </c>
      <c r="M506">
        <v>-11.480817</v>
      </c>
      <c r="N506">
        <v>-40.1721</v>
      </c>
      <c r="O506">
        <v>-57.936855000000001</v>
      </c>
      <c r="P506">
        <v>-40.405673999999998</v>
      </c>
    </row>
    <row r="507" spans="2:16" x14ac:dyDescent="0.25">
      <c r="B507">
        <v>31600000000</v>
      </c>
      <c r="C507">
        <v>-18.303401999999998</v>
      </c>
      <c r="D507">
        <v>-38.125103000000003</v>
      </c>
      <c r="E507">
        <v>-40.337851999999998</v>
      </c>
      <c r="F507">
        <v>-57.629204000000001</v>
      </c>
      <c r="L507">
        <v>31600000000</v>
      </c>
      <c r="M507">
        <v>-11.442095</v>
      </c>
      <c r="N507">
        <v>-40.507300999999998</v>
      </c>
      <c r="O507">
        <v>-55.858745999999996</v>
      </c>
      <c r="P507">
        <v>-40.905875999999999</v>
      </c>
    </row>
    <row r="508" spans="2:16" x14ac:dyDescent="0.25">
      <c r="B508">
        <v>31895000000</v>
      </c>
      <c r="C508">
        <v>-18.037099999999999</v>
      </c>
      <c r="D508">
        <v>-37.987988000000001</v>
      </c>
      <c r="E508">
        <v>-40.676352999999999</v>
      </c>
      <c r="F508">
        <v>-54.675860999999998</v>
      </c>
      <c r="L508">
        <v>31895000000</v>
      </c>
      <c r="M508">
        <v>-11.537945000000001</v>
      </c>
      <c r="N508">
        <v>-40.467426000000003</v>
      </c>
      <c r="O508">
        <v>-52.723197999999996</v>
      </c>
      <c r="P508">
        <v>-41.103808999999998</v>
      </c>
    </row>
    <row r="509" spans="2:16" x14ac:dyDescent="0.25">
      <c r="B509">
        <v>32190000000</v>
      </c>
      <c r="C509">
        <v>-17.799140999999999</v>
      </c>
      <c r="D509">
        <v>-37.987555999999998</v>
      </c>
      <c r="E509">
        <v>-40.827655999999998</v>
      </c>
      <c r="F509">
        <v>-51.952857999999999</v>
      </c>
      <c r="L509">
        <v>32190000000</v>
      </c>
      <c r="M509">
        <v>-11.630803</v>
      </c>
      <c r="N509">
        <v>-40.033076999999999</v>
      </c>
      <c r="O509">
        <v>-50.803874999999998</v>
      </c>
      <c r="P509">
        <v>-41.069522999999997</v>
      </c>
    </row>
    <row r="510" spans="2:16" x14ac:dyDescent="0.25">
      <c r="B510">
        <v>32485000000</v>
      </c>
      <c r="C510">
        <v>-17.582729</v>
      </c>
      <c r="D510">
        <v>-37.876883999999997</v>
      </c>
      <c r="E510">
        <v>-40.833312999999997</v>
      </c>
      <c r="F510">
        <v>-49.663147000000002</v>
      </c>
      <c r="L510">
        <v>32485000000</v>
      </c>
      <c r="M510">
        <v>-11.688124</v>
      </c>
      <c r="N510">
        <v>-39.301014000000002</v>
      </c>
      <c r="O510">
        <v>-49.160656000000003</v>
      </c>
      <c r="P510">
        <v>-40.946097999999999</v>
      </c>
    </row>
    <row r="511" spans="2:16" x14ac:dyDescent="0.25">
      <c r="B511">
        <v>32780000000</v>
      </c>
      <c r="C511">
        <v>-17.141161</v>
      </c>
      <c r="D511">
        <v>-37.823112000000002</v>
      </c>
      <c r="E511">
        <v>-40.711002000000001</v>
      </c>
      <c r="F511">
        <v>-48.308968</v>
      </c>
      <c r="L511">
        <v>32780000000</v>
      </c>
      <c r="M511">
        <v>-11.827097</v>
      </c>
      <c r="N511">
        <v>-38.734791000000001</v>
      </c>
      <c r="O511">
        <v>-48.080813999999997</v>
      </c>
      <c r="P511">
        <v>-40.703789</v>
      </c>
    </row>
    <row r="512" spans="2:16" x14ac:dyDescent="0.25">
      <c r="B512">
        <v>33075000000</v>
      </c>
      <c r="C512">
        <v>-16.638697000000001</v>
      </c>
      <c r="D512">
        <v>-37.907223000000002</v>
      </c>
      <c r="E512">
        <v>-40.426864999999999</v>
      </c>
      <c r="F512">
        <v>-47.458449999999999</v>
      </c>
      <c r="L512">
        <v>33075000000</v>
      </c>
      <c r="M512">
        <v>-11.864962999999999</v>
      </c>
      <c r="N512">
        <v>-38.532387</v>
      </c>
      <c r="O512">
        <v>-47.313332000000003</v>
      </c>
      <c r="P512">
        <v>-40.417374000000002</v>
      </c>
    </row>
    <row r="513" spans="2:16" x14ac:dyDescent="0.25">
      <c r="B513">
        <v>33370000000</v>
      </c>
      <c r="C513">
        <v>-16.049074000000001</v>
      </c>
      <c r="D513">
        <v>-38.166224999999997</v>
      </c>
      <c r="E513">
        <v>-40.074989000000002</v>
      </c>
      <c r="F513">
        <v>-46.842579000000001</v>
      </c>
      <c r="L513">
        <v>33370000000</v>
      </c>
      <c r="M513">
        <v>-11.914557</v>
      </c>
      <c r="N513">
        <v>-38.550624999999997</v>
      </c>
      <c r="O513">
        <v>-46.683971</v>
      </c>
      <c r="P513">
        <v>-40.055798000000003</v>
      </c>
    </row>
    <row r="514" spans="2:16" x14ac:dyDescent="0.25">
      <c r="B514">
        <v>33665000000</v>
      </c>
      <c r="C514">
        <v>-15.404002999999999</v>
      </c>
      <c r="D514">
        <v>-38.523369000000002</v>
      </c>
      <c r="E514">
        <v>-39.709301000000004</v>
      </c>
      <c r="F514">
        <v>-46.395938999999998</v>
      </c>
      <c r="L514">
        <v>33665000000</v>
      </c>
      <c r="M514">
        <v>-11.946759999999999</v>
      </c>
      <c r="N514">
        <v>-38.856296999999998</v>
      </c>
      <c r="O514">
        <v>-46.14967</v>
      </c>
      <c r="P514">
        <v>-39.68047</v>
      </c>
    </row>
    <row r="515" spans="2:16" x14ac:dyDescent="0.25">
      <c r="B515">
        <v>33960000000</v>
      </c>
      <c r="C515">
        <v>-14.77383</v>
      </c>
      <c r="D515">
        <v>-39.016834000000003</v>
      </c>
      <c r="E515">
        <v>-39.261208000000003</v>
      </c>
      <c r="F515">
        <v>-46.004367999999999</v>
      </c>
      <c r="L515">
        <v>33960000000</v>
      </c>
      <c r="M515">
        <v>-12.038263000000001</v>
      </c>
      <c r="N515">
        <v>-39.474246999999998</v>
      </c>
      <c r="O515">
        <v>-45.728596000000003</v>
      </c>
      <c r="P515">
        <v>-39.207649000000004</v>
      </c>
    </row>
    <row r="516" spans="2:16" x14ac:dyDescent="0.25">
      <c r="B516">
        <v>34255000000</v>
      </c>
      <c r="C516">
        <v>-14.250208000000001</v>
      </c>
      <c r="D516">
        <v>-39.680335999999997</v>
      </c>
      <c r="E516">
        <v>-38.768486000000003</v>
      </c>
      <c r="F516">
        <v>-45.670440999999997</v>
      </c>
      <c r="L516">
        <v>34255000000</v>
      </c>
      <c r="M516">
        <v>-12.116254</v>
      </c>
      <c r="N516">
        <v>-40.520972999999998</v>
      </c>
      <c r="O516">
        <v>-45.449390000000001</v>
      </c>
      <c r="P516">
        <v>-38.734386000000001</v>
      </c>
    </row>
    <row r="517" spans="2:16" x14ac:dyDescent="0.25">
      <c r="B517">
        <v>34550000000</v>
      </c>
      <c r="C517">
        <v>-13.760757</v>
      </c>
      <c r="D517">
        <v>-40.257072000000001</v>
      </c>
      <c r="E517">
        <v>-38.279198000000001</v>
      </c>
      <c r="F517">
        <v>-45.275416999999997</v>
      </c>
      <c r="L517">
        <v>34550000000</v>
      </c>
      <c r="M517">
        <v>-12.306561</v>
      </c>
      <c r="N517">
        <v>-41.729846999999999</v>
      </c>
      <c r="O517">
        <v>-45.149875999999999</v>
      </c>
      <c r="P517">
        <v>-38.238075000000002</v>
      </c>
    </row>
    <row r="518" spans="2:16" x14ac:dyDescent="0.25">
      <c r="B518">
        <v>34845000000</v>
      </c>
      <c r="C518">
        <v>-13.187199</v>
      </c>
      <c r="D518">
        <v>-40.707134000000003</v>
      </c>
      <c r="E518">
        <v>-37.773769000000001</v>
      </c>
      <c r="F518">
        <v>-44.983578000000001</v>
      </c>
      <c r="L518">
        <v>34845000000</v>
      </c>
      <c r="M518">
        <v>-12.554746</v>
      </c>
      <c r="N518">
        <v>-43.080368</v>
      </c>
      <c r="O518">
        <v>-44.887566</v>
      </c>
      <c r="P518">
        <v>-37.685535000000002</v>
      </c>
    </row>
    <row r="519" spans="2:16" x14ac:dyDescent="0.25">
      <c r="B519">
        <v>35140000000</v>
      </c>
      <c r="C519">
        <v>-12.758227</v>
      </c>
      <c r="D519">
        <v>-41.139614000000002</v>
      </c>
      <c r="E519">
        <v>-37.229908000000002</v>
      </c>
      <c r="F519">
        <v>-44.767764999999997</v>
      </c>
      <c r="L519">
        <v>35140000000</v>
      </c>
      <c r="M519">
        <v>-12.843328</v>
      </c>
      <c r="N519">
        <v>-44.800583000000003</v>
      </c>
      <c r="O519">
        <v>-44.762329000000001</v>
      </c>
      <c r="P519">
        <v>-37.114662000000003</v>
      </c>
    </row>
    <row r="520" spans="2:16" x14ac:dyDescent="0.25">
      <c r="B520">
        <v>35435000000</v>
      </c>
      <c r="C520">
        <v>-12.327565</v>
      </c>
      <c r="D520">
        <v>-41.601551000000001</v>
      </c>
      <c r="E520">
        <v>-36.672890000000002</v>
      </c>
      <c r="F520">
        <v>-44.565350000000002</v>
      </c>
      <c r="L520">
        <v>35435000000</v>
      </c>
      <c r="M520">
        <v>-13.176905</v>
      </c>
      <c r="N520">
        <v>-47.151919999999997</v>
      </c>
      <c r="O520">
        <v>-44.598590999999999</v>
      </c>
      <c r="P520">
        <v>-36.531726999999997</v>
      </c>
    </row>
    <row r="521" spans="2:16" x14ac:dyDescent="0.25">
      <c r="B521">
        <v>35730000000</v>
      </c>
      <c r="C521">
        <v>-12.024675999999999</v>
      </c>
      <c r="D521">
        <v>-41.998058</v>
      </c>
      <c r="E521">
        <v>-36.120666999999997</v>
      </c>
      <c r="F521">
        <v>-44.459122000000001</v>
      </c>
      <c r="L521">
        <v>35730000000</v>
      </c>
      <c r="M521">
        <v>-13.365074999999999</v>
      </c>
      <c r="N521">
        <v>-50.020389999999999</v>
      </c>
      <c r="O521">
        <v>-44.555388999999998</v>
      </c>
      <c r="P521">
        <v>-35.962432999999997</v>
      </c>
    </row>
    <row r="522" spans="2:16" x14ac:dyDescent="0.25">
      <c r="B522">
        <v>36025000000</v>
      </c>
      <c r="C522">
        <v>-11.838616999999999</v>
      </c>
      <c r="D522">
        <v>-42.364108999999999</v>
      </c>
      <c r="E522">
        <v>-35.555247999999999</v>
      </c>
      <c r="F522">
        <v>-44.598422999999997</v>
      </c>
      <c r="L522">
        <v>36025000000</v>
      </c>
      <c r="M522">
        <v>-13.439664</v>
      </c>
      <c r="N522">
        <v>-53.175837999999999</v>
      </c>
      <c r="O522">
        <v>-44.533813000000002</v>
      </c>
      <c r="P522">
        <v>-35.409892999999997</v>
      </c>
    </row>
    <row r="523" spans="2:16" x14ac:dyDescent="0.25">
      <c r="B523">
        <v>36320000000</v>
      </c>
      <c r="C523">
        <v>-11.850111999999999</v>
      </c>
      <c r="D523">
        <v>-42.839267999999997</v>
      </c>
      <c r="E523">
        <v>-35.009315000000001</v>
      </c>
      <c r="F523">
        <v>-44.800232000000001</v>
      </c>
      <c r="L523">
        <v>36320000000</v>
      </c>
      <c r="M523">
        <v>-13.376836000000001</v>
      </c>
      <c r="N523">
        <v>-55.709403999999999</v>
      </c>
      <c r="O523">
        <v>-44.600056000000002</v>
      </c>
      <c r="P523">
        <v>-34.929774999999999</v>
      </c>
    </row>
    <row r="524" spans="2:16" x14ac:dyDescent="0.25">
      <c r="B524">
        <v>36615000000</v>
      </c>
      <c r="C524">
        <v>-12.004472</v>
      </c>
      <c r="D524">
        <v>-43.558669999999999</v>
      </c>
      <c r="E524">
        <v>-34.450992999999997</v>
      </c>
      <c r="F524">
        <v>-45.019283000000001</v>
      </c>
      <c r="L524">
        <v>36615000000</v>
      </c>
      <c r="M524">
        <v>-13.151128999999999</v>
      </c>
      <c r="N524">
        <v>-56.295634999999997</v>
      </c>
      <c r="O524">
        <v>-44.696907000000003</v>
      </c>
      <c r="P524">
        <v>-34.448864</v>
      </c>
    </row>
    <row r="525" spans="2:16" x14ac:dyDescent="0.25">
      <c r="B525">
        <v>36910000000</v>
      </c>
      <c r="C525">
        <v>-12.140644</v>
      </c>
      <c r="D525">
        <v>-44.294578999999999</v>
      </c>
      <c r="E525">
        <v>-33.971989000000001</v>
      </c>
      <c r="F525">
        <v>-45.351363999999997</v>
      </c>
      <c r="L525">
        <v>36910000000</v>
      </c>
      <c r="M525">
        <v>-12.978709</v>
      </c>
      <c r="N525">
        <v>-55.868457999999997</v>
      </c>
      <c r="O525">
        <v>-44.842621000000001</v>
      </c>
      <c r="P525">
        <v>-34.059784000000001</v>
      </c>
    </row>
    <row r="526" spans="2:16" x14ac:dyDescent="0.25">
      <c r="B526">
        <v>37205000000</v>
      </c>
      <c r="C526">
        <v>-12.213495999999999</v>
      </c>
      <c r="D526">
        <v>-45.246212</v>
      </c>
      <c r="E526">
        <v>-33.556438</v>
      </c>
      <c r="F526">
        <v>-45.847239999999999</v>
      </c>
      <c r="L526">
        <v>37205000000</v>
      </c>
      <c r="M526">
        <v>-12.923975</v>
      </c>
      <c r="N526">
        <v>-53.995475999999996</v>
      </c>
      <c r="O526">
        <v>-45.067554000000001</v>
      </c>
      <c r="P526">
        <v>-33.669231000000003</v>
      </c>
    </row>
    <row r="527" spans="2:16" x14ac:dyDescent="0.25">
      <c r="B527">
        <v>37500000000</v>
      </c>
      <c r="C527">
        <v>-12.129175</v>
      </c>
      <c r="D527">
        <v>-46.494553000000003</v>
      </c>
      <c r="E527">
        <v>-33.203094</v>
      </c>
      <c r="F527">
        <v>-46.255695000000003</v>
      </c>
      <c r="L527">
        <v>37500000000</v>
      </c>
      <c r="M527">
        <v>-13.231368</v>
      </c>
      <c r="N527">
        <v>-50.743290000000002</v>
      </c>
      <c r="O527">
        <v>-45.607109000000001</v>
      </c>
      <c r="P527">
        <v>-33.316124000000002</v>
      </c>
    </row>
    <row r="528" spans="2:16" x14ac:dyDescent="0.25">
      <c r="B528">
        <v>37795000000</v>
      </c>
      <c r="C528">
        <v>-11.911982</v>
      </c>
      <c r="D528">
        <v>-47.861977000000003</v>
      </c>
      <c r="E528">
        <v>-32.890411</v>
      </c>
      <c r="F528">
        <v>-46.780472000000003</v>
      </c>
      <c r="L528">
        <v>37795000000</v>
      </c>
      <c r="M528">
        <v>-13.738688</v>
      </c>
      <c r="N528">
        <v>-47.420906000000002</v>
      </c>
      <c r="O528">
        <v>-46.163691999999998</v>
      </c>
      <c r="P528">
        <v>-32.951487999999998</v>
      </c>
    </row>
    <row r="529" spans="2:16" x14ac:dyDescent="0.25">
      <c r="B529">
        <v>38090000000</v>
      </c>
      <c r="C529">
        <v>-11.435241</v>
      </c>
      <c r="D529">
        <v>-49.562485000000002</v>
      </c>
      <c r="E529">
        <v>-32.626323999999997</v>
      </c>
      <c r="F529">
        <v>-47.338397999999998</v>
      </c>
      <c r="L529">
        <v>38090000000</v>
      </c>
      <c r="M529">
        <v>-14.450948</v>
      </c>
      <c r="N529">
        <v>-45.517707999999999</v>
      </c>
      <c r="O529">
        <v>-46.999554000000003</v>
      </c>
      <c r="P529">
        <v>-32.595458999999998</v>
      </c>
    </row>
    <row r="530" spans="2:16" x14ac:dyDescent="0.25">
      <c r="B530">
        <v>38385000000</v>
      </c>
      <c r="C530">
        <v>-10.895097</v>
      </c>
      <c r="D530">
        <v>-51.295470999999999</v>
      </c>
      <c r="E530">
        <v>-32.388458</v>
      </c>
      <c r="F530">
        <v>-48.099594000000003</v>
      </c>
      <c r="L530">
        <v>38385000000</v>
      </c>
      <c r="M530">
        <v>-15.292896000000001</v>
      </c>
      <c r="N530">
        <v>-44.239826000000001</v>
      </c>
      <c r="O530">
        <v>-47.978413000000003</v>
      </c>
      <c r="P530">
        <v>-32.216656</v>
      </c>
    </row>
    <row r="531" spans="2:16" x14ac:dyDescent="0.25">
      <c r="B531">
        <v>38680000000</v>
      </c>
      <c r="C531">
        <v>-10.23671</v>
      </c>
      <c r="D531">
        <v>-53.111125999999999</v>
      </c>
      <c r="E531">
        <v>-32.133575</v>
      </c>
      <c r="F531">
        <v>-49.002513999999998</v>
      </c>
      <c r="L531">
        <v>38680000000</v>
      </c>
      <c r="M531">
        <v>-16.4146</v>
      </c>
      <c r="N531">
        <v>-43.991646000000003</v>
      </c>
      <c r="O531">
        <v>-48.986362</v>
      </c>
      <c r="P531">
        <v>-31.989194999999999</v>
      </c>
    </row>
    <row r="532" spans="2:16" x14ac:dyDescent="0.25">
      <c r="B532">
        <v>38975000000</v>
      </c>
      <c r="C532">
        <v>-9.5022984000000008</v>
      </c>
      <c r="D532">
        <v>-54.031478999999997</v>
      </c>
      <c r="E532">
        <v>-31.800879999999999</v>
      </c>
      <c r="F532">
        <v>-50.045085999999998</v>
      </c>
      <c r="L532">
        <v>38975000000</v>
      </c>
      <c r="M532">
        <v>-16.987617</v>
      </c>
      <c r="N532">
        <v>-44.727516000000001</v>
      </c>
      <c r="O532">
        <v>-50.143355999999997</v>
      </c>
      <c r="P532">
        <v>-31.789749</v>
      </c>
    </row>
    <row r="533" spans="2:16" x14ac:dyDescent="0.25">
      <c r="B533">
        <v>39270000000</v>
      </c>
      <c r="C533">
        <v>-8.9815702000000002</v>
      </c>
      <c r="D533">
        <v>-54.975216000000003</v>
      </c>
      <c r="E533">
        <v>-31.647860999999999</v>
      </c>
      <c r="F533">
        <v>-51.681381000000002</v>
      </c>
      <c r="L533">
        <v>39270000000</v>
      </c>
      <c r="M533">
        <v>-19.106113000000001</v>
      </c>
      <c r="N533">
        <v>-45.891993999999997</v>
      </c>
      <c r="O533">
        <v>-52.009898999999997</v>
      </c>
      <c r="P533">
        <v>-31.639496000000001</v>
      </c>
    </row>
    <row r="534" spans="2:16" x14ac:dyDescent="0.25">
      <c r="B534">
        <v>39565000000</v>
      </c>
      <c r="C534">
        <v>-8.7926178000000004</v>
      </c>
      <c r="D534">
        <v>-55.517105000000001</v>
      </c>
      <c r="E534">
        <v>-31.761904000000001</v>
      </c>
      <c r="F534">
        <v>-54.148609</v>
      </c>
      <c r="L534">
        <v>39565000000</v>
      </c>
      <c r="M534">
        <v>-20.307099999999998</v>
      </c>
      <c r="N534">
        <v>-46.650227000000001</v>
      </c>
      <c r="O534">
        <v>-54.443049999999999</v>
      </c>
      <c r="P534">
        <v>-31.83164</v>
      </c>
    </row>
    <row r="535" spans="2:16" x14ac:dyDescent="0.25">
      <c r="B535">
        <v>39860000000</v>
      </c>
      <c r="C535">
        <v>-8.6793098000000004</v>
      </c>
      <c r="D535">
        <v>-55.566474999999997</v>
      </c>
      <c r="E535">
        <v>-31.757708000000001</v>
      </c>
      <c r="F535">
        <v>-56.874110999999999</v>
      </c>
      <c r="L535">
        <v>39860000000</v>
      </c>
      <c r="M535">
        <v>-21.993068999999998</v>
      </c>
      <c r="N535">
        <v>-47.056663999999998</v>
      </c>
      <c r="O535">
        <v>-56.474915000000003</v>
      </c>
      <c r="P535">
        <v>-31.989367999999999</v>
      </c>
    </row>
    <row r="536" spans="2:16" x14ac:dyDescent="0.25">
      <c r="B536">
        <v>40155000000</v>
      </c>
      <c r="C536">
        <v>-8.7543898000000002</v>
      </c>
      <c r="D536">
        <v>-54.749447000000004</v>
      </c>
      <c r="E536">
        <v>-31.725525000000001</v>
      </c>
      <c r="F536">
        <v>-58.216662999999997</v>
      </c>
      <c r="L536">
        <v>40155000000</v>
      </c>
      <c r="M536">
        <v>-22.222045999999999</v>
      </c>
      <c r="N536">
        <v>-46.663769000000002</v>
      </c>
      <c r="O536">
        <v>-57.957386</v>
      </c>
      <c r="P536">
        <v>-31.987362000000001</v>
      </c>
    </row>
    <row r="537" spans="2:16" x14ac:dyDescent="0.25">
      <c r="B537">
        <v>40450000000</v>
      </c>
      <c r="C537">
        <v>-9.0519180000000006</v>
      </c>
      <c r="D537">
        <v>-53.860123000000002</v>
      </c>
      <c r="E537">
        <v>-31.423231000000001</v>
      </c>
      <c r="F537">
        <v>-58.096642000000003</v>
      </c>
      <c r="L537">
        <v>40450000000</v>
      </c>
      <c r="M537">
        <v>-22.708220000000001</v>
      </c>
      <c r="N537">
        <v>-45.743125999999997</v>
      </c>
      <c r="O537">
        <v>-57.864983000000002</v>
      </c>
      <c r="P537">
        <v>-31.599955000000001</v>
      </c>
    </row>
    <row r="538" spans="2:16" x14ac:dyDescent="0.25">
      <c r="B538">
        <v>40745000000</v>
      </c>
      <c r="C538">
        <v>-9.1009721999999993</v>
      </c>
      <c r="D538">
        <v>-52.182868999999997</v>
      </c>
      <c r="E538">
        <v>-30.588881000000001</v>
      </c>
      <c r="F538">
        <v>-56.937080000000002</v>
      </c>
      <c r="L538">
        <v>40745000000</v>
      </c>
      <c r="M538">
        <v>-21.594297000000001</v>
      </c>
      <c r="N538">
        <v>-44.590279000000002</v>
      </c>
      <c r="O538">
        <v>-56.592753999999999</v>
      </c>
      <c r="P538">
        <v>-30.81579</v>
      </c>
    </row>
    <row r="539" spans="2:16" x14ac:dyDescent="0.25">
      <c r="B539">
        <v>41040000000</v>
      </c>
      <c r="C539">
        <v>-9.1040115000000004</v>
      </c>
      <c r="D539">
        <v>-49.660342999999997</v>
      </c>
      <c r="E539">
        <v>-29.990549000000001</v>
      </c>
      <c r="F539">
        <v>-54.029499000000001</v>
      </c>
      <c r="L539">
        <v>41040000000</v>
      </c>
      <c r="M539">
        <v>-20.853006000000001</v>
      </c>
      <c r="N539">
        <v>-43.693226000000003</v>
      </c>
      <c r="O539">
        <v>-53.632041999999998</v>
      </c>
      <c r="P539">
        <v>-30.199618999999998</v>
      </c>
    </row>
    <row r="540" spans="2:16" x14ac:dyDescent="0.25">
      <c r="B540">
        <v>41335000000</v>
      </c>
      <c r="C540">
        <v>-9.0011691999999996</v>
      </c>
      <c r="D540">
        <v>-47.072673999999999</v>
      </c>
      <c r="E540">
        <v>-29.882214999999999</v>
      </c>
      <c r="F540">
        <v>-48.778267</v>
      </c>
      <c r="L540">
        <v>41335000000</v>
      </c>
      <c r="M540">
        <v>-19.273292999999999</v>
      </c>
      <c r="N540">
        <v>-41.972672000000003</v>
      </c>
      <c r="O540">
        <v>-49.045665999999997</v>
      </c>
      <c r="P540">
        <v>-30.102730000000001</v>
      </c>
    </row>
    <row r="541" spans="2:16" x14ac:dyDescent="0.25">
      <c r="B541">
        <v>41630000000</v>
      </c>
      <c r="C541">
        <v>-8.8894357999999993</v>
      </c>
      <c r="D541">
        <v>-47.630482000000001</v>
      </c>
      <c r="E541">
        <v>-29.844298999999999</v>
      </c>
      <c r="F541">
        <v>-44.876652</v>
      </c>
      <c r="L541">
        <v>41630000000</v>
      </c>
      <c r="M541">
        <v>-18.454785999999999</v>
      </c>
      <c r="N541">
        <v>-40.826050000000002</v>
      </c>
      <c r="O541">
        <v>-45.071174999999997</v>
      </c>
      <c r="P541">
        <v>-30.049208</v>
      </c>
    </row>
    <row r="542" spans="2:16" x14ac:dyDescent="0.25">
      <c r="B542">
        <v>41925000000</v>
      </c>
      <c r="C542">
        <v>-8.6936607000000006</v>
      </c>
      <c r="D542">
        <v>-48.488674000000003</v>
      </c>
      <c r="E542">
        <v>-30.062768999999999</v>
      </c>
      <c r="F542">
        <v>-43.559024999999998</v>
      </c>
      <c r="L542">
        <v>41925000000</v>
      </c>
      <c r="M542">
        <v>-17.551023000000001</v>
      </c>
      <c r="N542">
        <v>-40.788589000000002</v>
      </c>
      <c r="O542">
        <v>-43.577579</v>
      </c>
      <c r="P542">
        <v>-30.280107000000001</v>
      </c>
    </row>
    <row r="543" spans="2:16" x14ac:dyDescent="0.25">
      <c r="B543">
        <v>42220000000</v>
      </c>
      <c r="C543">
        <v>-8.6637591999999994</v>
      </c>
      <c r="D543">
        <v>-48.907417000000002</v>
      </c>
      <c r="E543">
        <v>-30.617811</v>
      </c>
      <c r="F543">
        <v>-42.787796</v>
      </c>
      <c r="L543">
        <v>42220000000</v>
      </c>
      <c r="M543">
        <v>-16.445923000000001</v>
      </c>
      <c r="N543">
        <v>-40.806927000000002</v>
      </c>
      <c r="O543">
        <v>-42.671036000000001</v>
      </c>
      <c r="P543">
        <v>-30.860983000000001</v>
      </c>
    </row>
    <row r="544" spans="2:16" x14ac:dyDescent="0.25">
      <c r="B544">
        <v>42515000000</v>
      </c>
      <c r="C544">
        <v>-8.5526514000000002</v>
      </c>
      <c r="D544">
        <v>-49.595207000000002</v>
      </c>
      <c r="E544">
        <v>-30.691969</v>
      </c>
      <c r="F544">
        <v>-42.855846</v>
      </c>
      <c r="L544">
        <v>42515000000</v>
      </c>
      <c r="M544">
        <v>-15.654985</v>
      </c>
      <c r="N544">
        <v>-41.005878000000003</v>
      </c>
      <c r="O544">
        <v>-42.662785</v>
      </c>
      <c r="P544">
        <v>-30.953354000000001</v>
      </c>
    </row>
    <row r="545" spans="2:16" x14ac:dyDescent="0.25">
      <c r="B545">
        <v>42810000000</v>
      </c>
      <c r="C545">
        <v>-8.5339460000000003</v>
      </c>
      <c r="D545">
        <v>-50.654648000000002</v>
      </c>
      <c r="E545">
        <v>-30.288460000000001</v>
      </c>
      <c r="F545">
        <v>-44.784401000000003</v>
      </c>
      <c r="L545">
        <v>42810000000</v>
      </c>
      <c r="M545">
        <v>-14.832022</v>
      </c>
      <c r="N545">
        <v>-42.054974000000001</v>
      </c>
      <c r="O545">
        <v>-44.539741999999997</v>
      </c>
      <c r="P545">
        <v>-30.551624</v>
      </c>
    </row>
    <row r="546" spans="2:16" x14ac:dyDescent="0.25">
      <c r="B546">
        <v>43105000000</v>
      </c>
      <c r="C546">
        <v>-8.5703134999999993</v>
      </c>
      <c r="D546">
        <v>-49.223919000000002</v>
      </c>
      <c r="E546">
        <v>-29.852077000000001</v>
      </c>
      <c r="F546">
        <v>-46.578606000000001</v>
      </c>
      <c r="L546">
        <v>43105000000</v>
      </c>
      <c r="M546">
        <v>-14.305066999999999</v>
      </c>
      <c r="N546">
        <v>-43.004348999999998</v>
      </c>
      <c r="O546">
        <v>-46.115600999999998</v>
      </c>
      <c r="P546">
        <v>-30.098648000000001</v>
      </c>
    </row>
    <row r="547" spans="2:16" x14ac:dyDescent="0.25">
      <c r="B547">
        <v>43400000000</v>
      </c>
      <c r="C547">
        <v>-8.6177492000000004</v>
      </c>
      <c r="D547">
        <v>-48.156551</v>
      </c>
      <c r="E547">
        <v>-29.439769999999999</v>
      </c>
      <c r="F547">
        <v>-47.078709000000003</v>
      </c>
      <c r="L547">
        <v>43400000000</v>
      </c>
      <c r="M547">
        <v>-13.716411000000001</v>
      </c>
      <c r="N547">
        <v>-43.293022000000001</v>
      </c>
      <c r="O547">
        <v>-46.631625999999997</v>
      </c>
      <c r="P547">
        <v>-29.671240000000001</v>
      </c>
    </row>
    <row r="548" spans="2:16" x14ac:dyDescent="0.25">
      <c r="B548">
        <v>43695000000</v>
      </c>
      <c r="C548">
        <v>-8.6083049999999997</v>
      </c>
      <c r="D548">
        <v>-47.780093999999998</v>
      </c>
      <c r="E548">
        <v>-28.998835</v>
      </c>
      <c r="F548">
        <v>-47.412604999999999</v>
      </c>
      <c r="L548">
        <v>43695000000</v>
      </c>
      <c r="M548">
        <v>-13.130806</v>
      </c>
      <c r="N548">
        <v>-43.982239</v>
      </c>
      <c r="O548">
        <v>-47.096457999999998</v>
      </c>
      <c r="P548">
        <v>-29.212382999999999</v>
      </c>
    </row>
    <row r="549" spans="2:16" x14ac:dyDescent="0.25">
      <c r="B549">
        <v>43990000000</v>
      </c>
      <c r="C549">
        <v>-8.5826893000000002</v>
      </c>
      <c r="D549">
        <v>-47.602134999999997</v>
      </c>
      <c r="E549">
        <v>-28.529129000000001</v>
      </c>
      <c r="F549">
        <v>-48.018039999999999</v>
      </c>
      <c r="L549">
        <v>43990000000</v>
      </c>
      <c r="M549">
        <v>-12.633107000000001</v>
      </c>
      <c r="N549">
        <v>-44.700783000000001</v>
      </c>
      <c r="O549">
        <v>-47.438327999999998</v>
      </c>
      <c r="P549">
        <v>-28.773745999999999</v>
      </c>
    </row>
    <row r="550" spans="2:16" x14ac:dyDescent="0.25">
      <c r="B550">
        <v>44285000000</v>
      </c>
      <c r="C550">
        <v>-8.7111902000000008</v>
      </c>
      <c r="D550">
        <v>-47.019469999999998</v>
      </c>
      <c r="E550">
        <v>-28.147133</v>
      </c>
      <c r="F550">
        <v>-48.856110000000001</v>
      </c>
      <c r="L550">
        <v>44285000000</v>
      </c>
      <c r="M550">
        <v>-12.161778999999999</v>
      </c>
      <c r="N550">
        <v>-45.444522999999997</v>
      </c>
      <c r="O550">
        <v>-48.157024</v>
      </c>
      <c r="P550">
        <v>-28.362943999999999</v>
      </c>
    </row>
    <row r="551" spans="2:16" x14ac:dyDescent="0.25">
      <c r="B551">
        <v>44580000000</v>
      </c>
      <c r="C551">
        <v>-8.7540587999999993</v>
      </c>
      <c r="D551">
        <v>-46.117503999999997</v>
      </c>
      <c r="E551">
        <v>-27.734456999999999</v>
      </c>
      <c r="F551">
        <v>-49.514136999999998</v>
      </c>
      <c r="L551">
        <v>44580000000</v>
      </c>
      <c r="M551">
        <v>-11.64181</v>
      </c>
      <c r="N551">
        <v>-45.856513999999997</v>
      </c>
      <c r="O551">
        <v>-49.152774999999998</v>
      </c>
      <c r="P551">
        <v>-27.897390000000001</v>
      </c>
    </row>
    <row r="552" spans="2:16" x14ac:dyDescent="0.25">
      <c r="B552">
        <v>44875000000</v>
      </c>
      <c r="C552">
        <v>-8.8711739000000005</v>
      </c>
      <c r="D552">
        <v>-45.054442999999999</v>
      </c>
      <c r="E552">
        <v>-27.368704000000001</v>
      </c>
      <c r="F552">
        <v>-50.568035000000002</v>
      </c>
      <c r="L552">
        <v>44875000000</v>
      </c>
      <c r="M552">
        <v>-11.189957</v>
      </c>
      <c r="N552">
        <v>-45.771084000000002</v>
      </c>
      <c r="O552">
        <v>-49.815089999999998</v>
      </c>
      <c r="P552">
        <v>-27.538107</v>
      </c>
    </row>
    <row r="553" spans="2:16" x14ac:dyDescent="0.25">
      <c r="B553">
        <v>45170000000</v>
      </c>
      <c r="C553">
        <v>-9.1197432999999997</v>
      </c>
      <c r="D553">
        <v>-44.114708</v>
      </c>
      <c r="E553">
        <v>-27.087036000000001</v>
      </c>
      <c r="F553">
        <v>-51.623885999999999</v>
      </c>
      <c r="L553">
        <v>45170000000</v>
      </c>
      <c r="M553">
        <v>-10.748184</v>
      </c>
      <c r="N553">
        <v>-45.197879999999998</v>
      </c>
      <c r="O553">
        <v>-50.538325999999998</v>
      </c>
      <c r="P553">
        <v>-27.247084000000001</v>
      </c>
    </row>
    <row r="554" spans="2:16" x14ac:dyDescent="0.25">
      <c r="B554">
        <v>45465000000</v>
      </c>
      <c r="C554">
        <v>-9.4310875000000003</v>
      </c>
      <c r="D554">
        <v>-43.229958000000003</v>
      </c>
      <c r="E554">
        <v>-26.837482000000001</v>
      </c>
      <c r="F554">
        <v>-52.156452000000002</v>
      </c>
      <c r="L554">
        <v>45465000000</v>
      </c>
      <c r="M554">
        <v>-10.290532000000001</v>
      </c>
      <c r="N554">
        <v>-44.300803999999999</v>
      </c>
      <c r="O554">
        <v>-51.673679</v>
      </c>
      <c r="P554">
        <v>-26.924568000000001</v>
      </c>
    </row>
    <row r="555" spans="2:16" x14ac:dyDescent="0.25">
      <c r="B555">
        <v>45760000000</v>
      </c>
      <c r="C555">
        <v>-9.8295279000000004</v>
      </c>
      <c r="D555">
        <v>-42.637214999999998</v>
      </c>
      <c r="E555">
        <v>-26.612514000000001</v>
      </c>
      <c r="F555">
        <v>-52.704116999999997</v>
      </c>
      <c r="L555">
        <v>45760000000</v>
      </c>
      <c r="M555">
        <v>-9.9216022000000006</v>
      </c>
      <c r="N555">
        <v>-43.116633999999998</v>
      </c>
      <c r="O555">
        <v>-52.441974999999999</v>
      </c>
      <c r="P555">
        <v>-26.604834</v>
      </c>
    </row>
    <row r="556" spans="2:16" x14ac:dyDescent="0.25">
      <c r="B556">
        <v>46055000000</v>
      </c>
      <c r="C556">
        <v>-10.309222999999999</v>
      </c>
      <c r="D556">
        <v>-42.348185999999998</v>
      </c>
      <c r="E556">
        <v>-26.400717</v>
      </c>
      <c r="F556">
        <v>-53.792479999999998</v>
      </c>
      <c r="L556">
        <v>46055000000</v>
      </c>
      <c r="M556">
        <v>-9.5394410999999995</v>
      </c>
      <c r="N556">
        <v>-42.038162</v>
      </c>
      <c r="O556">
        <v>-53.050986999999999</v>
      </c>
      <c r="P556">
        <v>-26.412652999999999</v>
      </c>
    </row>
    <row r="557" spans="2:16" x14ac:dyDescent="0.25">
      <c r="B557">
        <v>46350000000</v>
      </c>
      <c r="C557">
        <v>-10.795021</v>
      </c>
      <c r="D557">
        <v>-42.28651</v>
      </c>
      <c r="E557">
        <v>-26.189753</v>
      </c>
      <c r="F557">
        <v>-54.712296000000002</v>
      </c>
      <c r="L557">
        <v>46350000000</v>
      </c>
      <c r="M557">
        <v>-9.2084235999999997</v>
      </c>
      <c r="N557">
        <v>-41.404167000000001</v>
      </c>
      <c r="O557">
        <v>-54.499077</v>
      </c>
      <c r="P557">
        <v>-26.20307</v>
      </c>
    </row>
    <row r="558" spans="2:16" x14ac:dyDescent="0.25">
      <c r="B558">
        <v>46645000000</v>
      </c>
      <c r="C558">
        <v>-11.465446</v>
      </c>
      <c r="D558">
        <v>-42.569327999999999</v>
      </c>
      <c r="E558">
        <v>-26.000132000000001</v>
      </c>
      <c r="F558">
        <v>-55.869984000000002</v>
      </c>
      <c r="L558">
        <v>46645000000</v>
      </c>
      <c r="M558">
        <v>-8.9844837000000002</v>
      </c>
      <c r="N558">
        <v>-41.153892999999997</v>
      </c>
      <c r="O558">
        <v>-56.220894000000001</v>
      </c>
      <c r="P558">
        <v>-25.992598999999998</v>
      </c>
    </row>
    <row r="559" spans="2:16" x14ac:dyDescent="0.25">
      <c r="B559">
        <v>46940000000</v>
      </c>
      <c r="C559">
        <v>-12.037176000000001</v>
      </c>
      <c r="D559">
        <v>-42.919029000000002</v>
      </c>
      <c r="E559">
        <v>-25.787773000000001</v>
      </c>
      <c r="F559">
        <v>-57.591610000000003</v>
      </c>
      <c r="L559">
        <v>46940000000</v>
      </c>
      <c r="M559">
        <v>-8.7728442999999992</v>
      </c>
      <c r="N559">
        <v>-41.407791000000003</v>
      </c>
      <c r="O559">
        <v>-57.491405</v>
      </c>
      <c r="P559">
        <v>-25.794595999999999</v>
      </c>
    </row>
    <row r="560" spans="2:16" x14ac:dyDescent="0.25">
      <c r="B560">
        <v>47235000000</v>
      </c>
      <c r="C560">
        <v>-12.645353999999999</v>
      </c>
      <c r="D560">
        <v>-43.384594</v>
      </c>
      <c r="E560">
        <v>-25.566229</v>
      </c>
      <c r="F560">
        <v>-58.631591999999998</v>
      </c>
      <c r="L560">
        <v>47235000000</v>
      </c>
      <c r="M560">
        <v>-8.5512466000000007</v>
      </c>
      <c r="N560">
        <v>-41.919429999999998</v>
      </c>
      <c r="O560">
        <v>-58.617241</v>
      </c>
      <c r="P560">
        <v>-25.62501</v>
      </c>
    </row>
    <row r="561" spans="2:16" x14ac:dyDescent="0.25">
      <c r="B561">
        <v>47530000000</v>
      </c>
      <c r="C561">
        <v>-13.145168999999999</v>
      </c>
      <c r="D561">
        <v>-43.602649999999997</v>
      </c>
      <c r="E561">
        <v>-25.346229999999998</v>
      </c>
      <c r="F561">
        <v>-58.01923</v>
      </c>
      <c r="L561">
        <v>47530000000</v>
      </c>
      <c r="M561">
        <v>-8.2750520999999999</v>
      </c>
      <c r="N561">
        <v>-42.294215999999999</v>
      </c>
      <c r="O561">
        <v>-60.136279999999999</v>
      </c>
      <c r="P561">
        <v>-25.452525999999999</v>
      </c>
    </row>
    <row r="562" spans="2:16" x14ac:dyDescent="0.25">
      <c r="B562">
        <v>47825000000</v>
      </c>
      <c r="C562">
        <v>-14.104485</v>
      </c>
      <c r="D562">
        <v>-44.070847000000001</v>
      </c>
      <c r="E562">
        <v>-25.217320999999998</v>
      </c>
      <c r="F562">
        <v>-57.104652000000002</v>
      </c>
      <c r="L562">
        <v>47825000000</v>
      </c>
      <c r="M562">
        <v>-8.1632251999999994</v>
      </c>
      <c r="N562">
        <v>-42.562466000000001</v>
      </c>
      <c r="O562">
        <v>-59.627819000000002</v>
      </c>
      <c r="P562">
        <v>-25.269472</v>
      </c>
    </row>
    <row r="563" spans="2:16" x14ac:dyDescent="0.25">
      <c r="B563">
        <v>48120000000</v>
      </c>
      <c r="C563">
        <v>-14.306272</v>
      </c>
      <c r="D563">
        <v>-44.123908999999998</v>
      </c>
      <c r="E563">
        <v>-24.954139999999999</v>
      </c>
      <c r="F563">
        <v>-56.067729999999997</v>
      </c>
      <c r="L563">
        <v>48120000000</v>
      </c>
      <c r="M563">
        <v>-7.8204026000000004</v>
      </c>
      <c r="N563">
        <v>-42.560181</v>
      </c>
      <c r="O563">
        <v>-59.776260000000001</v>
      </c>
      <c r="P563">
        <v>-25.07835</v>
      </c>
    </row>
    <row r="564" spans="2:16" x14ac:dyDescent="0.25">
      <c r="B564">
        <v>48415000000</v>
      </c>
      <c r="C564">
        <v>-14.905868999999999</v>
      </c>
      <c r="D564">
        <v>-44.318953999999998</v>
      </c>
      <c r="E564">
        <v>-24.763762</v>
      </c>
      <c r="F564">
        <v>-54.264930999999997</v>
      </c>
      <c r="L564">
        <v>48415000000</v>
      </c>
      <c r="M564">
        <v>-7.7069454000000004</v>
      </c>
      <c r="N564">
        <v>-42.456328999999997</v>
      </c>
      <c r="O564">
        <v>-58.461685000000003</v>
      </c>
      <c r="P564">
        <v>-24.890132999999999</v>
      </c>
    </row>
    <row r="565" spans="2:16" x14ac:dyDescent="0.25">
      <c r="B565">
        <v>48710000000</v>
      </c>
      <c r="C565">
        <v>-15.397193</v>
      </c>
      <c r="D565">
        <v>-44.542346999999999</v>
      </c>
      <c r="E565">
        <v>-24.555958</v>
      </c>
      <c r="F565">
        <v>-52.744148000000003</v>
      </c>
      <c r="L565">
        <v>48710000000</v>
      </c>
      <c r="M565">
        <v>-7.5847125000000002</v>
      </c>
      <c r="N565">
        <v>-42.308762000000002</v>
      </c>
      <c r="O565">
        <v>-57.189506999999999</v>
      </c>
      <c r="P565">
        <v>-24.673839999999998</v>
      </c>
    </row>
    <row r="566" spans="2:16" x14ac:dyDescent="0.25">
      <c r="B566">
        <v>49005000000</v>
      </c>
      <c r="C566">
        <v>-15.884513</v>
      </c>
      <c r="D566">
        <v>-45.173454</v>
      </c>
      <c r="E566">
        <v>-24.350587999999998</v>
      </c>
      <c r="F566">
        <v>-52.475014000000002</v>
      </c>
      <c r="L566">
        <v>49005000000</v>
      </c>
      <c r="M566">
        <v>-7.6081666999999999</v>
      </c>
      <c r="N566">
        <v>-42.535297</v>
      </c>
      <c r="O566">
        <v>-55.115257</v>
      </c>
      <c r="P566">
        <v>-24.373455</v>
      </c>
    </row>
    <row r="567" spans="2:16" x14ac:dyDescent="0.25">
      <c r="B567">
        <v>49300000000</v>
      </c>
      <c r="C567">
        <v>-15.950089</v>
      </c>
      <c r="D567">
        <v>-45.713940000000001</v>
      </c>
      <c r="E567">
        <v>-24.060583000000001</v>
      </c>
      <c r="F567">
        <v>-51.613219999999998</v>
      </c>
      <c r="L567">
        <v>49300000000</v>
      </c>
      <c r="M567">
        <v>-7.5288506000000002</v>
      </c>
      <c r="N567">
        <v>-42.802700000000002</v>
      </c>
      <c r="O567">
        <v>-53.925201000000001</v>
      </c>
      <c r="P567">
        <v>-24.067474000000001</v>
      </c>
    </row>
    <row r="568" spans="2:16" x14ac:dyDescent="0.25">
      <c r="B568">
        <v>49595000000</v>
      </c>
      <c r="C568">
        <v>-16.065560999999999</v>
      </c>
      <c r="D568">
        <v>-46.692653999999997</v>
      </c>
      <c r="E568">
        <v>-23.743397000000002</v>
      </c>
      <c r="F568">
        <v>-50.813457</v>
      </c>
      <c r="L568">
        <v>49595000000</v>
      </c>
      <c r="M568">
        <v>-7.6174469</v>
      </c>
      <c r="N568">
        <v>-43.590679000000002</v>
      </c>
      <c r="O568">
        <v>-52.340321000000003</v>
      </c>
      <c r="P568">
        <v>-23.698098999999999</v>
      </c>
    </row>
    <row r="569" spans="2:16" x14ac:dyDescent="0.25">
      <c r="B569">
        <v>49890000000</v>
      </c>
      <c r="C569">
        <v>-15.849345</v>
      </c>
      <c r="D569">
        <v>-47.707191000000002</v>
      </c>
      <c r="E569">
        <v>-23.378277000000001</v>
      </c>
      <c r="F569">
        <v>-49.916350999999999</v>
      </c>
      <c r="L569">
        <v>49890000000</v>
      </c>
      <c r="M569">
        <v>-7.7415203999999997</v>
      </c>
      <c r="N569">
        <v>-44.502212999999998</v>
      </c>
      <c r="O569">
        <v>-51.319679000000001</v>
      </c>
      <c r="P569">
        <v>-23.306021000000001</v>
      </c>
    </row>
    <row r="570" spans="2:16" x14ac:dyDescent="0.25">
      <c r="B570">
        <v>50185000000</v>
      </c>
      <c r="C570">
        <v>-15.395531</v>
      </c>
      <c r="D570">
        <v>-48.601849000000001</v>
      </c>
      <c r="E570">
        <v>-22.970091</v>
      </c>
      <c r="F570">
        <v>-48.922713999999999</v>
      </c>
      <c r="L570">
        <v>50185000000</v>
      </c>
      <c r="M570">
        <v>-8.0108624000000006</v>
      </c>
      <c r="N570">
        <v>-45.179485</v>
      </c>
      <c r="O570">
        <v>-50.072735000000002</v>
      </c>
      <c r="P570">
        <v>-22.888866</v>
      </c>
    </row>
    <row r="571" spans="2:16" x14ac:dyDescent="0.25">
      <c r="B571">
        <v>50480000000</v>
      </c>
      <c r="C571">
        <v>-14.851609</v>
      </c>
      <c r="D571">
        <v>-48.994014999999997</v>
      </c>
      <c r="E571">
        <v>-22.475961999999999</v>
      </c>
      <c r="F571">
        <v>-47.551079000000001</v>
      </c>
      <c r="L571">
        <v>50480000000</v>
      </c>
      <c r="M571">
        <v>-8.3243027000000005</v>
      </c>
      <c r="N571">
        <v>-45.738540999999998</v>
      </c>
      <c r="O571">
        <v>-49.114212000000002</v>
      </c>
      <c r="P571">
        <v>-22.472861999999999</v>
      </c>
    </row>
    <row r="572" spans="2:16" x14ac:dyDescent="0.25">
      <c r="B572">
        <v>50775000000</v>
      </c>
      <c r="C572">
        <v>-13.964921</v>
      </c>
      <c r="D572">
        <v>-49.404007</v>
      </c>
      <c r="E572">
        <v>-21.880963999999999</v>
      </c>
      <c r="F572">
        <v>-46.746997999999998</v>
      </c>
      <c r="L572">
        <v>50775000000</v>
      </c>
      <c r="M572">
        <v>-8.5054187999999993</v>
      </c>
      <c r="N572">
        <v>-46.372073999999998</v>
      </c>
      <c r="O572">
        <v>-48.776581</v>
      </c>
      <c r="P572">
        <v>-21.973514999999999</v>
      </c>
    </row>
    <row r="573" spans="2:16" x14ac:dyDescent="0.25">
      <c r="B573">
        <v>51070000000</v>
      </c>
      <c r="C573">
        <v>-13.438917</v>
      </c>
      <c r="D573">
        <v>-49.415244999999999</v>
      </c>
      <c r="E573">
        <v>-21.366589999999999</v>
      </c>
      <c r="F573">
        <v>-45.798057999999997</v>
      </c>
      <c r="L573">
        <v>51070000000</v>
      </c>
      <c r="M573">
        <v>-8.8891220000000004</v>
      </c>
      <c r="N573">
        <v>-46.856468</v>
      </c>
      <c r="O573">
        <v>-47.382317</v>
      </c>
      <c r="P573">
        <v>-21.464535000000001</v>
      </c>
    </row>
    <row r="574" spans="2:16" x14ac:dyDescent="0.25">
      <c r="B574">
        <v>51365000000</v>
      </c>
      <c r="C574">
        <v>-12.580118000000001</v>
      </c>
      <c r="D574">
        <v>-49.001747000000002</v>
      </c>
      <c r="E574">
        <v>-20.759556</v>
      </c>
      <c r="F574">
        <v>-45.411380999999999</v>
      </c>
      <c r="L574">
        <v>51365000000</v>
      </c>
      <c r="M574">
        <v>-9.0632830000000002</v>
      </c>
      <c r="N574">
        <v>-47.227200000000003</v>
      </c>
      <c r="O574">
        <v>-46.712631000000002</v>
      </c>
      <c r="P574">
        <v>-20.916654999999999</v>
      </c>
    </row>
    <row r="575" spans="2:16" x14ac:dyDescent="0.25">
      <c r="B575">
        <v>51660000000</v>
      </c>
      <c r="C575">
        <v>-11.763487</v>
      </c>
      <c r="D575">
        <v>-48.570835000000002</v>
      </c>
      <c r="E575">
        <v>-20.172426000000002</v>
      </c>
      <c r="F575">
        <v>-44.825394000000003</v>
      </c>
      <c r="L575">
        <v>51660000000</v>
      </c>
      <c r="M575">
        <v>-9.1518058999999994</v>
      </c>
      <c r="N575">
        <v>-47.896023</v>
      </c>
      <c r="O575">
        <v>-46.120815</v>
      </c>
      <c r="P575">
        <v>-20.374217999999999</v>
      </c>
    </row>
    <row r="576" spans="2:16" x14ac:dyDescent="0.25">
      <c r="B576">
        <v>51955000000</v>
      </c>
      <c r="C576">
        <v>-11.027196999999999</v>
      </c>
      <c r="D576">
        <v>-48.221145999999997</v>
      </c>
      <c r="E576">
        <v>-19.741945000000001</v>
      </c>
      <c r="F576">
        <v>-44.221981</v>
      </c>
      <c r="L576">
        <v>51955000000</v>
      </c>
      <c r="M576">
        <v>-9.3655004999999996</v>
      </c>
      <c r="N576">
        <v>-48.411456999999999</v>
      </c>
      <c r="O576">
        <v>-45.186306000000002</v>
      </c>
      <c r="P576">
        <v>-19.933603000000002</v>
      </c>
    </row>
    <row r="577" spans="2:16" x14ac:dyDescent="0.25">
      <c r="B577">
        <v>52250000000</v>
      </c>
      <c r="C577">
        <v>-10.430346999999999</v>
      </c>
      <c r="D577">
        <v>-48.113875999999998</v>
      </c>
      <c r="E577">
        <v>-19.412825000000002</v>
      </c>
      <c r="F577">
        <v>-43.318629999999999</v>
      </c>
      <c r="L577">
        <v>52250000000</v>
      </c>
      <c r="M577">
        <v>-9.5012732</v>
      </c>
      <c r="N577">
        <v>-49.080714999999998</v>
      </c>
      <c r="O577">
        <v>-43.608212000000002</v>
      </c>
      <c r="P577">
        <v>-19.537375999999998</v>
      </c>
    </row>
    <row r="578" spans="2:16" x14ac:dyDescent="0.25">
      <c r="B578">
        <v>52545000000</v>
      </c>
      <c r="C578">
        <v>-9.7985363000000003</v>
      </c>
      <c r="D578">
        <v>-48.250853999999997</v>
      </c>
      <c r="E578">
        <v>-19.156437</v>
      </c>
      <c r="F578">
        <v>-42.081383000000002</v>
      </c>
      <c r="L578">
        <v>52545000000</v>
      </c>
      <c r="M578">
        <v>-9.6496925000000005</v>
      </c>
      <c r="N578">
        <v>-49.192974</v>
      </c>
      <c r="O578">
        <v>-42.148361000000001</v>
      </c>
      <c r="P578">
        <v>-19.266172000000001</v>
      </c>
    </row>
    <row r="579" spans="2:16" x14ac:dyDescent="0.25">
      <c r="B579">
        <v>52840000000</v>
      </c>
      <c r="C579">
        <v>-9.3654089000000003</v>
      </c>
      <c r="D579">
        <v>-48.600399000000003</v>
      </c>
      <c r="E579">
        <v>-19.069136</v>
      </c>
      <c r="F579">
        <v>-40.622993000000001</v>
      </c>
      <c r="L579">
        <v>52840000000</v>
      </c>
      <c r="M579">
        <v>-10.070224</v>
      </c>
      <c r="N579">
        <v>-48.974567</v>
      </c>
      <c r="O579">
        <v>-40.698008999999999</v>
      </c>
      <c r="P579">
        <v>-19.151468000000001</v>
      </c>
    </row>
    <row r="580" spans="2:16" x14ac:dyDescent="0.25">
      <c r="B580">
        <v>53135000000</v>
      </c>
      <c r="C580">
        <v>-9.0077400000000001</v>
      </c>
      <c r="D580">
        <v>-49.037754</v>
      </c>
      <c r="E580">
        <v>-19.072911999999999</v>
      </c>
      <c r="F580">
        <v>-39.221896999999998</v>
      </c>
      <c r="L580">
        <v>53135000000</v>
      </c>
      <c r="M580">
        <v>-10.51873</v>
      </c>
      <c r="N580">
        <v>-48.608863999999997</v>
      </c>
      <c r="O580">
        <v>-39.180447000000001</v>
      </c>
      <c r="P580">
        <v>-19.094774000000001</v>
      </c>
    </row>
    <row r="581" spans="2:16" x14ac:dyDescent="0.25">
      <c r="B581">
        <v>53430000000</v>
      </c>
      <c r="C581">
        <v>-8.6338357999999999</v>
      </c>
      <c r="D581">
        <v>-50.046306999999999</v>
      </c>
      <c r="E581">
        <v>-19.142958</v>
      </c>
      <c r="F581">
        <v>-37.884956000000003</v>
      </c>
      <c r="L581">
        <v>53430000000</v>
      </c>
      <c r="M581">
        <v>-10.977408</v>
      </c>
      <c r="N581">
        <v>-48.279651999999999</v>
      </c>
      <c r="O581">
        <v>-37.836368999999998</v>
      </c>
      <c r="P581">
        <v>-19.091830999999999</v>
      </c>
    </row>
    <row r="582" spans="2:16" x14ac:dyDescent="0.25">
      <c r="B582">
        <v>53725000000</v>
      </c>
      <c r="C582">
        <v>-8.2650041999999999</v>
      </c>
      <c r="D582">
        <v>-51.133389000000001</v>
      </c>
      <c r="E582">
        <v>-19.293102000000001</v>
      </c>
      <c r="F582">
        <v>-36.657738000000002</v>
      </c>
      <c r="L582">
        <v>53725000000</v>
      </c>
      <c r="M582">
        <v>-11.661922000000001</v>
      </c>
      <c r="N582">
        <v>-47.735270999999997</v>
      </c>
      <c r="O582">
        <v>-36.651325</v>
      </c>
      <c r="P582">
        <v>-19.276703000000001</v>
      </c>
    </row>
    <row r="583" spans="2:16" x14ac:dyDescent="0.25">
      <c r="B583">
        <v>54020000000</v>
      </c>
      <c r="C583">
        <v>-7.9193740000000004</v>
      </c>
      <c r="D583">
        <v>-52.291809000000001</v>
      </c>
      <c r="E583">
        <v>-19.623518000000001</v>
      </c>
      <c r="F583">
        <v>-35.495823000000001</v>
      </c>
      <c r="L583">
        <v>54020000000</v>
      </c>
      <c r="M583">
        <v>-12.340311</v>
      </c>
      <c r="N583">
        <v>-47.221972999999998</v>
      </c>
      <c r="O583">
        <v>-35.550857999999998</v>
      </c>
      <c r="P583">
        <v>-19.635535999999998</v>
      </c>
    </row>
    <row r="584" spans="2:16" x14ac:dyDescent="0.25">
      <c r="B584">
        <v>54315000000</v>
      </c>
      <c r="C584">
        <v>-7.5349206999999998</v>
      </c>
      <c r="D584">
        <v>-53.131523000000001</v>
      </c>
      <c r="E584">
        <v>-20.152021000000001</v>
      </c>
      <c r="F584">
        <v>-34.394516000000003</v>
      </c>
      <c r="L584">
        <v>54315000000</v>
      </c>
      <c r="M584">
        <v>-12.869941000000001</v>
      </c>
      <c r="N584">
        <v>-46.869250999999998</v>
      </c>
      <c r="O584">
        <v>-34.508136999999998</v>
      </c>
      <c r="P584">
        <v>-20.238367</v>
      </c>
    </row>
    <row r="585" spans="2:16" x14ac:dyDescent="0.25">
      <c r="B585">
        <v>54610000000</v>
      </c>
      <c r="C585">
        <v>-7.0830874000000001</v>
      </c>
      <c r="D585">
        <v>-53.200423999999998</v>
      </c>
      <c r="E585">
        <v>-20.982651000000001</v>
      </c>
      <c r="F585">
        <v>-33.437519000000002</v>
      </c>
      <c r="L585">
        <v>54610000000</v>
      </c>
      <c r="M585">
        <v>-13.558329000000001</v>
      </c>
      <c r="N585">
        <v>-46.194851</v>
      </c>
      <c r="O585">
        <v>-33.531486999999998</v>
      </c>
      <c r="P585">
        <v>-21.168261999999999</v>
      </c>
    </row>
    <row r="586" spans="2:16" x14ac:dyDescent="0.25">
      <c r="B586">
        <v>54905000000</v>
      </c>
      <c r="C586">
        <v>-6.6847162000000004</v>
      </c>
      <c r="D586">
        <v>-52.528514999999999</v>
      </c>
      <c r="E586">
        <v>-22.124872</v>
      </c>
      <c r="F586">
        <v>-32.498275999999997</v>
      </c>
      <c r="L586">
        <v>54905000000</v>
      </c>
      <c r="M586">
        <v>-14.37041</v>
      </c>
      <c r="N586">
        <v>-45.241436</v>
      </c>
      <c r="O586">
        <v>-32.633738999999998</v>
      </c>
      <c r="P586">
        <v>-22.415486999999999</v>
      </c>
    </row>
    <row r="587" spans="2:16" x14ac:dyDescent="0.25">
      <c r="B587">
        <v>55200000000</v>
      </c>
      <c r="C587">
        <v>-6.3140511999999998</v>
      </c>
      <c r="D587">
        <v>-50.937092</v>
      </c>
      <c r="E587">
        <v>-23.53548</v>
      </c>
      <c r="F587">
        <v>-31.641171</v>
      </c>
      <c r="L587">
        <v>55200000000</v>
      </c>
      <c r="M587">
        <v>-15.242704</v>
      </c>
      <c r="N587">
        <v>-44.185927999999997</v>
      </c>
      <c r="O587">
        <v>-31.785886999999999</v>
      </c>
      <c r="P587">
        <v>-23.792852</v>
      </c>
    </row>
    <row r="588" spans="2:16" x14ac:dyDescent="0.25">
      <c r="B588">
        <v>55495000000</v>
      </c>
      <c r="C588">
        <v>-6.0230411999999998</v>
      </c>
      <c r="D588">
        <v>-49.050682000000002</v>
      </c>
      <c r="E588">
        <v>-24.935124999999999</v>
      </c>
      <c r="F588">
        <v>-30.875881</v>
      </c>
      <c r="L588">
        <v>55495000000</v>
      </c>
      <c r="M588">
        <v>-15.935931</v>
      </c>
      <c r="N588">
        <v>-43.190154999999997</v>
      </c>
      <c r="O588">
        <v>-31.005745000000001</v>
      </c>
      <c r="P588">
        <v>-25.108896000000001</v>
      </c>
    </row>
    <row r="589" spans="2:16" x14ac:dyDescent="0.25">
      <c r="B589">
        <v>55790000000</v>
      </c>
      <c r="C589">
        <v>-5.7934545999999996</v>
      </c>
      <c r="D589">
        <v>-47.279015000000001</v>
      </c>
      <c r="E589">
        <v>-26.090944</v>
      </c>
      <c r="F589">
        <v>-30.196283000000001</v>
      </c>
      <c r="L589">
        <v>55790000000</v>
      </c>
      <c r="M589">
        <v>-16.248169000000001</v>
      </c>
      <c r="N589">
        <v>-42.058846000000003</v>
      </c>
      <c r="O589">
        <v>-30.260581999999999</v>
      </c>
      <c r="P589">
        <v>-26.170611999999998</v>
      </c>
    </row>
    <row r="590" spans="2:16" x14ac:dyDescent="0.25">
      <c r="B590">
        <v>56085000000</v>
      </c>
      <c r="C590">
        <v>-5.6143222000000002</v>
      </c>
      <c r="D590">
        <v>-45.850101000000002</v>
      </c>
      <c r="E590">
        <v>-26.873958999999999</v>
      </c>
      <c r="F590">
        <v>-29.638415999999999</v>
      </c>
      <c r="L590">
        <v>56085000000</v>
      </c>
      <c r="M590">
        <v>-16.124731000000001</v>
      </c>
      <c r="N590">
        <v>-41.144202999999997</v>
      </c>
      <c r="O590">
        <v>-29.671741000000001</v>
      </c>
      <c r="P590">
        <v>-26.848106000000001</v>
      </c>
    </row>
    <row r="591" spans="2:16" x14ac:dyDescent="0.25">
      <c r="B591">
        <v>56380000000</v>
      </c>
      <c r="C591">
        <v>-5.4267539999999999</v>
      </c>
      <c r="D591">
        <v>-44.361033999999997</v>
      </c>
      <c r="E591">
        <v>-27.132908</v>
      </c>
      <c r="F591">
        <v>-29.218111</v>
      </c>
      <c r="L591">
        <v>56380000000</v>
      </c>
      <c r="M591">
        <v>-15.427467999999999</v>
      </c>
      <c r="N591">
        <v>-40.479095000000001</v>
      </c>
      <c r="O591">
        <v>-29.211659999999998</v>
      </c>
      <c r="P591">
        <v>-27.063236</v>
      </c>
    </row>
    <row r="592" spans="2:16" x14ac:dyDescent="0.25">
      <c r="B592">
        <v>56675000000</v>
      </c>
      <c r="C592">
        <v>-5.3240252000000003</v>
      </c>
      <c r="D592">
        <v>-43.146805000000001</v>
      </c>
      <c r="E592">
        <v>-27.014413999999999</v>
      </c>
      <c r="F592">
        <v>-28.926939000000001</v>
      </c>
      <c r="L592">
        <v>56675000000</v>
      </c>
      <c r="M592">
        <v>-14.256436000000001</v>
      </c>
      <c r="N592">
        <v>-39.679974000000001</v>
      </c>
      <c r="O592">
        <v>-28.918216999999999</v>
      </c>
      <c r="P592">
        <v>-26.960757999999998</v>
      </c>
    </row>
    <row r="593" spans="2:16" x14ac:dyDescent="0.25">
      <c r="B593">
        <v>56970000000</v>
      </c>
      <c r="C593">
        <v>-5.2173553000000004</v>
      </c>
      <c r="D593">
        <v>-41.900257000000003</v>
      </c>
      <c r="E593">
        <v>-26.656718999999999</v>
      </c>
      <c r="F593">
        <v>-28.732831999999998</v>
      </c>
      <c r="L593">
        <v>56970000000</v>
      </c>
      <c r="M593">
        <v>-12.872622</v>
      </c>
      <c r="N593">
        <v>-39.023860999999997</v>
      </c>
      <c r="O593">
        <v>-28.676293999999999</v>
      </c>
      <c r="P593">
        <v>-26.607187</v>
      </c>
    </row>
    <row r="594" spans="2:16" x14ac:dyDescent="0.25">
      <c r="B594">
        <v>57265000000</v>
      </c>
      <c r="C594">
        <v>-5.1242150999999998</v>
      </c>
      <c r="D594">
        <v>-40.704993999999999</v>
      </c>
      <c r="E594">
        <v>-26.166575999999999</v>
      </c>
      <c r="F594">
        <v>-28.629242000000001</v>
      </c>
      <c r="L594">
        <v>57265000000</v>
      </c>
      <c r="M594">
        <v>-11.504985</v>
      </c>
      <c r="N594">
        <v>-38.450057999999999</v>
      </c>
      <c r="O594">
        <v>-28.542755</v>
      </c>
      <c r="P594">
        <v>-26.163938999999999</v>
      </c>
    </row>
    <row r="595" spans="2:16" x14ac:dyDescent="0.25">
      <c r="B595">
        <v>57560000000</v>
      </c>
      <c r="C595">
        <v>-5.0741981999999997</v>
      </c>
      <c r="D595">
        <v>-39.674545000000002</v>
      </c>
      <c r="E595">
        <v>-25.594882999999999</v>
      </c>
      <c r="F595">
        <v>-28.527884</v>
      </c>
      <c r="L595">
        <v>57560000000</v>
      </c>
      <c r="M595">
        <v>-10.072506000000001</v>
      </c>
      <c r="N595">
        <v>-37.859684000000001</v>
      </c>
      <c r="O595">
        <v>-28.370525000000001</v>
      </c>
      <c r="P595">
        <v>-25.637067999999999</v>
      </c>
    </row>
    <row r="596" spans="2:16" x14ac:dyDescent="0.25">
      <c r="B596">
        <v>57855000000</v>
      </c>
      <c r="C596">
        <v>-5.1002191999999997</v>
      </c>
      <c r="D596">
        <v>-38.774203999999997</v>
      </c>
      <c r="E596">
        <v>-25.052213999999999</v>
      </c>
      <c r="F596">
        <v>-28.466152000000001</v>
      </c>
      <c r="L596">
        <v>57855000000</v>
      </c>
      <c r="M596">
        <v>-8.8919257999999992</v>
      </c>
      <c r="N596">
        <v>-37.166443000000001</v>
      </c>
      <c r="O596">
        <v>-28.282301</v>
      </c>
      <c r="P596">
        <v>-25.115046</v>
      </c>
    </row>
    <row r="597" spans="2:16" x14ac:dyDescent="0.25">
      <c r="B597">
        <v>58150000000</v>
      </c>
      <c r="C597">
        <v>-5.1765603999999996</v>
      </c>
      <c r="D597">
        <v>-37.833370000000002</v>
      </c>
      <c r="E597">
        <v>-24.508351999999999</v>
      </c>
      <c r="F597">
        <v>-28.417276000000001</v>
      </c>
      <c r="L597">
        <v>58150000000</v>
      </c>
      <c r="M597">
        <v>-7.9930906000000004</v>
      </c>
      <c r="N597">
        <v>-36.509636</v>
      </c>
      <c r="O597">
        <v>-28.23481</v>
      </c>
      <c r="P597">
        <v>-24.545475</v>
      </c>
    </row>
    <row r="598" spans="2:16" x14ac:dyDescent="0.25">
      <c r="B598">
        <v>58445000000</v>
      </c>
      <c r="C598">
        <v>-5.3236822999999998</v>
      </c>
      <c r="D598">
        <v>-36.890456999999998</v>
      </c>
      <c r="E598">
        <v>-23.924547</v>
      </c>
      <c r="F598">
        <v>-28.413986000000001</v>
      </c>
      <c r="L598">
        <v>58445000000</v>
      </c>
      <c r="M598">
        <v>-7.1939149000000002</v>
      </c>
      <c r="N598">
        <v>-35.784229000000003</v>
      </c>
      <c r="O598">
        <v>-28.286950999999998</v>
      </c>
      <c r="P598">
        <v>-24.035630999999999</v>
      </c>
    </row>
    <row r="599" spans="2:16" x14ac:dyDescent="0.25">
      <c r="B599">
        <v>58740000000</v>
      </c>
      <c r="C599">
        <v>-5.6006589</v>
      </c>
      <c r="D599">
        <v>-35.827423000000003</v>
      </c>
      <c r="E599">
        <v>-23.402343999999999</v>
      </c>
      <c r="F599">
        <v>-28.490525999999999</v>
      </c>
      <c r="L599">
        <v>58740000000</v>
      </c>
      <c r="M599">
        <v>-6.5698447</v>
      </c>
      <c r="N599">
        <v>-34.978886000000003</v>
      </c>
      <c r="O599">
        <v>-28.386123999999999</v>
      </c>
      <c r="P599">
        <v>-23.494395999999998</v>
      </c>
    </row>
    <row r="600" spans="2:16" x14ac:dyDescent="0.25">
      <c r="B600">
        <v>59035000000</v>
      </c>
      <c r="C600">
        <v>-5.9216341999999997</v>
      </c>
      <c r="D600">
        <v>-34.865825999999998</v>
      </c>
      <c r="E600">
        <v>-22.911531</v>
      </c>
      <c r="F600">
        <v>-28.728731</v>
      </c>
      <c r="L600">
        <v>59035000000</v>
      </c>
      <c r="M600">
        <v>-6.1100059</v>
      </c>
      <c r="N600">
        <v>-34.174743999999997</v>
      </c>
      <c r="O600">
        <v>-28.685644</v>
      </c>
      <c r="P600">
        <v>-23.022129</v>
      </c>
    </row>
    <row r="601" spans="2:16" x14ac:dyDescent="0.25">
      <c r="B601">
        <v>59330000000</v>
      </c>
      <c r="C601">
        <v>-6.3548426999999998</v>
      </c>
      <c r="D601">
        <v>-33.992381999999999</v>
      </c>
      <c r="E601">
        <v>-22.462465000000002</v>
      </c>
      <c r="F601">
        <v>-29.100249999999999</v>
      </c>
      <c r="L601">
        <v>59330000000</v>
      </c>
      <c r="M601">
        <v>-5.6495585000000004</v>
      </c>
      <c r="N601">
        <v>-33.399082</v>
      </c>
      <c r="O601">
        <v>-29.046026000000001</v>
      </c>
      <c r="P601">
        <v>-22.550841999999999</v>
      </c>
    </row>
    <row r="602" spans="2:16" x14ac:dyDescent="0.25">
      <c r="B602">
        <v>59625000000</v>
      </c>
      <c r="C602">
        <v>-6.8805642000000002</v>
      </c>
      <c r="D602">
        <v>-33.080489999999998</v>
      </c>
      <c r="E602">
        <v>-22.055271000000001</v>
      </c>
      <c r="F602">
        <v>-29.633649999999999</v>
      </c>
      <c r="L602">
        <v>59625000000</v>
      </c>
      <c r="M602">
        <v>-5.2415009000000001</v>
      </c>
      <c r="N602">
        <v>-32.491664999999998</v>
      </c>
      <c r="O602">
        <v>-29.555313000000002</v>
      </c>
      <c r="P602">
        <v>-22.171928000000001</v>
      </c>
    </row>
    <row r="603" spans="2:16" x14ac:dyDescent="0.25">
      <c r="B603">
        <v>59920000000</v>
      </c>
      <c r="C603">
        <v>-7.5593963000000004</v>
      </c>
      <c r="D603">
        <v>-32.183514000000002</v>
      </c>
      <c r="E603">
        <v>-21.726966999999998</v>
      </c>
      <c r="F603">
        <v>-30.247627000000001</v>
      </c>
      <c r="L603">
        <v>59920000000</v>
      </c>
      <c r="M603">
        <v>-4.9629764999999999</v>
      </c>
      <c r="N603">
        <v>-31.651520000000001</v>
      </c>
      <c r="O603">
        <v>-30.124915999999999</v>
      </c>
      <c r="P603">
        <v>-21.819019000000001</v>
      </c>
    </row>
    <row r="604" spans="2:16" x14ac:dyDescent="0.25">
      <c r="B604">
        <v>60215000000</v>
      </c>
      <c r="C604">
        <v>-8.3830500000000008</v>
      </c>
      <c r="D604">
        <v>-31.371708000000002</v>
      </c>
      <c r="E604">
        <v>-21.474512000000001</v>
      </c>
      <c r="F604">
        <v>-30.791512000000001</v>
      </c>
      <c r="L604">
        <v>60215000000</v>
      </c>
      <c r="M604">
        <v>-4.7247829000000001</v>
      </c>
      <c r="N604">
        <v>-30.845528000000002</v>
      </c>
      <c r="O604">
        <v>-30.649799000000002</v>
      </c>
      <c r="P604">
        <v>-21.571793</v>
      </c>
    </row>
    <row r="605" spans="2:16" x14ac:dyDescent="0.25">
      <c r="B605">
        <v>60510000000</v>
      </c>
      <c r="C605">
        <v>-9.4398850999999997</v>
      </c>
      <c r="D605">
        <v>-30.711352999999999</v>
      </c>
      <c r="E605">
        <v>-21.403002000000001</v>
      </c>
      <c r="F605">
        <v>-30.937180999999999</v>
      </c>
      <c r="L605">
        <v>60510000000</v>
      </c>
      <c r="M605">
        <v>-4.6344576000000002</v>
      </c>
      <c r="N605">
        <v>-30.112504999999999</v>
      </c>
      <c r="O605">
        <v>-30.810886</v>
      </c>
      <c r="P605">
        <v>-21.516203000000001</v>
      </c>
    </row>
    <row r="606" spans="2:16" x14ac:dyDescent="0.25">
      <c r="B606">
        <v>60805000000</v>
      </c>
      <c r="C606">
        <v>-10.410505000000001</v>
      </c>
      <c r="D606">
        <v>-30.249804999999999</v>
      </c>
      <c r="E606">
        <v>-21.891757999999999</v>
      </c>
      <c r="F606">
        <v>-30.552980000000002</v>
      </c>
      <c r="L606">
        <v>60805000000</v>
      </c>
      <c r="M606">
        <v>-4.537744</v>
      </c>
      <c r="N606">
        <v>-29.570364000000001</v>
      </c>
      <c r="O606">
        <v>-30.438466999999999</v>
      </c>
      <c r="P606">
        <v>-22.06353</v>
      </c>
    </row>
    <row r="607" spans="2:16" x14ac:dyDescent="0.25">
      <c r="B607">
        <v>61100000000</v>
      </c>
      <c r="C607">
        <v>-11.506640000000001</v>
      </c>
      <c r="D607">
        <v>-30.256287</v>
      </c>
      <c r="E607">
        <v>-22.945488000000001</v>
      </c>
      <c r="F607">
        <v>-29.625422</v>
      </c>
      <c r="L607">
        <v>61100000000</v>
      </c>
      <c r="M607">
        <v>-4.5385795</v>
      </c>
      <c r="N607">
        <v>-29.581665000000001</v>
      </c>
      <c r="O607">
        <v>-29.511403999999999</v>
      </c>
      <c r="P607">
        <v>-23.209741999999999</v>
      </c>
    </row>
    <row r="608" spans="2:16" x14ac:dyDescent="0.25">
      <c r="B608">
        <v>61395000000</v>
      </c>
      <c r="C608">
        <v>-12.420303000000001</v>
      </c>
      <c r="D608">
        <v>-30.694424000000001</v>
      </c>
      <c r="E608">
        <v>-23.630196000000002</v>
      </c>
      <c r="F608">
        <v>-28.179613</v>
      </c>
      <c r="L608">
        <v>61395000000</v>
      </c>
      <c r="M608">
        <v>-4.4834503999999997</v>
      </c>
      <c r="N608">
        <v>-29.873718</v>
      </c>
      <c r="O608">
        <v>-28.038686999999999</v>
      </c>
      <c r="P608">
        <v>-24.019317999999998</v>
      </c>
    </row>
    <row r="609" spans="2:16" x14ac:dyDescent="0.25">
      <c r="B609">
        <v>61690000000</v>
      </c>
      <c r="C609">
        <v>-13.685810999999999</v>
      </c>
      <c r="D609">
        <v>-31.230053000000002</v>
      </c>
      <c r="E609">
        <v>-23.941901999999999</v>
      </c>
      <c r="F609">
        <v>-26.320112000000002</v>
      </c>
      <c r="L609">
        <v>61690000000</v>
      </c>
      <c r="M609">
        <v>-4.4142178999999997</v>
      </c>
      <c r="N609">
        <v>-30.257807</v>
      </c>
      <c r="O609">
        <v>-26.193718000000001</v>
      </c>
      <c r="P609">
        <v>-24.448865999999999</v>
      </c>
    </row>
    <row r="610" spans="2:16" x14ac:dyDescent="0.25">
      <c r="B610">
        <v>61985000000</v>
      </c>
      <c r="C610">
        <v>-15.616996</v>
      </c>
      <c r="D610">
        <v>-31.938061000000001</v>
      </c>
      <c r="E610">
        <v>-23.970117999999999</v>
      </c>
      <c r="F610">
        <v>-24.693847999999999</v>
      </c>
      <c r="L610">
        <v>61985000000</v>
      </c>
      <c r="M610">
        <v>-4.2108097000000004</v>
      </c>
      <c r="N610">
        <v>-30.834811999999999</v>
      </c>
      <c r="O610">
        <v>-24.548780000000001</v>
      </c>
      <c r="P610">
        <v>-24.505410999999999</v>
      </c>
    </row>
    <row r="611" spans="2:16" x14ac:dyDescent="0.25">
      <c r="B611">
        <v>62280000000</v>
      </c>
      <c r="C611">
        <v>-18.427962999999998</v>
      </c>
      <c r="D611">
        <v>-32.387585000000001</v>
      </c>
      <c r="E611">
        <v>-23.174288000000001</v>
      </c>
      <c r="F611">
        <v>-23.717950999999999</v>
      </c>
      <c r="L611">
        <v>62280000000</v>
      </c>
      <c r="M611">
        <v>-3.9595083999999998</v>
      </c>
      <c r="N611">
        <v>-31.315548</v>
      </c>
      <c r="O611">
        <v>-23.585038999999998</v>
      </c>
      <c r="P611">
        <v>-23.768896000000002</v>
      </c>
    </row>
    <row r="612" spans="2:16" x14ac:dyDescent="0.25">
      <c r="B612">
        <v>62575000000</v>
      </c>
      <c r="C612">
        <v>-20.750648000000002</v>
      </c>
      <c r="D612">
        <v>-32.509163000000001</v>
      </c>
      <c r="E612">
        <v>-21.789556999999999</v>
      </c>
      <c r="F612">
        <v>-23.432006999999999</v>
      </c>
      <c r="L612">
        <v>62575000000</v>
      </c>
      <c r="M612">
        <v>-3.6595768999999998</v>
      </c>
      <c r="N612">
        <v>-31.415457</v>
      </c>
      <c r="O612">
        <v>-23.302606999999998</v>
      </c>
      <c r="P612">
        <v>-22.391907</v>
      </c>
    </row>
    <row r="613" spans="2:16" x14ac:dyDescent="0.25">
      <c r="B613">
        <v>62870000000</v>
      </c>
      <c r="C613">
        <v>-21.729075999999999</v>
      </c>
      <c r="D613">
        <v>-32.321078999999997</v>
      </c>
      <c r="E613">
        <v>-20.765152</v>
      </c>
      <c r="F613">
        <v>-23.775611999999999</v>
      </c>
      <c r="L613">
        <v>62870000000</v>
      </c>
      <c r="M613">
        <v>-3.4272239</v>
      </c>
      <c r="N613">
        <v>-31.313354</v>
      </c>
      <c r="O613">
        <v>-23.671168999999999</v>
      </c>
      <c r="P613">
        <v>-21.325703000000001</v>
      </c>
    </row>
    <row r="614" spans="2:16" x14ac:dyDescent="0.25">
      <c r="B614">
        <v>63165000000</v>
      </c>
      <c r="C614">
        <v>-21.302123999999999</v>
      </c>
      <c r="D614">
        <v>-32.142569999999999</v>
      </c>
      <c r="E614">
        <v>-20.059415999999999</v>
      </c>
      <c r="F614">
        <v>-24.673532000000002</v>
      </c>
      <c r="L614">
        <v>63165000000</v>
      </c>
      <c r="M614">
        <v>-3.2659853000000001</v>
      </c>
      <c r="N614">
        <v>-31.237843000000002</v>
      </c>
      <c r="O614">
        <v>-24.598300999999999</v>
      </c>
      <c r="P614">
        <v>-20.550217</v>
      </c>
    </row>
    <row r="615" spans="2:16" x14ac:dyDescent="0.25">
      <c r="B615">
        <v>63460000000</v>
      </c>
      <c r="C615">
        <v>-19.389351000000001</v>
      </c>
      <c r="D615">
        <v>-31.847785999999999</v>
      </c>
      <c r="E615">
        <v>-19.581987000000002</v>
      </c>
      <c r="F615">
        <v>-25.815538</v>
      </c>
      <c r="L615">
        <v>63460000000</v>
      </c>
      <c r="M615">
        <v>-3.2263359999999999</v>
      </c>
      <c r="N615">
        <v>-31.079561000000002</v>
      </c>
      <c r="O615">
        <v>-25.691908000000002</v>
      </c>
      <c r="P615">
        <v>-20.086611000000001</v>
      </c>
    </row>
    <row r="616" spans="2:16" x14ac:dyDescent="0.25">
      <c r="B616">
        <v>63755000000</v>
      </c>
      <c r="C616">
        <v>-16.270105000000001</v>
      </c>
      <c r="D616">
        <v>-31.707004999999999</v>
      </c>
      <c r="E616">
        <v>-19.504318000000001</v>
      </c>
      <c r="F616">
        <v>-26.782606000000001</v>
      </c>
      <c r="L616">
        <v>63755000000</v>
      </c>
      <c r="M616">
        <v>-3.3227064999999998</v>
      </c>
      <c r="N616">
        <v>-30.975062999999999</v>
      </c>
      <c r="O616">
        <v>-26.653782</v>
      </c>
      <c r="P616">
        <v>-19.877226</v>
      </c>
    </row>
    <row r="617" spans="2:16" x14ac:dyDescent="0.25">
      <c r="B617">
        <v>64050000000</v>
      </c>
      <c r="C617">
        <v>-13.137351000000001</v>
      </c>
      <c r="D617">
        <v>-31.675663</v>
      </c>
      <c r="E617">
        <v>-19.456432</v>
      </c>
      <c r="F617">
        <v>-27.482410000000002</v>
      </c>
      <c r="L617">
        <v>64050000000</v>
      </c>
      <c r="M617">
        <v>-3.4257643</v>
      </c>
      <c r="N617">
        <v>-30.99633</v>
      </c>
      <c r="O617">
        <v>-27.360588</v>
      </c>
      <c r="P617">
        <v>-19.767697999999999</v>
      </c>
    </row>
    <row r="618" spans="2:16" x14ac:dyDescent="0.25">
      <c r="B618">
        <v>64345000000</v>
      </c>
      <c r="C618">
        <v>-11.043034</v>
      </c>
      <c r="D618">
        <v>-31.658932</v>
      </c>
      <c r="E618">
        <v>-19.427544000000001</v>
      </c>
      <c r="F618">
        <v>-28.014212000000001</v>
      </c>
      <c r="L618">
        <v>64345000000</v>
      </c>
      <c r="M618">
        <v>-3.5295529000000001</v>
      </c>
      <c r="N618">
        <v>-31.090053999999999</v>
      </c>
      <c r="O618">
        <v>-27.871221999999999</v>
      </c>
      <c r="P618">
        <v>-19.738598</v>
      </c>
    </row>
    <row r="619" spans="2:16" x14ac:dyDescent="0.25">
      <c r="B619">
        <v>64640000000</v>
      </c>
      <c r="C619">
        <v>-9.5020589999999991</v>
      </c>
      <c r="D619">
        <v>-31.715133999999999</v>
      </c>
      <c r="E619">
        <v>-19.381205000000001</v>
      </c>
      <c r="F619">
        <v>-28.362501000000002</v>
      </c>
      <c r="L619">
        <v>64640000000</v>
      </c>
      <c r="M619">
        <v>-3.6114828999999999</v>
      </c>
      <c r="N619">
        <v>-31.268242000000001</v>
      </c>
      <c r="O619">
        <v>-28.205807</v>
      </c>
      <c r="P619">
        <v>-19.726862000000001</v>
      </c>
    </row>
    <row r="620" spans="2:16" x14ac:dyDescent="0.25">
      <c r="B620">
        <v>64935000000</v>
      </c>
      <c r="C620">
        <v>-8.4586544000000004</v>
      </c>
      <c r="D620">
        <v>-31.644518000000001</v>
      </c>
      <c r="E620">
        <v>-19.393281999999999</v>
      </c>
      <c r="F620">
        <v>-28.543201</v>
      </c>
      <c r="L620">
        <v>64935000000</v>
      </c>
      <c r="M620">
        <v>-3.7369976</v>
      </c>
      <c r="N620">
        <v>-31.347384999999999</v>
      </c>
      <c r="O620">
        <v>-28.430416000000001</v>
      </c>
      <c r="P620">
        <v>-19.701284000000001</v>
      </c>
    </row>
    <row r="621" spans="2:16" x14ac:dyDescent="0.25">
      <c r="B621">
        <v>65230000000</v>
      </c>
      <c r="C621">
        <v>-7.5979742999999997</v>
      </c>
      <c r="D621">
        <v>-31.587702</v>
      </c>
      <c r="E621">
        <v>-19.309669</v>
      </c>
      <c r="F621">
        <v>-28.641667999999999</v>
      </c>
      <c r="L621">
        <v>65230000000</v>
      </c>
      <c r="M621">
        <v>-3.7822456</v>
      </c>
      <c r="N621">
        <v>-31.376591000000001</v>
      </c>
      <c r="O621">
        <v>-28.564679999999999</v>
      </c>
      <c r="P621">
        <v>-19.703959999999999</v>
      </c>
    </row>
    <row r="622" spans="2:16" x14ac:dyDescent="0.25">
      <c r="B622">
        <v>65525000000</v>
      </c>
      <c r="C622">
        <v>-6.8780913000000004</v>
      </c>
      <c r="D622">
        <v>-31.466190000000001</v>
      </c>
      <c r="E622">
        <v>-19.246359000000002</v>
      </c>
      <c r="F622">
        <v>-28.724589999999999</v>
      </c>
      <c r="L622">
        <v>65525000000</v>
      </c>
      <c r="M622">
        <v>-3.801075</v>
      </c>
      <c r="N622">
        <v>-31.306388999999999</v>
      </c>
      <c r="O622">
        <v>-28.592466000000002</v>
      </c>
      <c r="P622">
        <v>-19.647715000000002</v>
      </c>
    </row>
    <row r="623" spans="2:16" x14ac:dyDescent="0.25">
      <c r="B623">
        <v>65820000000</v>
      </c>
      <c r="C623">
        <v>-6.3409776999999998</v>
      </c>
      <c r="D623">
        <v>-31.148546</v>
      </c>
      <c r="E623">
        <v>-19.214998000000001</v>
      </c>
      <c r="F623">
        <v>-28.756219999999999</v>
      </c>
      <c r="L623">
        <v>65820000000</v>
      </c>
      <c r="M623">
        <v>-3.8218291</v>
      </c>
      <c r="N623">
        <v>-31.057182000000001</v>
      </c>
      <c r="O623">
        <v>-28.625761000000001</v>
      </c>
      <c r="P623">
        <v>-19.581810000000001</v>
      </c>
    </row>
    <row r="624" spans="2:16" x14ac:dyDescent="0.25">
      <c r="B624">
        <v>66115000000</v>
      </c>
      <c r="C624">
        <v>-6.0505098999999998</v>
      </c>
      <c r="D624">
        <v>-30.700588</v>
      </c>
      <c r="E624">
        <v>-19.263083000000002</v>
      </c>
      <c r="F624">
        <v>-28.844244</v>
      </c>
      <c r="L624">
        <v>66115000000</v>
      </c>
      <c r="M624">
        <v>-3.8371881999999999</v>
      </c>
      <c r="N624">
        <v>-30.664248000000001</v>
      </c>
      <c r="O624">
        <v>-28.730858000000001</v>
      </c>
      <c r="P624">
        <v>-19.570706999999999</v>
      </c>
    </row>
    <row r="625" spans="2:16" x14ac:dyDescent="0.25">
      <c r="B625">
        <v>66410000000</v>
      </c>
      <c r="C625">
        <v>-5.7394385000000003</v>
      </c>
      <c r="D625">
        <v>-30.207094000000001</v>
      </c>
      <c r="E625">
        <v>-19.227791</v>
      </c>
      <c r="F625">
        <v>-28.908965999999999</v>
      </c>
      <c r="L625">
        <v>66410000000</v>
      </c>
      <c r="M625">
        <v>-3.8245952000000001</v>
      </c>
      <c r="N625">
        <v>-30.200554</v>
      </c>
      <c r="O625">
        <v>-28.812695000000001</v>
      </c>
      <c r="P625">
        <v>-19.496535999999999</v>
      </c>
    </row>
    <row r="626" spans="2:16" x14ac:dyDescent="0.25">
      <c r="B626">
        <v>66705000000</v>
      </c>
      <c r="C626">
        <v>-5.4912443</v>
      </c>
      <c r="D626">
        <v>-29.725995999999999</v>
      </c>
      <c r="E626">
        <v>-19.219656000000001</v>
      </c>
      <c r="F626">
        <v>-28.970231999999999</v>
      </c>
      <c r="L626">
        <v>66705000000</v>
      </c>
      <c r="M626">
        <v>-3.8277597000000001</v>
      </c>
      <c r="N626">
        <v>-29.745004999999999</v>
      </c>
      <c r="O626">
        <v>-28.862124999999999</v>
      </c>
      <c r="P626">
        <v>-19.426193000000001</v>
      </c>
    </row>
    <row r="627" spans="2:16" x14ac:dyDescent="0.25">
      <c r="B627">
        <v>67000000000</v>
      </c>
      <c r="C627">
        <v>-5.3467336000000003</v>
      </c>
      <c r="D627">
        <v>-29.262186</v>
      </c>
      <c r="E627">
        <v>-19.229171999999998</v>
      </c>
      <c r="F627">
        <v>-29.014500000000002</v>
      </c>
      <c r="L627">
        <v>67000000000</v>
      </c>
      <c r="M627">
        <v>-3.8472667</v>
      </c>
      <c r="N627">
        <v>-29.351227000000002</v>
      </c>
      <c r="O627">
        <v>-28.966431</v>
      </c>
      <c r="P627">
        <v>-19.389216999999999</v>
      </c>
    </row>
    <row r="628" spans="2:16" x14ac:dyDescent="0.25">
      <c r="B628" t="s">
        <v>25</v>
      </c>
      <c r="L628" t="s">
        <v>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05"/>
  <sheetViews>
    <sheetView workbookViewId="0">
      <selection activeCell="F3" sqref="F3"/>
    </sheetView>
  </sheetViews>
  <sheetFormatPr defaultRowHeight="15" x14ac:dyDescent="0.25"/>
  <cols>
    <col min="1" max="1" width="13.7109375" style="40" customWidth="1"/>
    <col min="2" max="2" width="11" style="25" bestFit="1" customWidth="1"/>
    <col min="3" max="3" width="2" style="26" customWidth="1"/>
    <col min="4" max="4" width="12.7109375" style="28" bestFit="1" customWidth="1"/>
    <col min="5" max="5" width="2" style="26" customWidth="1"/>
    <col min="6" max="6" width="8.28515625" style="25" bestFit="1" customWidth="1"/>
    <col min="7" max="7" width="2" style="26" customWidth="1"/>
    <col min="8" max="8" width="7.7109375" style="27" bestFit="1" customWidth="1"/>
    <col min="9" max="9" width="2" style="26" customWidth="1"/>
    <col min="10" max="10" width="7.5703125" style="25" bestFit="1" customWidth="1"/>
    <col min="11" max="11" width="13.7109375" style="40" customWidth="1"/>
    <col min="12" max="12" width="11" style="25" bestFit="1" customWidth="1"/>
    <col min="13" max="13" width="2" style="26" customWidth="1"/>
    <col min="14" max="14" width="7.28515625" style="25" bestFit="1" customWidth="1"/>
    <col min="15" max="15" width="2" style="26" customWidth="1"/>
    <col min="16" max="16" width="8.28515625" style="25" bestFit="1" customWidth="1"/>
    <col min="17" max="17" width="2" style="26" customWidth="1"/>
    <col min="18" max="18" width="7.5703125" style="27" bestFit="1" customWidth="1"/>
    <col min="19" max="19" width="2" style="26" customWidth="1"/>
    <col min="20" max="20" width="7.42578125" style="25" bestFit="1" customWidth="1"/>
    <col min="21" max="21" width="2" style="26" customWidth="1"/>
    <col min="23" max="23" width="24.85546875" style="52" customWidth="1"/>
    <col min="24" max="24" width="10.7109375" style="25" bestFit="1" customWidth="1"/>
    <col min="25" max="25" width="2" style="26" customWidth="1"/>
    <col min="26" max="26" width="12.42578125" style="25" bestFit="1" customWidth="1"/>
    <col min="27" max="27" width="2" style="26" customWidth="1"/>
    <col min="28" max="28" width="12.42578125" style="27" bestFit="1" customWidth="1"/>
    <col min="29" max="29" width="2" style="26" customWidth="1"/>
    <col min="30" max="30" width="12.28515625" style="25" bestFit="1" customWidth="1"/>
    <col min="31" max="31" width="2" style="26" customWidth="1"/>
    <col min="32" max="32" width="11.7109375" style="27" bestFit="1" customWidth="1"/>
    <col min="33" max="33" width="2" style="26" customWidth="1"/>
    <col min="34" max="16384" width="9.140625" style="3"/>
  </cols>
  <sheetData>
    <row r="1" spans="1:34" x14ac:dyDescent="0.25">
      <c r="B1" s="25" t="s">
        <v>0</v>
      </c>
      <c r="D1" s="42" t="str">
        <f>'CL &amp; Data'!C426</f>
        <v>LO Return Loss Log Mag(dB)</v>
      </c>
      <c r="E1" s="45"/>
      <c r="F1" s="42" t="str">
        <f>'CL &amp; Data'!D426</f>
        <v>LO-RF Isolation Log Mag(dB)</v>
      </c>
      <c r="G1" s="45"/>
      <c r="H1" s="42" t="str">
        <f>'CL &amp; Data'!E426</f>
        <v>LO-IF Isolation Log Mag(dB)</v>
      </c>
      <c r="I1" s="45"/>
      <c r="J1" s="42" t="str">
        <f>'CL &amp; Data'!F426</f>
        <v>RF-IF Isolation Log Mag(dB)</v>
      </c>
      <c r="L1" s="25" t="s">
        <v>0</v>
      </c>
      <c r="N1" s="44" t="str">
        <f>'CL &amp; Data'!M426</f>
        <v>LO Return Loss Log Mag(dB)</v>
      </c>
      <c r="O1" s="46"/>
      <c r="P1" s="44" t="str">
        <f>'CL &amp; Data'!N426</f>
        <v>LO-RF Isolation Log Mag(dB)</v>
      </c>
      <c r="Q1" s="46"/>
      <c r="R1" s="44" t="str">
        <f>'CL &amp; Data'!O426</f>
        <v>LO-IF Isolation Log Mag(dB)</v>
      </c>
      <c r="S1" s="46"/>
      <c r="T1" s="44" t="str">
        <f>'CL &amp; Data'!P426</f>
        <v>RF-IF Isolation Log Mag(dB)</v>
      </c>
      <c r="X1" s="25" t="s">
        <v>0</v>
      </c>
      <c r="Z1" s="25" t="s">
        <v>19</v>
      </c>
      <c r="AB1" s="27" t="s">
        <v>18</v>
      </c>
      <c r="AD1" s="25" t="s">
        <v>20</v>
      </c>
      <c r="AF1" s="27" t="s">
        <v>21</v>
      </c>
    </row>
    <row r="2" spans="1:34" x14ac:dyDescent="0.25">
      <c r="A2" s="39" t="s">
        <v>111</v>
      </c>
      <c r="H2" s="25"/>
      <c r="K2" s="39" t="s">
        <v>112</v>
      </c>
      <c r="R2" s="25"/>
      <c r="AB2" s="25"/>
      <c r="AF2" s="25"/>
    </row>
    <row r="3" spans="1:34" s="22" customFormat="1" x14ac:dyDescent="0.25">
      <c r="A3" s="40"/>
      <c r="B3" s="29" t="s">
        <v>13</v>
      </c>
      <c r="C3" s="30"/>
      <c r="D3" s="29">
        <f>AVERAGE(D48:D193)</f>
        <v>-11.822125803424656</v>
      </c>
      <c r="E3" s="30"/>
      <c r="F3" s="29">
        <f>AVERAGE(F48:F193)</f>
        <v>-44.15860774657537</v>
      </c>
      <c r="G3" s="30"/>
      <c r="H3" s="29">
        <f>AVERAGE(H48:H193)</f>
        <v>-29.113963979452048</v>
      </c>
      <c r="I3" s="30"/>
      <c r="J3" s="29">
        <f>AVERAGE(J48:J193)</f>
        <v>-42.80320636986302</v>
      </c>
      <c r="K3" s="40"/>
      <c r="L3" s="29" t="s">
        <v>13</v>
      </c>
      <c r="M3" s="30"/>
      <c r="N3" s="29">
        <f>AVERAGE(N48:N193)</f>
        <v>-10.980939729452057</v>
      </c>
      <c r="O3" s="30"/>
      <c r="P3" s="29">
        <f>AVERAGE(P48:P193)</f>
        <v>-42.890466664383538</v>
      </c>
      <c r="Q3" s="30"/>
      <c r="R3" s="29">
        <f>AVERAGE(R48:R193)</f>
        <v>-42.830605219178068</v>
      </c>
      <c r="S3" s="30"/>
      <c r="T3" s="29">
        <f>AVERAGE(T48:T193)</f>
        <v>-29.212932972602754</v>
      </c>
      <c r="U3" s="30"/>
      <c r="W3" s="50" t="s">
        <v>114</v>
      </c>
      <c r="X3" s="29" t="s">
        <v>13</v>
      </c>
      <c r="Y3" s="30"/>
      <c r="Z3" s="29">
        <f>AVERAGE(Z48:Z193)</f>
        <v>-49.571442609589063</v>
      </c>
      <c r="AA3" s="30"/>
      <c r="AB3" s="29">
        <f>AVERAGE(AB48:AB193)</f>
        <v>-24.368321671232877</v>
      </c>
      <c r="AC3" s="30"/>
      <c r="AD3" s="29">
        <f>AVERAGE(AD48:AD193)</f>
        <v>-50.366774684931514</v>
      </c>
      <c r="AE3" s="30"/>
      <c r="AF3" s="29">
        <f>AVERAGE(AF48:AF193)</f>
        <v>-32.594794267123298</v>
      </c>
      <c r="AG3" s="30"/>
    </row>
    <row r="4" spans="1:34" x14ac:dyDescent="0.25">
      <c r="A4" s="51" t="s">
        <v>121</v>
      </c>
      <c r="H4" s="25"/>
      <c r="K4" s="51" t="s">
        <v>121</v>
      </c>
      <c r="R4" s="25"/>
      <c r="AB4" s="25"/>
      <c r="AF4" s="25"/>
    </row>
    <row r="5" spans="1:34" x14ac:dyDescent="0.25">
      <c r="A5" s="51" t="s">
        <v>208</v>
      </c>
      <c r="B5" s="6">
        <f>'CL &amp; Data'!B427/1000000000</f>
        <v>8</v>
      </c>
      <c r="D5" s="6">
        <f>'CL &amp; Data'!C427</f>
        <v>-0.37828654</v>
      </c>
      <c r="F5" s="6">
        <f>'CL &amp; Data'!D427</f>
        <v>-59.216061000000003</v>
      </c>
      <c r="H5" s="6">
        <f>'CL &amp; Data'!E427</f>
        <v>-51.478951000000002</v>
      </c>
      <c r="J5" s="6">
        <f>'CL &amp; Data'!F427</f>
        <v>-40.387076999999998</v>
      </c>
      <c r="K5" s="51" t="s">
        <v>208</v>
      </c>
      <c r="L5" s="6">
        <f>'CL &amp; Data'!L427/1000000000</f>
        <v>8</v>
      </c>
      <c r="N5" s="6">
        <f>'CL &amp; Data'!M427</f>
        <v>-0.37892397999999999</v>
      </c>
      <c r="P5" s="6">
        <f>'CL &amp; Data'!N427</f>
        <v>-59.274563000000001</v>
      </c>
      <c r="R5" s="6">
        <f>'CL &amp; Data'!O427</f>
        <v>-40.365425000000002</v>
      </c>
      <c r="T5" s="6">
        <f>'CL &amp; Data'!P427</f>
        <v>-51.503112999999999</v>
      </c>
      <c r="W5" s="53" t="s">
        <v>210</v>
      </c>
      <c r="X5" s="6">
        <v>1</v>
      </c>
      <c r="Z5" s="6">
        <v>-82.113975999999994</v>
      </c>
      <c r="AB5" s="6">
        <v>-41.815520999999997</v>
      </c>
      <c r="AD5" s="6">
        <v>-81.534369999999996</v>
      </c>
      <c r="AF5" s="6">
        <v>-64.771759000000003</v>
      </c>
    </row>
    <row r="6" spans="1:34" x14ac:dyDescent="0.25">
      <c r="A6" s="51" t="s">
        <v>209</v>
      </c>
      <c r="B6" s="6">
        <f>'CL &amp; Data'!B428/1000000000</f>
        <v>8.2949999999999999</v>
      </c>
      <c r="D6" s="6">
        <f>'CL &amp; Data'!C428</f>
        <v>-0.38643199</v>
      </c>
      <c r="F6" s="6">
        <f>'CL &amp; Data'!D428</f>
        <v>-58.577598999999999</v>
      </c>
      <c r="H6" s="6">
        <f>'CL &amp; Data'!E428</f>
        <v>-51.873631000000003</v>
      </c>
      <c r="J6" s="6">
        <f>'CL &amp; Data'!F428</f>
        <v>-39.997700000000002</v>
      </c>
      <c r="K6" s="51" t="s">
        <v>209</v>
      </c>
      <c r="L6" s="6">
        <f>'CL &amp; Data'!L428/1000000000</f>
        <v>8.2949999999999999</v>
      </c>
      <c r="N6" s="6">
        <f>'CL &amp; Data'!M428</f>
        <v>-0.38993116999999999</v>
      </c>
      <c r="P6" s="6">
        <f>'CL &amp; Data'!N428</f>
        <v>-58.686771</v>
      </c>
      <c r="R6" s="6">
        <f>'CL &amp; Data'!O428</f>
        <v>-39.948475000000002</v>
      </c>
      <c r="T6" s="6">
        <f>'CL &amp; Data'!P428</f>
        <v>-51.872059</v>
      </c>
      <c r="W6" s="53" t="s">
        <v>211</v>
      </c>
      <c r="X6" s="6">
        <v>1.1274999999999999</v>
      </c>
      <c r="Z6" s="6">
        <v>-81.578102000000001</v>
      </c>
      <c r="AB6" s="6">
        <v>-41.481749999999998</v>
      </c>
      <c r="AD6" s="6">
        <v>-81.006080999999995</v>
      </c>
      <c r="AF6" s="6">
        <v>-64.103088</v>
      </c>
    </row>
    <row r="7" spans="1:34" x14ac:dyDescent="0.25">
      <c r="B7" s="6">
        <f>'CL &amp; Data'!B429/1000000000</f>
        <v>8.59</v>
      </c>
      <c r="D7" s="6">
        <f>'CL &amp; Data'!C429</f>
        <v>-0.39839232000000002</v>
      </c>
      <c r="F7" s="6">
        <f>'CL &amp; Data'!D429</f>
        <v>-57.774399000000003</v>
      </c>
      <c r="H7" s="6">
        <f>'CL &amp; Data'!E429</f>
        <v>-52.380240999999998</v>
      </c>
      <c r="J7" s="6">
        <f>'CL &amp; Data'!F429</f>
        <v>-39.515403999999997</v>
      </c>
      <c r="L7" s="6">
        <f>'CL &amp; Data'!L429/1000000000</f>
        <v>8.59</v>
      </c>
      <c r="N7" s="6">
        <f>'CL &amp; Data'!M429</f>
        <v>-0.40590259000000001</v>
      </c>
      <c r="P7" s="6">
        <f>'CL &amp; Data'!N429</f>
        <v>-57.866996999999998</v>
      </c>
      <c r="R7" s="6">
        <f>'CL &amp; Data'!O429</f>
        <v>-39.447819000000003</v>
      </c>
      <c r="T7" s="6">
        <f>'CL &amp; Data'!P429</f>
        <v>-52.358204000000001</v>
      </c>
      <c r="X7" s="6">
        <v>1.2549999999999999</v>
      </c>
      <c r="Z7" s="6">
        <v>-81.017234999999999</v>
      </c>
      <c r="AB7" s="6">
        <v>-41.191367999999997</v>
      </c>
      <c r="AD7" s="6">
        <v>-80.492339999999999</v>
      </c>
      <c r="AF7" s="6">
        <v>-63.359099999999998</v>
      </c>
    </row>
    <row r="8" spans="1:34" x14ac:dyDescent="0.25">
      <c r="B8" s="6">
        <f>'CL &amp; Data'!B430/1000000000</f>
        <v>8.8849999999999998</v>
      </c>
      <c r="D8" s="6">
        <f>'CL &amp; Data'!C430</f>
        <v>-0.41386208000000002</v>
      </c>
      <c r="F8" s="6">
        <f>'CL &amp; Data'!D430</f>
        <v>-56.824074000000003</v>
      </c>
      <c r="H8" s="6">
        <f>'CL &amp; Data'!E430</f>
        <v>-52.971969999999999</v>
      </c>
      <c r="J8" s="6">
        <f>'CL &amp; Data'!F430</f>
        <v>-38.942386999999997</v>
      </c>
      <c r="L8" s="6">
        <f>'CL &amp; Data'!L430/1000000000</f>
        <v>8.8849999999999998</v>
      </c>
      <c r="N8" s="6">
        <f>'CL &amp; Data'!M430</f>
        <v>-0.42650673</v>
      </c>
      <c r="P8" s="6">
        <f>'CL &amp; Data'!N430</f>
        <v>-56.919837999999999</v>
      </c>
      <c r="R8" s="6">
        <f>'CL &amp; Data'!O430</f>
        <v>-38.849262000000003</v>
      </c>
      <c r="T8" s="6">
        <f>'CL &amp; Data'!P430</f>
        <v>-52.955081999999997</v>
      </c>
      <c r="X8" s="6">
        <v>1.3825000000000001</v>
      </c>
      <c r="Z8" s="6">
        <v>-80.475143000000003</v>
      </c>
      <c r="AB8" s="6">
        <v>-40.931282000000003</v>
      </c>
      <c r="AD8" s="6">
        <v>-79.982185000000001</v>
      </c>
      <c r="AF8" s="6">
        <v>-62.553069999999998</v>
      </c>
      <c r="AH8" s="32"/>
    </row>
    <row r="9" spans="1:34" x14ac:dyDescent="0.25">
      <c r="B9" s="6">
        <f>'CL &amp; Data'!B431/1000000000</f>
        <v>9.18</v>
      </c>
      <c r="D9" s="6">
        <f>'CL &amp; Data'!C431</f>
        <v>-0.43178805999999997</v>
      </c>
      <c r="F9" s="6">
        <f>'CL &amp; Data'!D431</f>
        <v>-55.924267</v>
      </c>
      <c r="H9" s="6">
        <f>'CL &amp; Data'!E431</f>
        <v>-53.389606000000001</v>
      </c>
      <c r="J9" s="6">
        <f>'CL &amp; Data'!F431</f>
        <v>-38.384827000000001</v>
      </c>
      <c r="L9" s="6">
        <f>'CL &amp; Data'!L431/1000000000</f>
        <v>9.18</v>
      </c>
      <c r="N9" s="6">
        <f>'CL &amp; Data'!M431</f>
        <v>-0.44788632</v>
      </c>
      <c r="P9" s="6">
        <f>'CL &amp; Data'!N431</f>
        <v>-55.952133000000003</v>
      </c>
      <c r="R9" s="6">
        <f>'CL &amp; Data'!O431</f>
        <v>-38.275486000000001</v>
      </c>
      <c r="T9" s="6">
        <f>'CL &amp; Data'!P431</f>
        <v>-53.460349999999998</v>
      </c>
      <c r="X9" s="6">
        <v>1.51</v>
      </c>
      <c r="Z9" s="6">
        <v>-79.912552000000005</v>
      </c>
      <c r="AB9" s="6">
        <v>-40.678314</v>
      </c>
      <c r="AD9" s="6">
        <v>-79.476982000000007</v>
      </c>
      <c r="AF9" s="6">
        <v>-61.695686000000002</v>
      </c>
    </row>
    <row r="10" spans="1:34" x14ac:dyDescent="0.25">
      <c r="B10" s="6">
        <f>'CL &amp; Data'!B432/1000000000</f>
        <v>9.4749999999999996</v>
      </c>
      <c r="D10" s="6">
        <f>'CL &amp; Data'!C432</f>
        <v>-0.44975569999999998</v>
      </c>
      <c r="F10" s="6">
        <f>'CL &amp; Data'!D432</f>
        <v>-55.069729000000002</v>
      </c>
      <c r="H10" s="6">
        <f>'CL &amp; Data'!E432</f>
        <v>-53.500140999999999</v>
      </c>
      <c r="J10" s="6">
        <f>'CL &amp; Data'!F432</f>
        <v>-37.653182999999999</v>
      </c>
      <c r="L10" s="6">
        <f>'CL &amp; Data'!L432/1000000000</f>
        <v>9.4749999999999996</v>
      </c>
      <c r="N10" s="6">
        <f>'CL &amp; Data'!M432</f>
        <v>-0.46891421</v>
      </c>
      <c r="P10" s="6">
        <f>'CL &amp; Data'!N432</f>
        <v>-55.022018000000003</v>
      </c>
      <c r="R10" s="6">
        <f>'CL &amp; Data'!O432</f>
        <v>-37.563889000000003</v>
      </c>
      <c r="T10" s="6">
        <f>'CL &amp; Data'!P432</f>
        <v>-53.634289000000003</v>
      </c>
      <c r="X10" s="6">
        <v>1.6375</v>
      </c>
      <c r="Z10" s="6">
        <v>-79.359840000000005</v>
      </c>
      <c r="AB10" s="6">
        <v>-40.402306000000003</v>
      </c>
      <c r="AD10" s="6">
        <v>-78.965323999999995</v>
      </c>
      <c r="AF10" s="6">
        <v>-60.794884000000003</v>
      </c>
    </row>
    <row r="11" spans="1:34" x14ac:dyDescent="0.25">
      <c r="B11" s="6">
        <f>'CL &amp; Data'!B433/1000000000</f>
        <v>9.77</v>
      </c>
      <c r="D11" s="6">
        <f>'CL &amp; Data'!C433</f>
        <v>-0.47054580000000001</v>
      </c>
      <c r="F11" s="6">
        <f>'CL &amp; Data'!D433</f>
        <v>-54.288525</v>
      </c>
      <c r="H11" s="6">
        <f>'CL &amp; Data'!E433</f>
        <v>-53.595058000000002</v>
      </c>
      <c r="J11" s="6">
        <f>'CL &amp; Data'!F433</f>
        <v>-37.070259</v>
      </c>
      <c r="L11" s="6">
        <f>'CL &amp; Data'!L433/1000000000</f>
        <v>9.77</v>
      </c>
      <c r="N11" s="6">
        <f>'CL &amp; Data'!M433</f>
        <v>-0.49214327000000002</v>
      </c>
      <c r="P11" s="6">
        <f>'CL &amp; Data'!N433</f>
        <v>-54.142024999999997</v>
      </c>
      <c r="R11" s="6">
        <f>'CL &amp; Data'!O433</f>
        <v>-36.990836999999999</v>
      </c>
      <c r="T11" s="6">
        <f>'CL &amp; Data'!P433</f>
        <v>-53.752602000000003</v>
      </c>
      <c r="X11" s="6">
        <v>1.7649999999999999</v>
      </c>
      <c r="Z11" s="6">
        <v>-78.719986000000006</v>
      </c>
      <c r="AB11" s="6">
        <v>-40.144081</v>
      </c>
      <c r="AD11" s="6">
        <v>-78.520683000000005</v>
      </c>
      <c r="AF11" s="6">
        <v>-59.849789000000001</v>
      </c>
    </row>
    <row r="12" spans="1:34" x14ac:dyDescent="0.25">
      <c r="B12" s="6">
        <f>'CL &amp; Data'!B434/1000000000</f>
        <v>10.065</v>
      </c>
      <c r="D12" s="6">
        <f>'CL &amp; Data'!C434</f>
        <v>-0.49091121999999998</v>
      </c>
      <c r="F12" s="6">
        <f>'CL &amp; Data'!D434</f>
        <v>-53.475181999999997</v>
      </c>
      <c r="H12" s="6">
        <f>'CL &amp; Data'!E434</f>
        <v>-53.490479000000001</v>
      </c>
      <c r="J12" s="6">
        <f>'CL &amp; Data'!F434</f>
        <v>-36.463844000000002</v>
      </c>
      <c r="L12" s="6">
        <f>'CL &amp; Data'!L434/1000000000</f>
        <v>10.065</v>
      </c>
      <c r="N12" s="6">
        <f>'CL &amp; Data'!M434</f>
        <v>-0.51680923000000001</v>
      </c>
      <c r="P12" s="6">
        <f>'CL &amp; Data'!N434</f>
        <v>-53.337761</v>
      </c>
      <c r="R12" s="6">
        <f>'CL &amp; Data'!O434</f>
        <v>-36.395985000000003</v>
      </c>
      <c r="T12" s="6">
        <f>'CL &amp; Data'!P434</f>
        <v>-53.646422999999999</v>
      </c>
      <c r="X12" s="6">
        <v>1.8925000000000001</v>
      </c>
      <c r="Z12" s="6">
        <v>-77.852058</v>
      </c>
      <c r="AB12" s="6">
        <v>-39.913100999999997</v>
      </c>
      <c r="AD12" s="6">
        <v>-78.121834000000007</v>
      </c>
      <c r="AF12" s="6">
        <v>-58.858322000000001</v>
      </c>
    </row>
    <row r="13" spans="1:34" x14ac:dyDescent="0.25">
      <c r="B13" s="6">
        <f>'CL &amp; Data'!B435/1000000000</f>
        <v>10.36</v>
      </c>
      <c r="D13" s="6">
        <f>'CL &amp; Data'!C435</f>
        <v>-0.51283568000000002</v>
      </c>
      <c r="F13" s="6">
        <f>'CL &amp; Data'!D435</f>
        <v>-52.666851000000001</v>
      </c>
      <c r="H13" s="6">
        <f>'CL &amp; Data'!E435</f>
        <v>-53.176631999999998</v>
      </c>
      <c r="J13" s="6">
        <f>'CL &amp; Data'!F435</f>
        <v>-35.851962999999998</v>
      </c>
      <c r="L13" s="6">
        <f>'CL &amp; Data'!L435/1000000000</f>
        <v>10.36</v>
      </c>
      <c r="N13" s="6">
        <f>'CL &amp; Data'!M435</f>
        <v>-0.54593265000000002</v>
      </c>
      <c r="P13" s="6">
        <f>'CL &amp; Data'!N435</f>
        <v>-52.517082000000002</v>
      </c>
      <c r="R13" s="6">
        <f>'CL &amp; Data'!O435</f>
        <v>-35.816605000000003</v>
      </c>
      <c r="T13" s="6">
        <f>'CL &amp; Data'!P435</f>
        <v>-53.320141</v>
      </c>
      <c r="X13" s="6">
        <v>2.02</v>
      </c>
      <c r="Z13" s="6">
        <v>-77.501152000000005</v>
      </c>
      <c r="AB13" s="6">
        <v>-39.678238</v>
      </c>
      <c r="AD13" s="6">
        <v>-77.763831999999994</v>
      </c>
      <c r="AF13" s="6">
        <v>-57.814518</v>
      </c>
    </row>
    <row r="14" spans="1:34" x14ac:dyDescent="0.25">
      <c r="B14" s="6">
        <f>'CL &amp; Data'!B436/1000000000</f>
        <v>10.654999999999999</v>
      </c>
      <c r="D14" s="6">
        <f>'CL &amp; Data'!C436</f>
        <v>-0.53436189999999995</v>
      </c>
      <c r="F14" s="6">
        <f>'CL &amp; Data'!D436</f>
        <v>-51.880085000000001</v>
      </c>
      <c r="H14" s="6">
        <f>'CL &amp; Data'!E436</f>
        <v>-52.677494000000003</v>
      </c>
      <c r="J14" s="6">
        <f>'CL &amp; Data'!F436</f>
        <v>-35.270203000000002</v>
      </c>
      <c r="L14" s="6">
        <f>'CL &amp; Data'!L436/1000000000</f>
        <v>10.654999999999999</v>
      </c>
      <c r="N14" s="6">
        <f>'CL &amp; Data'!M436</f>
        <v>-0.57805032000000001</v>
      </c>
      <c r="P14" s="6">
        <f>'CL &amp; Data'!N436</f>
        <v>-51.780506000000003</v>
      </c>
      <c r="R14" s="6">
        <f>'CL &amp; Data'!O436</f>
        <v>-35.206726000000003</v>
      </c>
      <c r="T14" s="6">
        <f>'CL &amp; Data'!P436</f>
        <v>-52.772548999999998</v>
      </c>
      <c r="X14" s="6">
        <v>2.1475</v>
      </c>
      <c r="Z14" s="6">
        <v>-77.022171</v>
      </c>
      <c r="AB14" s="6">
        <v>-39.425938000000002</v>
      </c>
      <c r="AD14" s="6">
        <v>-77.396156000000005</v>
      </c>
      <c r="AF14" s="6">
        <v>-56.716915</v>
      </c>
    </row>
    <row r="15" spans="1:34" x14ac:dyDescent="0.25">
      <c r="B15" s="6">
        <f>'CL &amp; Data'!B437/1000000000</f>
        <v>10.95</v>
      </c>
      <c r="D15" s="6">
        <f>'CL &amp; Data'!C437</f>
        <v>-0.55651015000000004</v>
      </c>
      <c r="F15" s="6">
        <f>'CL &amp; Data'!D437</f>
        <v>-51.107613000000001</v>
      </c>
      <c r="H15" s="6">
        <f>'CL &amp; Data'!E437</f>
        <v>-52.122494000000003</v>
      </c>
      <c r="J15" s="6">
        <f>'CL &amp; Data'!F437</f>
        <v>-34.814064000000002</v>
      </c>
      <c r="L15" s="6">
        <f>'CL &amp; Data'!L437/1000000000</f>
        <v>10.95</v>
      </c>
      <c r="N15" s="6">
        <f>'CL &amp; Data'!M437</f>
        <v>-0.61461663</v>
      </c>
      <c r="P15" s="6">
        <f>'CL &amp; Data'!N437</f>
        <v>-51.086613</v>
      </c>
      <c r="R15" s="6">
        <f>'CL &amp; Data'!O437</f>
        <v>-34.700516</v>
      </c>
      <c r="T15" s="6">
        <f>'CL &amp; Data'!P437</f>
        <v>-52.134281000000001</v>
      </c>
      <c r="X15" s="6">
        <v>2.2749999999999999</v>
      </c>
      <c r="Z15" s="6">
        <v>-76.447800000000001</v>
      </c>
      <c r="AB15" s="6">
        <v>-39.164906000000002</v>
      </c>
      <c r="AD15" s="6">
        <v>-77.033378999999996</v>
      </c>
      <c r="AF15" s="6">
        <v>-55.564449000000003</v>
      </c>
    </row>
    <row r="16" spans="1:34" x14ac:dyDescent="0.25">
      <c r="B16" s="6">
        <f>'CL &amp; Data'!B438/1000000000</f>
        <v>11.244999999999999</v>
      </c>
      <c r="D16" s="6">
        <f>'CL &amp; Data'!C438</f>
        <v>-0.58004343999999997</v>
      </c>
      <c r="F16" s="6">
        <f>'CL &amp; Data'!D438</f>
        <v>-50.318004999999999</v>
      </c>
      <c r="H16" s="6">
        <f>'CL &amp; Data'!E438</f>
        <v>-51.488017999999997</v>
      </c>
      <c r="J16" s="6">
        <f>'CL &amp; Data'!F438</f>
        <v>-34.449539000000001</v>
      </c>
      <c r="L16" s="6">
        <f>'CL &amp; Data'!L438/1000000000</f>
        <v>11.244999999999999</v>
      </c>
      <c r="N16" s="6">
        <f>'CL &amp; Data'!M438</f>
        <v>-0.66052794000000004</v>
      </c>
      <c r="P16" s="6">
        <f>'CL &amp; Data'!N438</f>
        <v>-50.356051999999998</v>
      </c>
      <c r="R16" s="6">
        <f>'CL &amp; Data'!O438</f>
        <v>-34.328594000000002</v>
      </c>
      <c r="T16" s="6">
        <f>'CL &amp; Data'!P438</f>
        <v>-51.509621000000003</v>
      </c>
      <c r="X16" s="6">
        <v>2.4024999999999999</v>
      </c>
      <c r="Z16" s="6">
        <v>-75.849425999999994</v>
      </c>
      <c r="AB16" s="6">
        <v>-38.887875000000001</v>
      </c>
      <c r="AD16" s="6">
        <v>-76.435554999999994</v>
      </c>
      <c r="AF16" s="6">
        <v>-54.371631999999998</v>
      </c>
    </row>
    <row r="17" spans="2:32" x14ac:dyDescent="0.25">
      <c r="B17" s="6">
        <f>'CL &amp; Data'!B439/1000000000</f>
        <v>11.54</v>
      </c>
      <c r="D17" s="6">
        <f>'CL &amp; Data'!C439</f>
        <v>-0.60493743</v>
      </c>
      <c r="F17" s="6">
        <f>'CL &amp; Data'!D439</f>
        <v>-49.577342999999999</v>
      </c>
      <c r="H17" s="6">
        <f>'CL &amp; Data'!E439</f>
        <v>-50.827660000000002</v>
      </c>
      <c r="J17" s="6">
        <f>'CL &amp; Data'!F439</f>
        <v>-34.17165</v>
      </c>
      <c r="L17" s="6">
        <f>'CL &amp; Data'!L439/1000000000</f>
        <v>11.54</v>
      </c>
      <c r="N17" s="6">
        <f>'CL &amp; Data'!M439</f>
        <v>-0.70827841999999996</v>
      </c>
      <c r="P17" s="6">
        <f>'CL &amp; Data'!N439</f>
        <v>-49.620593999999997</v>
      </c>
      <c r="R17" s="6">
        <f>'CL &amp; Data'!O439</f>
        <v>-33.979885000000003</v>
      </c>
      <c r="T17" s="6">
        <f>'CL &amp; Data'!P439</f>
        <v>-50.807144000000001</v>
      </c>
      <c r="X17" s="6">
        <v>2.5299999999999998</v>
      </c>
      <c r="Z17" s="6">
        <v>-75.166229000000001</v>
      </c>
      <c r="AB17" s="6">
        <v>-38.694217999999999</v>
      </c>
      <c r="AD17" s="6">
        <v>-75.518753000000004</v>
      </c>
      <c r="AF17" s="6">
        <v>-53.075718000000002</v>
      </c>
    </row>
    <row r="18" spans="2:32" x14ac:dyDescent="0.25">
      <c r="B18" s="6">
        <f>'CL &amp; Data'!B440/1000000000</f>
        <v>11.835000000000001</v>
      </c>
      <c r="D18" s="6">
        <f>'CL &amp; Data'!C440</f>
        <v>-0.63080042999999997</v>
      </c>
      <c r="F18" s="6">
        <f>'CL &amp; Data'!D440</f>
        <v>-48.838135000000001</v>
      </c>
      <c r="H18" s="6">
        <f>'CL &amp; Data'!E440</f>
        <v>-50.020102999999999</v>
      </c>
      <c r="J18" s="6">
        <f>'CL &amp; Data'!F440</f>
        <v>-33.900936000000002</v>
      </c>
      <c r="L18" s="6">
        <f>'CL &amp; Data'!L440/1000000000</f>
        <v>11.835000000000001</v>
      </c>
      <c r="N18" s="6">
        <f>'CL &amp; Data'!M440</f>
        <v>-0.77390318999999996</v>
      </c>
      <c r="P18" s="6">
        <f>'CL &amp; Data'!N440</f>
        <v>-48.909027000000002</v>
      </c>
      <c r="R18" s="6">
        <f>'CL &amp; Data'!O440</f>
        <v>-33.680118999999998</v>
      </c>
      <c r="T18" s="6">
        <f>'CL &amp; Data'!P440</f>
        <v>-49.970123000000001</v>
      </c>
      <c r="X18" s="6">
        <v>2.6575000000000002</v>
      </c>
      <c r="Z18" s="6">
        <v>-74.559227000000007</v>
      </c>
      <c r="AB18" s="6">
        <v>-38.535953999999997</v>
      </c>
      <c r="AD18" s="6">
        <v>-74.650818000000001</v>
      </c>
      <c r="AF18" s="6">
        <v>-51.732208</v>
      </c>
    </row>
    <row r="19" spans="2:32" x14ac:dyDescent="0.25">
      <c r="B19" s="6">
        <f>'CL &amp; Data'!B441/1000000000</f>
        <v>12.13</v>
      </c>
      <c r="D19" s="6">
        <f>'CL &amp; Data'!C441</f>
        <v>-0.66078972999999996</v>
      </c>
      <c r="F19" s="6">
        <f>'CL &amp; Data'!D441</f>
        <v>-48.132446000000002</v>
      </c>
      <c r="H19" s="6">
        <f>'CL &amp; Data'!E441</f>
        <v>-49.265858000000001</v>
      </c>
      <c r="J19" s="6">
        <f>'CL &amp; Data'!F441</f>
        <v>-33.723782</v>
      </c>
      <c r="L19" s="6">
        <f>'CL &amp; Data'!L441/1000000000</f>
        <v>12.13</v>
      </c>
      <c r="N19" s="6">
        <f>'CL &amp; Data'!M441</f>
        <v>-0.85720295000000002</v>
      </c>
      <c r="P19" s="6">
        <f>'CL &amp; Data'!N441</f>
        <v>-48.183993999999998</v>
      </c>
      <c r="R19" s="6">
        <f>'CL &amp; Data'!O441</f>
        <v>-33.527531000000003</v>
      </c>
      <c r="T19" s="6">
        <f>'CL &amp; Data'!P441</f>
        <v>-49.137191999999999</v>
      </c>
      <c r="X19" s="6">
        <v>2.7850000000000001</v>
      </c>
      <c r="Z19" s="6">
        <v>-73.989891</v>
      </c>
      <c r="AB19" s="6">
        <v>-38.388385999999997</v>
      </c>
      <c r="AD19" s="6">
        <v>-73.705596999999997</v>
      </c>
      <c r="AF19" s="6">
        <v>-50.315327000000003</v>
      </c>
    </row>
    <row r="20" spans="2:32" x14ac:dyDescent="0.25">
      <c r="B20" s="6">
        <f>'CL &amp; Data'!B442/1000000000</f>
        <v>12.425000000000001</v>
      </c>
      <c r="D20" s="6">
        <f>'CL &amp; Data'!C442</f>
        <v>-0.69211292000000002</v>
      </c>
      <c r="F20" s="6">
        <f>'CL &amp; Data'!D442</f>
        <v>-47.432076000000002</v>
      </c>
      <c r="H20" s="6">
        <f>'CL &amp; Data'!E442</f>
        <v>-48.261093000000002</v>
      </c>
      <c r="J20" s="6">
        <f>'CL &amp; Data'!F442</f>
        <v>-33.411205000000002</v>
      </c>
      <c r="L20" s="6">
        <f>'CL &amp; Data'!L442/1000000000</f>
        <v>12.425000000000001</v>
      </c>
      <c r="N20" s="6">
        <f>'CL &amp; Data'!M442</f>
        <v>-0.94311327</v>
      </c>
      <c r="P20" s="6">
        <f>'CL &amp; Data'!N442</f>
        <v>-47.484489000000004</v>
      </c>
      <c r="R20" s="6">
        <f>'CL &amp; Data'!O442</f>
        <v>-33.167374000000002</v>
      </c>
      <c r="T20" s="6">
        <f>'CL &amp; Data'!P442</f>
        <v>-48.027073000000001</v>
      </c>
      <c r="X20" s="6">
        <v>2.9125000000000001</v>
      </c>
      <c r="Z20" s="6">
        <v>-73.400856000000005</v>
      </c>
      <c r="AB20" s="6">
        <v>-38.244678</v>
      </c>
      <c r="AD20" s="6">
        <v>-72.889099000000002</v>
      </c>
      <c r="AF20" s="6">
        <v>-48.889347000000001</v>
      </c>
    </row>
    <row r="21" spans="2:32" x14ac:dyDescent="0.25">
      <c r="B21" s="6">
        <f>'CL &amp; Data'!B443/1000000000</f>
        <v>12.72</v>
      </c>
      <c r="D21" s="6">
        <f>'CL &amp; Data'!C443</f>
        <v>-0.72418581999999998</v>
      </c>
      <c r="F21" s="6">
        <f>'CL &amp; Data'!D443</f>
        <v>-46.784126000000001</v>
      </c>
      <c r="H21" s="6">
        <f>'CL &amp; Data'!E443</f>
        <v>-47.322495000000004</v>
      </c>
      <c r="J21" s="6">
        <f>'CL &amp; Data'!F443</f>
        <v>-33.114562999999997</v>
      </c>
      <c r="L21" s="6">
        <f>'CL &amp; Data'!L443/1000000000</f>
        <v>12.72</v>
      </c>
      <c r="N21" s="6">
        <f>'CL &amp; Data'!M443</f>
        <v>-1.0394683</v>
      </c>
      <c r="P21" s="6">
        <f>'CL &amp; Data'!N443</f>
        <v>-46.834105999999998</v>
      </c>
      <c r="R21" s="6">
        <f>'CL &amp; Data'!O443</f>
        <v>-32.800998999999997</v>
      </c>
      <c r="T21" s="6">
        <f>'CL &amp; Data'!P443</f>
        <v>-46.951286000000003</v>
      </c>
      <c r="X21" s="6">
        <v>3.04</v>
      </c>
      <c r="Z21" s="6">
        <v>-72.868622000000002</v>
      </c>
      <c r="AB21" s="6">
        <v>-38.083447</v>
      </c>
      <c r="AD21" s="6">
        <v>-72.090941999999998</v>
      </c>
      <c r="AF21" s="6">
        <v>-47.479790000000001</v>
      </c>
    </row>
    <row r="22" spans="2:32" x14ac:dyDescent="0.25">
      <c r="B22" s="6">
        <f>'CL &amp; Data'!B444/1000000000</f>
        <v>13.015000000000001</v>
      </c>
      <c r="D22" s="6">
        <f>'CL &amp; Data'!C444</f>
        <v>-0.76307796999999999</v>
      </c>
      <c r="F22" s="6">
        <f>'CL &amp; Data'!D444</f>
        <v>-46.133133000000001</v>
      </c>
      <c r="H22" s="6">
        <f>'CL &amp; Data'!E444</f>
        <v>-46.045234999999998</v>
      </c>
      <c r="J22" s="6">
        <f>'CL &amp; Data'!F444</f>
        <v>-32.785148999999997</v>
      </c>
      <c r="L22" s="6">
        <f>'CL &amp; Data'!L444/1000000000</f>
        <v>13.015000000000001</v>
      </c>
      <c r="N22" s="6">
        <f>'CL &amp; Data'!M444</f>
        <v>-1.1857435000000001</v>
      </c>
      <c r="P22" s="6">
        <f>'CL &amp; Data'!N444</f>
        <v>-46.253860000000003</v>
      </c>
      <c r="R22" s="6">
        <f>'CL &amp; Data'!O444</f>
        <v>-32.512099999999997</v>
      </c>
      <c r="T22" s="6">
        <f>'CL &amp; Data'!P444</f>
        <v>-45.733513000000002</v>
      </c>
      <c r="X22" s="6">
        <v>3.1675</v>
      </c>
      <c r="Z22" s="6">
        <v>-72.346275000000006</v>
      </c>
      <c r="AB22" s="6">
        <v>-37.924979999999998</v>
      </c>
      <c r="AD22" s="6">
        <v>-71.314255000000003</v>
      </c>
      <c r="AF22" s="6">
        <v>-46.132992000000002</v>
      </c>
    </row>
    <row r="23" spans="2:32" x14ac:dyDescent="0.25">
      <c r="B23" s="6">
        <f>'CL &amp; Data'!B445/1000000000</f>
        <v>13.31</v>
      </c>
      <c r="D23" s="6">
        <f>'CL &amp; Data'!C445</f>
        <v>-0.80778843</v>
      </c>
      <c r="F23" s="6">
        <f>'CL &amp; Data'!D445</f>
        <v>-45.509430000000002</v>
      </c>
      <c r="H23" s="6">
        <f>'CL &amp; Data'!E445</f>
        <v>-44.673594999999999</v>
      </c>
      <c r="J23" s="6">
        <f>'CL &amp; Data'!F445</f>
        <v>-32.435040000000001</v>
      </c>
      <c r="L23" s="6">
        <f>'CL &amp; Data'!L445/1000000000</f>
        <v>13.31</v>
      </c>
      <c r="N23" s="6">
        <f>'CL &amp; Data'!M445</f>
        <v>-1.3443954</v>
      </c>
      <c r="P23" s="6">
        <f>'CL &amp; Data'!N445</f>
        <v>-45.706200000000003</v>
      </c>
      <c r="R23" s="6">
        <f>'CL &amp; Data'!O445</f>
        <v>-32.159691000000002</v>
      </c>
      <c r="T23" s="6">
        <f>'CL &amp; Data'!P445</f>
        <v>-44.405624000000003</v>
      </c>
      <c r="X23" s="6">
        <v>3.2949999999999999</v>
      </c>
      <c r="Z23" s="6">
        <v>-71.814194000000001</v>
      </c>
      <c r="AB23" s="6">
        <v>-37.732891000000002</v>
      </c>
      <c r="AD23" s="6">
        <v>-70.834541000000002</v>
      </c>
      <c r="AF23" s="6">
        <v>-44.837443999999998</v>
      </c>
    </row>
    <row r="24" spans="2:32" x14ac:dyDescent="0.25">
      <c r="B24" s="6">
        <f>'CL &amp; Data'!B446/1000000000</f>
        <v>13.605</v>
      </c>
      <c r="D24" s="6">
        <f>'CL &amp; Data'!C446</f>
        <v>-0.85899811999999998</v>
      </c>
      <c r="F24" s="6">
        <f>'CL &amp; Data'!D446</f>
        <v>-44.908839999999998</v>
      </c>
      <c r="H24" s="6">
        <f>'CL &amp; Data'!E446</f>
        <v>-43.335704999999997</v>
      </c>
      <c r="J24" s="6">
        <f>'CL &amp; Data'!F446</f>
        <v>-32.241591999999997</v>
      </c>
      <c r="L24" s="6">
        <f>'CL &amp; Data'!L446/1000000000</f>
        <v>13.605</v>
      </c>
      <c r="N24" s="6">
        <f>'CL &amp; Data'!M446</f>
        <v>-1.5218932999999999</v>
      </c>
      <c r="P24" s="6">
        <f>'CL &amp; Data'!N446</f>
        <v>-45.234406</v>
      </c>
      <c r="R24" s="6">
        <f>'CL &amp; Data'!O446</f>
        <v>-32.003582000000002</v>
      </c>
      <c r="T24" s="6">
        <f>'CL &amp; Data'!P446</f>
        <v>-43.171154000000001</v>
      </c>
      <c r="X24" s="6">
        <v>3.4224999999999999</v>
      </c>
      <c r="Z24" s="6">
        <v>-71.295897999999994</v>
      </c>
      <c r="AB24" s="6">
        <v>-37.533760000000001</v>
      </c>
      <c r="AD24" s="6">
        <v>-70.443993000000006</v>
      </c>
      <c r="AF24" s="6">
        <v>-43.601050999999998</v>
      </c>
    </row>
    <row r="25" spans="2:32" x14ac:dyDescent="0.25">
      <c r="B25" s="6">
        <f>'CL &amp; Data'!B447/1000000000</f>
        <v>13.9</v>
      </c>
      <c r="D25" s="6">
        <f>'CL &amp; Data'!C447</f>
        <v>-0.91885709999999998</v>
      </c>
      <c r="F25" s="6">
        <f>'CL &amp; Data'!D447</f>
        <v>-44.326270999999998</v>
      </c>
      <c r="H25" s="6">
        <f>'CL &amp; Data'!E447</f>
        <v>-42.047935000000003</v>
      </c>
      <c r="J25" s="6">
        <f>'CL &amp; Data'!F447</f>
        <v>-32.088787000000004</v>
      </c>
      <c r="L25" s="6">
        <f>'CL &amp; Data'!L447/1000000000</f>
        <v>13.9</v>
      </c>
      <c r="N25" s="6">
        <f>'CL &amp; Data'!M447</f>
        <v>-1.7283244</v>
      </c>
      <c r="P25" s="6">
        <f>'CL &amp; Data'!N447</f>
        <v>-44.812714</v>
      </c>
      <c r="R25" s="6">
        <f>'CL &amp; Data'!O447</f>
        <v>-31.91151</v>
      </c>
      <c r="T25" s="6">
        <f>'CL &amp; Data'!P447</f>
        <v>-42.018326000000002</v>
      </c>
      <c r="X25" s="6">
        <v>3.55</v>
      </c>
      <c r="Z25" s="6">
        <v>-70.759636</v>
      </c>
      <c r="AB25" s="6">
        <v>-37.326542000000003</v>
      </c>
      <c r="AD25" s="6">
        <v>-69.704903000000002</v>
      </c>
      <c r="AF25" s="6">
        <v>-42.423096000000001</v>
      </c>
    </row>
    <row r="26" spans="2:32" x14ac:dyDescent="0.25">
      <c r="B26" s="6">
        <f>'CL &amp; Data'!B448/1000000000</f>
        <v>14.195</v>
      </c>
      <c r="D26" s="6">
        <f>'CL &amp; Data'!C448</f>
        <v>-0.99164218000000004</v>
      </c>
      <c r="F26" s="6">
        <f>'CL &amp; Data'!D448</f>
        <v>-43.818877999999998</v>
      </c>
      <c r="H26" s="6">
        <f>'CL &amp; Data'!E448</f>
        <v>-40.759396000000002</v>
      </c>
      <c r="J26" s="6">
        <f>'CL &amp; Data'!F448</f>
        <v>-31.996936999999999</v>
      </c>
      <c r="L26" s="6">
        <f>'CL &amp; Data'!L448/1000000000</f>
        <v>14.195</v>
      </c>
      <c r="N26" s="6">
        <f>'CL &amp; Data'!M448</f>
        <v>-1.9555332999999999</v>
      </c>
      <c r="P26" s="6">
        <f>'CL &amp; Data'!N448</f>
        <v>-44.446041000000001</v>
      </c>
      <c r="R26" s="6">
        <f>'CL &amp; Data'!O448</f>
        <v>-31.888905000000001</v>
      </c>
      <c r="T26" s="6">
        <f>'CL &amp; Data'!P448</f>
        <v>-40.866970000000002</v>
      </c>
      <c r="X26" s="6">
        <v>3.6775000000000002</v>
      </c>
      <c r="Z26" s="6">
        <v>-70.321586999999994</v>
      </c>
      <c r="AB26" s="6">
        <v>-37.064922000000003</v>
      </c>
      <c r="AD26" s="6">
        <v>-68.946288999999993</v>
      </c>
      <c r="AF26" s="6">
        <v>-41.255549999999999</v>
      </c>
    </row>
    <row r="27" spans="2:32" x14ac:dyDescent="0.25">
      <c r="B27" s="6">
        <f>'CL &amp; Data'!B449/1000000000</f>
        <v>14.49</v>
      </c>
      <c r="D27" s="6">
        <f>'CL &amp; Data'!C449</f>
        <v>-1.0767046</v>
      </c>
      <c r="F27" s="6">
        <f>'CL &amp; Data'!D449</f>
        <v>-43.444099000000001</v>
      </c>
      <c r="H27" s="6">
        <f>'CL &amp; Data'!E449</f>
        <v>-39.701534000000002</v>
      </c>
      <c r="J27" s="6">
        <f>'CL &amp; Data'!F449</f>
        <v>-31.987957000000002</v>
      </c>
      <c r="L27" s="6">
        <f>'CL &amp; Data'!L449/1000000000</f>
        <v>14.49</v>
      </c>
      <c r="N27" s="6">
        <f>'CL &amp; Data'!M449</f>
        <v>-2.1760814000000002</v>
      </c>
      <c r="P27" s="6">
        <f>'CL &amp; Data'!N449</f>
        <v>-44.144694999999999</v>
      </c>
      <c r="R27" s="6">
        <f>'CL &amp; Data'!O449</f>
        <v>-31.855467000000001</v>
      </c>
      <c r="T27" s="6">
        <f>'CL &amp; Data'!P449</f>
        <v>-39.796902000000003</v>
      </c>
      <c r="X27" s="6">
        <v>3.8050000000000002</v>
      </c>
      <c r="Z27" s="6">
        <v>-70.033835999999994</v>
      </c>
      <c r="AB27" s="6">
        <v>-36.798499999999997</v>
      </c>
      <c r="AD27" s="6">
        <v>-68.340514999999996</v>
      </c>
      <c r="AF27" s="6">
        <v>-40.141818999999998</v>
      </c>
    </row>
    <row r="28" spans="2:32" x14ac:dyDescent="0.25">
      <c r="B28" s="6">
        <f>'CL &amp; Data'!B450/1000000000</f>
        <v>14.785</v>
      </c>
      <c r="D28" s="6">
        <f>'CL &amp; Data'!C450</f>
        <v>-1.1800177000000001</v>
      </c>
      <c r="F28" s="6">
        <f>'CL &amp; Data'!D450</f>
        <v>-43.171337000000001</v>
      </c>
      <c r="H28" s="6">
        <f>'CL &amp; Data'!E450</f>
        <v>-38.848782</v>
      </c>
      <c r="J28" s="6">
        <f>'CL &amp; Data'!F450</f>
        <v>-32.064590000000003</v>
      </c>
      <c r="L28" s="6">
        <f>'CL &amp; Data'!L450/1000000000</f>
        <v>14.785</v>
      </c>
      <c r="N28" s="6">
        <f>'CL &amp; Data'!M450</f>
        <v>-2.4016959999999998</v>
      </c>
      <c r="P28" s="6">
        <f>'CL &amp; Data'!N450</f>
        <v>-43.920997999999997</v>
      </c>
      <c r="R28" s="6">
        <f>'CL &amp; Data'!O450</f>
        <v>-31.926264</v>
      </c>
      <c r="T28" s="6">
        <f>'CL &amp; Data'!P450</f>
        <v>-38.941032</v>
      </c>
      <c r="X28" s="6">
        <v>3.9325000000000001</v>
      </c>
      <c r="Z28" s="6">
        <v>-69.732979</v>
      </c>
      <c r="AB28" s="6">
        <v>-36.471905</v>
      </c>
      <c r="AD28" s="6">
        <v>-67.745116999999993</v>
      </c>
      <c r="AF28" s="6">
        <v>-39.042625000000001</v>
      </c>
    </row>
    <row r="29" spans="2:32" x14ac:dyDescent="0.25">
      <c r="B29" s="6">
        <f>'CL &amp; Data'!B451/1000000000</f>
        <v>15.08</v>
      </c>
      <c r="D29" s="6">
        <f>'CL &amp; Data'!C451</f>
        <v>-1.3015977000000001</v>
      </c>
      <c r="F29" s="6">
        <f>'CL &amp; Data'!D451</f>
        <v>-42.991473999999997</v>
      </c>
      <c r="H29" s="6">
        <f>'CL &amp; Data'!E451</f>
        <v>-37.931807999999997</v>
      </c>
      <c r="J29" s="6">
        <f>'CL &amp; Data'!F451</f>
        <v>-32.085537000000002</v>
      </c>
      <c r="L29" s="6">
        <f>'CL &amp; Data'!L451/1000000000</f>
        <v>15.08</v>
      </c>
      <c r="N29" s="6">
        <f>'CL &amp; Data'!M451</f>
        <v>-2.6282024000000002</v>
      </c>
      <c r="P29" s="6">
        <f>'CL &amp; Data'!N451</f>
        <v>-43.779964</v>
      </c>
      <c r="R29" s="6">
        <f>'CL &amp; Data'!O451</f>
        <v>-31.892071000000001</v>
      </c>
      <c r="T29" s="6">
        <f>'CL &amp; Data'!P451</f>
        <v>-38.000027000000003</v>
      </c>
      <c r="X29" s="6">
        <v>4.0599999999999996</v>
      </c>
      <c r="Z29" s="6">
        <v>-69.472313</v>
      </c>
      <c r="AB29" s="6">
        <v>-36.095272000000001</v>
      </c>
      <c r="AD29" s="6">
        <v>-67.251930000000002</v>
      </c>
      <c r="AF29" s="6">
        <v>-37.960205000000002</v>
      </c>
    </row>
    <row r="30" spans="2:32" x14ac:dyDescent="0.25">
      <c r="B30" s="6">
        <f>'CL &amp; Data'!B452/1000000000</f>
        <v>15.375</v>
      </c>
      <c r="D30" s="6">
        <f>'CL &amp; Data'!C452</f>
        <v>-1.4476095</v>
      </c>
      <c r="F30" s="6">
        <f>'CL &amp; Data'!D452</f>
        <v>-43.037373000000002</v>
      </c>
      <c r="H30" s="6">
        <f>'CL &amp; Data'!E452</f>
        <v>-37.117527000000003</v>
      </c>
      <c r="J30" s="6">
        <f>'CL &amp; Data'!F452</f>
        <v>-32.204796000000002</v>
      </c>
      <c r="L30" s="6">
        <f>'CL &amp; Data'!L452/1000000000</f>
        <v>15.375</v>
      </c>
      <c r="N30" s="6">
        <f>'CL &amp; Data'!M452</f>
        <v>-2.8518599999999998</v>
      </c>
      <c r="P30" s="6">
        <f>'CL &amp; Data'!N452</f>
        <v>-43.727710999999999</v>
      </c>
      <c r="R30" s="6">
        <f>'CL &amp; Data'!O452</f>
        <v>-32.025908999999999</v>
      </c>
      <c r="T30" s="6">
        <f>'CL &amp; Data'!P452</f>
        <v>-37.179619000000002</v>
      </c>
      <c r="X30" s="6">
        <v>4.1875</v>
      </c>
      <c r="Z30" s="6">
        <v>-69.187331999999998</v>
      </c>
      <c r="AB30" s="6">
        <v>-35.696247</v>
      </c>
      <c r="AD30" s="6">
        <v>-67.010979000000006</v>
      </c>
      <c r="AF30" s="6">
        <v>-36.916176</v>
      </c>
    </row>
    <row r="31" spans="2:32" x14ac:dyDescent="0.25">
      <c r="B31" s="6">
        <f>'CL &amp; Data'!B453/1000000000</f>
        <v>15.67</v>
      </c>
      <c r="D31" s="6">
        <f>'CL &amp; Data'!C453</f>
        <v>-1.6151382999999999</v>
      </c>
      <c r="F31" s="6">
        <f>'CL &amp; Data'!D453</f>
        <v>-43.244934000000001</v>
      </c>
      <c r="H31" s="6">
        <f>'CL &amp; Data'!E453</f>
        <v>-36.226123999999999</v>
      </c>
      <c r="J31" s="6">
        <f>'CL &amp; Data'!F453</f>
        <v>-32.266959999999997</v>
      </c>
      <c r="L31" s="6">
        <f>'CL &amp; Data'!L453/1000000000</f>
        <v>15.67</v>
      </c>
      <c r="N31" s="6">
        <f>'CL &amp; Data'!M453</f>
        <v>-3.0688247999999998</v>
      </c>
      <c r="P31" s="6">
        <f>'CL &amp; Data'!N453</f>
        <v>-43.772250999999997</v>
      </c>
      <c r="R31" s="6">
        <f>'CL &amp; Data'!O453</f>
        <v>-32.121448999999998</v>
      </c>
      <c r="T31" s="6">
        <f>'CL &amp; Data'!P453</f>
        <v>-36.222237</v>
      </c>
      <c r="X31" s="6">
        <v>4.3150000000000004</v>
      </c>
      <c r="Z31" s="6">
        <v>-68.760093999999995</v>
      </c>
      <c r="AB31" s="6">
        <v>-35.302230999999999</v>
      </c>
      <c r="AD31" s="6">
        <v>-66.670303000000004</v>
      </c>
      <c r="AF31" s="6">
        <v>-35.883105999999998</v>
      </c>
    </row>
    <row r="32" spans="2:32" x14ac:dyDescent="0.25">
      <c r="B32" s="6">
        <f>'CL &amp; Data'!B454/1000000000</f>
        <v>15.965</v>
      </c>
      <c r="D32" s="6">
        <f>'CL &amp; Data'!C454</f>
        <v>-1.7950832999999999</v>
      </c>
      <c r="F32" s="6">
        <f>'CL &amp; Data'!D454</f>
        <v>-43.717498999999997</v>
      </c>
      <c r="H32" s="6">
        <f>'CL &amp; Data'!E454</f>
        <v>-35.447834</v>
      </c>
      <c r="J32" s="6">
        <f>'CL &amp; Data'!F454</f>
        <v>-32.369526</v>
      </c>
      <c r="L32" s="6">
        <f>'CL &amp; Data'!L454/1000000000</f>
        <v>15.965</v>
      </c>
      <c r="N32" s="6">
        <f>'CL &amp; Data'!M454</f>
        <v>-3.2799117999999998</v>
      </c>
      <c r="P32" s="6">
        <f>'CL &amp; Data'!N454</f>
        <v>-43.914023999999998</v>
      </c>
      <c r="R32" s="6">
        <f>'CL &amp; Data'!O454</f>
        <v>-32.244498999999998</v>
      </c>
      <c r="T32" s="6">
        <f>'CL &amp; Data'!P454</f>
        <v>-35.435634999999998</v>
      </c>
      <c r="X32" s="6">
        <v>4.4424999999999999</v>
      </c>
      <c r="Z32" s="6">
        <v>-68.286247000000003</v>
      </c>
      <c r="AB32" s="6">
        <v>-34.879303</v>
      </c>
      <c r="AD32" s="6">
        <v>-66.046356000000003</v>
      </c>
      <c r="AF32" s="6">
        <v>-34.882796999999997</v>
      </c>
    </row>
    <row r="33" spans="2:32" x14ac:dyDescent="0.25">
      <c r="B33" s="6">
        <f>'CL &amp; Data'!B455/1000000000</f>
        <v>16.260000000000002</v>
      </c>
      <c r="D33" s="6">
        <f>'CL &amp; Data'!C455</f>
        <v>-1.9782766000000001</v>
      </c>
      <c r="F33" s="6">
        <f>'CL &amp; Data'!D455</f>
        <v>-44.334969000000001</v>
      </c>
      <c r="H33" s="6">
        <f>'CL &amp; Data'!E455</f>
        <v>-34.631965999999998</v>
      </c>
      <c r="J33" s="6">
        <f>'CL &amp; Data'!F455</f>
        <v>-32.603923999999999</v>
      </c>
      <c r="L33" s="6">
        <f>'CL &amp; Data'!L455/1000000000</f>
        <v>16.260000000000002</v>
      </c>
      <c r="N33" s="6">
        <f>'CL &amp; Data'!M455</f>
        <v>-3.4848298999999998</v>
      </c>
      <c r="P33" s="6">
        <f>'CL &amp; Data'!N455</f>
        <v>-44.109878999999999</v>
      </c>
      <c r="R33" s="6">
        <f>'CL &amp; Data'!O455</f>
        <v>-32.414368000000003</v>
      </c>
      <c r="T33" s="6">
        <f>'CL &amp; Data'!P455</f>
        <v>-34.694941999999998</v>
      </c>
      <c r="X33" s="6">
        <v>4.57</v>
      </c>
      <c r="Z33" s="6">
        <v>-67.933372000000006</v>
      </c>
      <c r="AB33" s="6">
        <v>-34.409359000000002</v>
      </c>
      <c r="AD33" s="6">
        <v>-65.235885999999994</v>
      </c>
      <c r="AF33" s="6">
        <v>-33.895279000000002</v>
      </c>
    </row>
    <row r="34" spans="2:32" x14ac:dyDescent="0.25">
      <c r="B34" s="6">
        <f>'CL &amp; Data'!B456/1000000000</f>
        <v>16.555</v>
      </c>
      <c r="D34" s="6">
        <f>'CL &amp; Data'!C456</f>
        <v>-2.1768383999999998</v>
      </c>
      <c r="F34" s="6">
        <f>'CL &amp; Data'!D456</f>
        <v>-45.292586999999997</v>
      </c>
      <c r="H34" s="6">
        <f>'CL &amp; Data'!E456</f>
        <v>-34.003819</v>
      </c>
      <c r="J34" s="6">
        <f>'CL &amp; Data'!F456</f>
        <v>-32.763336000000002</v>
      </c>
      <c r="L34" s="6">
        <f>'CL &amp; Data'!L456/1000000000</f>
        <v>16.555</v>
      </c>
      <c r="N34" s="6">
        <f>'CL &amp; Data'!M456</f>
        <v>-3.6785011000000001</v>
      </c>
      <c r="P34" s="6">
        <f>'CL &amp; Data'!N456</f>
        <v>-44.393410000000003</v>
      </c>
      <c r="R34" s="6">
        <f>'CL &amp; Data'!O456</f>
        <v>-32.555931000000001</v>
      </c>
      <c r="T34" s="6">
        <f>'CL &amp; Data'!P456</f>
        <v>-34.041347999999999</v>
      </c>
      <c r="X34" s="6">
        <v>4.6974999999999998</v>
      </c>
      <c r="Z34" s="6">
        <v>-66.947288999999998</v>
      </c>
      <c r="AB34" s="6">
        <v>-33.938000000000002</v>
      </c>
      <c r="AD34" s="6">
        <v>-64.426781000000005</v>
      </c>
      <c r="AF34" s="6">
        <v>-32.970866999999998</v>
      </c>
    </row>
    <row r="35" spans="2:32" x14ac:dyDescent="0.25">
      <c r="B35" s="6">
        <f>'CL &amp; Data'!B457/1000000000</f>
        <v>16.850000000000001</v>
      </c>
      <c r="D35" s="6">
        <f>'CL &amp; Data'!C457</f>
        <v>-2.3807513999999999</v>
      </c>
      <c r="F35" s="6">
        <f>'CL &amp; Data'!D457</f>
        <v>-46.525368</v>
      </c>
      <c r="H35" s="6">
        <f>'CL &amp; Data'!E457</f>
        <v>-33.383141000000002</v>
      </c>
      <c r="J35" s="6">
        <f>'CL &amp; Data'!F457</f>
        <v>-32.861721000000003</v>
      </c>
      <c r="L35" s="6">
        <f>'CL &amp; Data'!L457/1000000000</f>
        <v>16.850000000000001</v>
      </c>
      <c r="N35" s="6">
        <f>'CL &amp; Data'!M457</f>
        <v>-3.8775721000000001</v>
      </c>
      <c r="P35" s="6">
        <f>'CL &amp; Data'!N457</f>
        <v>-44.774155</v>
      </c>
      <c r="R35" s="6">
        <f>'CL &amp; Data'!O457</f>
        <v>-32.660640999999998</v>
      </c>
      <c r="T35" s="6">
        <f>'CL &amp; Data'!P457</f>
        <v>-33.406424999999999</v>
      </c>
      <c r="X35" s="6">
        <v>4.8250000000000002</v>
      </c>
      <c r="Z35" s="6">
        <v>-66.029335000000003</v>
      </c>
      <c r="AB35" s="6">
        <v>-33.473151999999999</v>
      </c>
      <c r="AD35" s="6">
        <v>-63.834544999999999</v>
      </c>
      <c r="AF35" s="6">
        <v>-32.088715000000001</v>
      </c>
    </row>
    <row r="36" spans="2:32" x14ac:dyDescent="0.25">
      <c r="B36" s="6">
        <f>'CL &amp; Data'!B458/1000000000</f>
        <v>17.145</v>
      </c>
      <c r="D36" s="6">
        <f>'CL &amp; Data'!C458</f>
        <v>-2.5876304999999999</v>
      </c>
      <c r="F36" s="6">
        <f>'CL &amp; Data'!D458</f>
        <v>-48.266762</v>
      </c>
      <c r="H36" s="6">
        <f>'CL &amp; Data'!E458</f>
        <v>-32.924655999999999</v>
      </c>
      <c r="J36" s="6">
        <f>'CL &amp; Data'!F458</f>
        <v>-32.94191</v>
      </c>
      <c r="L36" s="6">
        <f>'CL &amp; Data'!L458/1000000000</f>
        <v>17.145</v>
      </c>
      <c r="N36" s="6">
        <f>'CL &amp; Data'!M458</f>
        <v>-4.0579499999999999</v>
      </c>
      <c r="P36" s="6">
        <f>'CL &amp; Data'!N458</f>
        <v>-45.233638999999997</v>
      </c>
      <c r="R36" s="6">
        <f>'CL &amp; Data'!O458</f>
        <v>-32.681190000000001</v>
      </c>
      <c r="T36" s="6">
        <f>'CL &amp; Data'!P458</f>
        <v>-32.914631</v>
      </c>
      <c r="X36" s="6">
        <v>4.9524999999999997</v>
      </c>
      <c r="Z36" s="6">
        <v>-65.140784999999994</v>
      </c>
      <c r="AB36" s="6">
        <v>-32.992457999999999</v>
      </c>
      <c r="AD36" s="6">
        <v>-63.094563000000001</v>
      </c>
      <c r="AF36" s="6">
        <v>-31.249856999999999</v>
      </c>
    </row>
    <row r="37" spans="2:32" x14ac:dyDescent="0.25">
      <c r="B37" s="6">
        <f>'CL &amp; Data'!B459/1000000000</f>
        <v>17.440000000000001</v>
      </c>
      <c r="D37" s="6">
        <f>'CL &amp; Data'!C459</f>
        <v>-2.7982087</v>
      </c>
      <c r="F37" s="6">
        <f>'CL &amp; Data'!D459</f>
        <v>-51.005108</v>
      </c>
      <c r="H37" s="6">
        <f>'CL &amp; Data'!E459</f>
        <v>-32.495308000000001</v>
      </c>
      <c r="J37" s="6">
        <f>'CL &amp; Data'!F459</f>
        <v>-32.946091000000003</v>
      </c>
      <c r="L37" s="6">
        <f>'CL &amp; Data'!L459/1000000000</f>
        <v>17.440000000000001</v>
      </c>
      <c r="N37" s="6">
        <f>'CL &amp; Data'!M459</f>
        <v>-4.2333460000000001</v>
      </c>
      <c r="P37" s="6">
        <f>'CL &amp; Data'!N459</f>
        <v>-45.792693999999997</v>
      </c>
      <c r="R37" s="6">
        <f>'CL &amp; Data'!O459</f>
        <v>-32.677714999999999</v>
      </c>
      <c r="T37" s="6">
        <f>'CL &amp; Data'!P459</f>
        <v>-32.476520999999998</v>
      </c>
      <c r="X37" s="6">
        <v>5.08</v>
      </c>
      <c r="Z37" s="6">
        <v>-64.231093999999999</v>
      </c>
      <c r="AB37" s="6">
        <v>-32.514235999999997</v>
      </c>
      <c r="AD37" s="6">
        <v>-62.453277999999997</v>
      </c>
      <c r="AF37" s="6">
        <v>-30.480772000000002</v>
      </c>
    </row>
    <row r="38" spans="2:32" x14ac:dyDescent="0.25">
      <c r="B38" s="6">
        <f>'CL &amp; Data'!B460/1000000000</f>
        <v>17.734999999999999</v>
      </c>
      <c r="D38" s="6">
        <f>'CL &amp; Data'!C460</f>
        <v>-3.0155438999999999</v>
      </c>
      <c r="F38" s="6">
        <f>'CL &amp; Data'!D460</f>
        <v>-55.904564000000001</v>
      </c>
      <c r="H38" s="6">
        <f>'CL &amp; Data'!E460</f>
        <v>-32.163586000000002</v>
      </c>
      <c r="J38" s="6">
        <f>'CL &amp; Data'!F460</f>
        <v>-32.769717999999997</v>
      </c>
      <c r="L38" s="6">
        <f>'CL &amp; Data'!L460/1000000000</f>
        <v>17.734999999999999</v>
      </c>
      <c r="N38" s="6">
        <f>'CL &amp; Data'!M460</f>
        <v>-4.4194756000000002</v>
      </c>
      <c r="P38" s="6">
        <f>'CL &amp; Data'!N460</f>
        <v>-46.457023999999997</v>
      </c>
      <c r="R38" s="6">
        <f>'CL &amp; Data'!O460</f>
        <v>-32.541984999999997</v>
      </c>
      <c r="T38" s="6">
        <f>'CL &amp; Data'!P460</f>
        <v>-32.082023999999997</v>
      </c>
      <c r="X38" s="6">
        <v>5.2074999999999996</v>
      </c>
      <c r="Z38" s="6">
        <v>-63.482723</v>
      </c>
      <c r="AB38" s="6">
        <v>-32.052405999999998</v>
      </c>
      <c r="AD38" s="6">
        <v>-62.135452000000001</v>
      </c>
      <c r="AF38" s="6">
        <v>-29.828737</v>
      </c>
    </row>
    <row r="39" spans="2:32" x14ac:dyDescent="0.25">
      <c r="B39" s="6">
        <f>'CL &amp; Data'!B461/1000000000</f>
        <v>18.03</v>
      </c>
      <c r="D39" s="6">
        <f>'CL &amp; Data'!C461</f>
        <v>-3.2252710000000002</v>
      </c>
      <c r="F39" s="6">
        <f>'CL &amp; Data'!D461</f>
        <v>-58.086838</v>
      </c>
      <c r="H39" s="6">
        <f>'CL &amp; Data'!E461</f>
        <v>-31.860678</v>
      </c>
      <c r="J39" s="6">
        <f>'CL &amp; Data'!F461</f>
        <v>-32.623623000000002</v>
      </c>
      <c r="L39" s="6">
        <f>'CL &amp; Data'!L461/1000000000</f>
        <v>18.03</v>
      </c>
      <c r="N39" s="6">
        <f>'CL &amp; Data'!M461</f>
        <v>-4.6049705000000003</v>
      </c>
      <c r="P39" s="6">
        <f>'CL &amp; Data'!N461</f>
        <v>-47.073211999999998</v>
      </c>
      <c r="R39" s="6">
        <f>'CL &amp; Data'!O461</f>
        <v>-32.418968</v>
      </c>
      <c r="T39" s="6">
        <f>'CL &amp; Data'!P461</f>
        <v>-31.759813000000001</v>
      </c>
      <c r="X39" s="6">
        <v>5.335</v>
      </c>
      <c r="Z39" s="6">
        <v>-62.635609000000002</v>
      </c>
      <c r="AB39" s="6">
        <v>-31.585305999999999</v>
      </c>
      <c r="AD39" s="6">
        <v>-61.640059999999998</v>
      </c>
      <c r="AF39" s="6">
        <v>-29.218937</v>
      </c>
    </row>
    <row r="40" spans="2:32" x14ac:dyDescent="0.25">
      <c r="B40" s="6">
        <f>'CL &amp; Data'!B462/1000000000</f>
        <v>18.324999999999999</v>
      </c>
      <c r="D40" s="6">
        <f>'CL &amp; Data'!C462</f>
        <v>-3.4304863999999999</v>
      </c>
      <c r="F40" s="6">
        <f>'CL &amp; Data'!D462</f>
        <v>-59.188769999999998</v>
      </c>
      <c r="H40" s="6">
        <f>'CL &amp; Data'!E462</f>
        <v>-31.591919000000001</v>
      </c>
      <c r="J40" s="6">
        <f>'CL &amp; Data'!F462</f>
        <v>-32.470554</v>
      </c>
      <c r="L40" s="6">
        <f>'CL &amp; Data'!L462/1000000000</f>
        <v>18.324999999999999</v>
      </c>
      <c r="N40" s="6">
        <f>'CL &amp; Data'!M462</f>
        <v>-4.7796154</v>
      </c>
      <c r="P40" s="6">
        <f>'CL &amp; Data'!N462</f>
        <v>-47.733066999999998</v>
      </c>
      <c r="R40" s="6">
        <f>'CL &amp; Data'!O462</f>
        <v>-32.252063999999997</v>
      </c>
      <c r="T40" s="6">
        <f>'CL &amp; Data'!P462</f>
        <v>-31.494060999999999</v>
      </c>
      <c r="X40" s="6">
        <v>5.4625000000000004</v>
      </c>
      <c r="Z40" s="6">
        <v>-61.828406999999999</v>
      </c>
      <c r="AB40" s="6">
        <v>-31.154667</v>
      </c>
      <c r="AD40" s="6">
        <v>-61.176212</v>
      </c>
      <c r="AF40" s="6">
        <v>-28.764174000000001</v>
      </c>
    </row>
    <row r="41" spans="2:32" x14ac:dyDescent="0.25">
      <c r="B41" s="6">
        <f>'CL &amp; Data'!B463/1000000000</f>
        <v>18.62</v>
      </c>
      <c r="D41" s="6">
        <f>'CL &amp; Data'!C463</f>
        <v>-3.6163349</v>
      </c>
      <c r="F41" s="6">
        <f>'CL &amp; Data'!D463</f>
        <v>-58.898029000000001</v>
      </c>
      <c r="H41" s="6">
        <f>'CL &amp; Data'!E463</f>
        <v>-31.406341999999999</v>
      </c>
      <c r="J41" s="6">
        <f>'CL &amp; Data'!F463</f>
        <v>-32.372917000000001</v>
      </c>
      <c r="L41" s="6">
        <f>'CL &amp; Data'!L463/1000000000</f>
        <v>18.62</v>
      </c>
      <c r="N41" s="6">
        <f>'CL &amp; Data'!M463</f>
        <v>-4.9162178000000001</v>
      </c>
      <c r="P41" s="6">
        <f>'CL &amp; Data'!N463</f>
        <v>-48.549942000000001</v>
      </c>
      <c r="R41" s="6">
        <f>'CL &amp; Data'!O463</f>
        <v>-32.142550999999997</v>
      </c>
      <c r="T41" s="6">
        <f>'CL &amp; Data'!P463</f>
        <v>-31.385437</v>
      </c>
      <c r="X41" s="6">
        <v>5.59</v>
      </c>
      <c r="Z41" s="6">
        <v>-61.059730999999999</v>
      </c>
      <c r="AB41" s="6">
        <v>-30.732361000000001</v>
      </c>
      <c r="AD41" s="6">
        <v>-60.699016999999998</v>
      </c>
      <c r="AF41" s="6">
        <v>-28.377869</v>
      </c>
    </row>
    <row r="42" spans="2:32" x14ac:dyDescent="0.25">
      <c r="B42" s="6">
        <f>'CL &amp; Data'!B464/1000000000</f>
        <v>18.914999999999999</v>
      </c>
      <c r="D42" s="6">
        <f>'CL &amp; Data'!C464</f>
        <v>-3.8041383999999998</v>
      </c>
      <c r="F42" s="6">
        <f>'CL &amp; Data'!D464</f>
        <v>-57.292625000000001</v>
      </c>
      <c r="H42" s="6">
        <f>'CL &amp; Data'!E464</f>
        <v>-31.215679000000002</v>
      </c>
      <c r="J42" s="6">
        <f>'CL &amp; Data'!F464</f>
        <v>-32.265208999999999</v>
      </c>
      <c r="L42" s="6">
        <f>'CL &amp; Data'!L464/1000000000</f>
        <v>18.914999999999999</v>
      </c>
      <c r="N42" s="6">
        <f>'CL &amp; Data'!M464</f>
        <v>-5.0801233999999997</v>
      </c>
      <c r="P42" s="6">
        <f>'CL &amp; Data'!N464</f>
        <v>-49.484729999999999</v>
      </c>
      <c r="R42" s="6">
        <f>'CL &amp; Data'!O464</f>
        <v>-32.015816000000001</v>
      </c>
      <c r="T42" s="6">
        <f>'CL &amp; Data'!P464</f>
        <v>-31.234434</v>
      </c>
      <c r="X42" s="6">
        <v>5.7175000000000002</v>
      </c>
      <c r="Z42" s="6">
        <v>-60.238506000000001</v>
      </c>
      <c r="AB42" s="6">
        <v>-30.355267000000001</v>
      </c>
      <c r="AD42" s="6">
        <v>-60.165599999999998</v>
      </c>
      <c r="AF42" s="6">
        <v>-28.072727</v>
      </c>
    </row>
    <row r="43" spans="2:32" x14ac:dyDescent="0.25">
      <c r="B43" s="6">
        <f>'CL &amp; Data'!B465/1000000000</f>
        <v>19.21</v>
      </c>
      <c r="D43" s="6">
        <f>'CL &amp; Data'!C465</f>
        <v>-3.9938482999999998</v>
      </c>
      <c r="F43" s="6">
        <f>'CL &amp; Data'!D465</f>
        <v>-52.852874999999997</v>
      </c>
      <c r="H43" s="6">
        <f>'CL &amp; Data'!E465</f>
        <v>-31.086607000000001</v>
      </c>
      <c r="J43" s="6">
        <f>'CL &amp; Data'!F465</f>
        <v>-32.146698000000001</v>
      </c>
      <c r="L43" s="6">
        <f>'CL &amp; Data'!L465/1000000000</f>
        <v>19.21</v>
      </c>
      <c r="N43" s="6">
        <f>'CL &amp; Data'!M465</f>
        <v>-5.2375807999999999</v>
      </c>
      <c r="P43" s="6">
        <f>'CL &amp; Data'!N465</f>
        <v>-50.485652999999999</v>
      </c>
      <c r="R43" s="6">
        <f>'CL &amp; Data'!O465</f>
        <v>-31.913183</v>
      </c>
      <c r="T43" s="6">
        <f>'CL &amp; Data'!P465</f>
        <v>-31.030594000000001</v>
      </c>
      <c r="X43" s="6">
        <v>5.8449999999999998</v>
      </c>
      <c r="Z43" s="6">
        <v>-59.400379000000001</v>
      </c>
      <c r="AB43" s="6">
        <v>-29.968502000000001</v>
      </c>
      <c r="AD43" s="6">
        <v>-59.597225000000002</v>
      </c>
      <c r="AF43" s="6">
        <v>-27.759208999999998</v>
      </c>
    </row>
    <row r="44" spans="2:32" x14ac:dyDescent="0.25">
      <c r="B44" s="6">
        <f>'CL &amp; Data'!B466/1000000000</f>
        <v>19.504999999999999</v>
      </c>
      <c r="D44" s="6">
        <f>'CL &amp; Data'!C466</f>
        <v>-4.1973066000000001</v>
      </c>
      <c r="F44" s="6">
        <f>'CL &amp; Data'!D466</f>
        <v>-50.438614000000001</v>
      </c>
      <c r="H44" s="6">
        <f>'CL &amp; Data'!E466</f>
        <v>-30.858421</v>
      </c>
      <c r="J44" s="6">
        <f>'CL &amp; Data'!F466</f>
        <v>-31.964178</v>
      </c>
      <c r="L44" s="6">
        <f>'CL &amp; Data'!L466/1000000000</f>
        <v>19.504999999999999</v>
      </c>
      <c r="N44" s="6">
        <f>'CL &amp; Data'!M466</f>
        <v>-5.4435438999999999</v>
      </c>
      <c r="P44" s="6">
        <f>'CL &amp; Data'!N466</f>
        <v>-51.423842999999998</v>
      </c>
      <c r="R44" s="6">
        <f>'CL &amp; Data'!O466</f>
        <v>-31.773823</v>
      </c>
      <c r="T44" s="6">
        <f>'CL &amp; Data'!P466</f>
        <v>-30.805098999999998</v>
      </c>
      <c r="X44" s="6">
        <v>5.9725000000000001</v>
      </c>
      <c r="Z44" s="6">
        <v>-58.596344000000002</v>
      </c>
      <c r="AB44" s="6">
        <v>-29.616543</v>
      </c>
      <c r="AD44" s="6">
        <v>-58.778503000000001</v>
      </c>
      <c r="AF44" s="6">
        <v>-27.574314000000001</v>
      </c>
    </row>
    <row r="45" spans="2:32" x14ac:dyDescent="0.25">
      <c r="B45" s="6">
        <f>'CL &amp; Data'!B467/1000000000</f>
        <v>19.8</v>
      </c>
      <c r="D45" s="6">
        <f>'CL &amp; Data'!C467</f>
        <v>-4.4287333000000002</v>
      </c>
      <c r="F45" s="6">
        <f>'CL &amp; Data'!D467</f>
        <v>-48.596736999999997</v>
      </c>
      <c r="H45" s="6">
        <f>'CL &amp; Data'!E467</f>
        <v>-30.574718000000001</v>
      </c>
      <c r="J45" s="6">
        <f>'CL &amp; Data'!F467</f>
        <v>-31.825849999999999</v>
      </c>
      <c r="L45" s="6">
        <f>'CL &amp; Data'!L467/1000000000</f>
        <v>19.8</v>
      </c>
      <c r="N45" s="6">
        <f>'CL &amp; Data'!M467</f>
        <v>-5.6871023000000003</v>
      </c>
      <c r="P45" s="6">
        <f>'CL &amp; Data'!N467</f>
        <v>-51.834358000000002</v>
      </c>
      <c r="R45" s="6">
        <f>'CL &amp; Data'!O467</f>
        <v>-31.605657999999998</v>
      </c>
      <c r="T45" s="6">
        <f>'CL &amp; Data'!P467</f>
        <v>-30.533491000000001</v>
      </c>
      <c r="X45" s="6">
        <v>6.1</v>
      </c>
      <c r="Z45" s="6">
        <v>-57.837730000000001</v>
      </c>
      <c r="AB45" s="6">
        <v>-29.257750000000001</v>
      </c>
      <c r="AD45" s="6">
        <v>-57.907825000000003</v>
      </c>
      <c r="AF45" s="6">
        <v>-27.441545000000001</v>
      </c>
    </row>
    <row r="46" spans="2:32" x14ac:dyDescent="0.25">
      <c r="B46" s="6">
        <f>'CL &amp; Data'!B468/1000000000</f>
        <v>20.094999999999999</v>
      </c>
      <c r="D46" s="6">
        <f>'CL &amp; Data'!C468</f>
        <v>-4.6887603000000002</v>
      </c>
      <c r="F46" s="6">
        <f>'CL &amp; Data'!D468</f>
        <v>-47.670067000000003</v>
      </c>
      <c r="H46" s="6">
        <f>'CL &amp; Data'!E468</f>
        <v>-30.070229000000001</v>
      </c>
      <c r="J46" s="6">
        <f>'CL &amp; Data'!F468</f>
        <v>-31.664964999999999</v>
      </c>
      <c r="L46" s="6">
        <f>'CL &amp; Data'!L468/1000000000</f>
        <v>20.094999999999999</v>
      </c>
      <c r="N46" s="6">
        <f>'CL &amp; Data'!M468</f>
        <v>-5.9784794000000003</v>
      </c>
      <c r="P46" s="6">
        <f>'CL &amp; Data'!N468</f>
        <v>-51.884543999999998</v>
      </c>
      <c r="R46" s="6">
        <f>'CL &amp; Data'!O468</f>
        <v>-31.462301</v>
      </c>
      <c r="T46" s="6">
        <f>'CL &amp; Data'!P468</f>
        <v>-30.016766000000001</v>
      </c>
      <c r="X46" s="6">
        <v>6.2275</v>
      </c>
      <c r="Z46" s="6">
        <v>-57.127139999999997</v>
      </c>
      <c r="AB46" s="6">
        <v>-28.889700000000001</v>
      </c>
      <c r="AD46" s="6">
        <v>-57.442295000000001</v>
      </c>
      <c r="AF46" s="6">
        <v>-27.35792</v>
      </c>
    </row>
    <row r="47" spans="2:32" x14ac:dyDescent="0.25">
      <c r="B47" s="6">
        <f>'CL &amp; Data'!B469/1000000000</f>
        <v>20.39</v>
      </c>
      <c r="D47" s="6">
        <f>'CL &amp; Data'!C469</f>
        <v>-5.0136403999999999</v>
      </c>
      <c r="F47" s="6">
        <f>'CL &amp; Data'!D469</f>
        <v>-47.444828000000001</v>
      </c>
      <c r="H47" s="6">
        <f>'CL &amp; Data'!E469</f>
        <v>-29.146018999999999</v>
      </c>
      <c r="J47" s="6">
        <f>'CL &amp; Data'!F469</f>
        <v>-31.390471000000002</v>
      </c>
      <c r="L47" s="6">
        <f>'CL &amp; Data'!L469/1000000000</f>
        <v>20.39</v>
      </c>
      <c r="N47" s="6">
        <f>'CL &amp; Data'!M469</f>
        <v>-6.2604461000000002</v>
      </c>
      <c r="P47" s="6">
        <f>'CL &amp; Data'!N469</f>
        <v>-52.798439000000002</v>
      </c>
      <c r="R47" s="6">
        <f>'CL &amp; Data'!O469</f>
        <v>-31.324331000000001</v>
      </c>
      <c r="T47" s="6">
        <f>'CL &amp; Data'!P469</f>
        <v>-29.001131000000001</v>
      </c>
      <c r="X47" s="6">
        <v>6.3550000000000004</v>
      </c>
      <c r="Z47" s="6">
        <v>-56.400612000000002</v>
      </c>
      <c r="AB47" s="6">
        <v>-28.587271000000001</v>
      </c>
      <c r="AD47" s="6">
        <v>-56.940925999999997</v>
      </c>
      <c r="AF47" s="6">
        <v>-27.385083999999999</v>
      </c>
    </row>
    <row r="48" spans="2:32" x14ac:dyDescent="0.25">
      <c r="B48" s="6">
        <f>'CL &amp; Data'!B470/1000000000</f>
        <v>20.684999999999999</v>
      </c>
      <c r="D48" s="6">
        <f>'CL &amp; Data'!C470</f>
        <v>-5.2655782999999996</v>
      </c>
      <c r="F48" s="6">
        <f>'CL &amp; Data'!D470</f>
        <v>-46.419719999999998</v>
      </c>
      <c r="H48" s="6">
        <f>'CL &amp; Data'!E470</f>
        <v>-29.721959999999999</v>
      </c>
      <c r="J48" s="6">
        <f>'CL &amp; Data'!F470</f>
        <v>-31.503231</v>
      </c>
      <c r="L48" s="6">
        <f>'CL &amp; Data'!L470/1000000000</f>
        <v>20.684999999999999</v>
      </c>
      <c r="N48" s="6">
        <f>'CL &amp; Data'!M470</f>
        <v>-6.5705929000000003</v>
      </c>
      <c r="P48" s="6">
        <f>'CL &amp; Data'!N470</f>
        <v>-51.166114999999998</v>
      </c>
      <c r="R48" s="6">
        <f>'CL &amp; Data'!O470</f>
        <v>-31.485078999999999</v>
      </c>
      <c r="T48" s="6">
        <f>'CL &amp; Data'!P470</f>
        <v>-29.514057000000001</v>
      </c>
      <c r="X48" s="6">
        <v>6.4824999999999999</v>
      </c>
      <c r="Z48" s="6">
        <v>-55.579166000000001</v>
      </c>
      <c r="AB48" s="6">
        <v>-28.271356999999998</v>
      </c>
      <c r="AD48" s="6">
        <v>-56.339725000000001</v>
      </c>
      <c r="AF48" s="6">
        <v>-27.437988000000001</v>
      </c>
    </row>
    <row r="49" spans="2:32" x14ac:dyDescent="0.25">
      <c r="B49" s="6">
        <f>'CL &amp; Data'!B471/1000000000</f>
        <v>20.98</v>
      </c>
      <c r="D49" s="6">
        <f>'CL &amp; Data'!C471</f>
        <v>-5.5047164000000004</v>
      </c>
      <c r="F49" s="6">
        <f>'CL &amp; Data'!D471</f>
        <v>-45.695174999999999</v>
      </c>
      <c r="H49" s="6">
        <f>'CL &amp; Data'!E471</f>
        <v>-30.193617</v>
      </c>
      <c r="J49" s="6">
        <f>'CL &amp; Data'!F471</f>
        <v>-32.195183</v>
      </c>
      <c r="L49" s="6">
        <f>'CL &amp; Data'!L471/1000000000</f>
        <v>20.98</v>
      </c>
      <c r="N49" s="6">
        <f>'CL &amp; Data'!M471</f>
        <v>-6.8447332000000003</v>
      </c>
      <c r="P49" s="6">
        <f>'CL &amp; Data'!N471</f>
        <v>-49.520733</v>
      </c>
      <c r="R49" s="6">
        <f>'CL &amp; Data'!O471</f>
        <v>-32.303775999999999</v>
      </c>
      <c r="T49" s="6">
        <f>'CL &amp; Data'!P471</f>
        <v>-29.835604</v>
      </c>
      <c r="X49" s="6">
        <v>6.61</v>
      </c>
      <c r="Z49" s="6">
        <v>-54.796345000000002</v>
      </c>
      <c r="AB49" s="6">
        <v>-27.945022999999999</v>
      </c>
      <c r="AD49" s="6">
        <v>-55.751868999999999</v>
      </c>
      <c r="AF49" s="6">
        <v>-27.548670000000001</v>
      </c>
    </row>
    <row r="50" spans="2:32" x14ac:dyDescent="0.25">
      <c r="B50" s="6">
        <f>'CL &amp; Data'!B472/1000000000</f>
        <v>21.274999999999999</v>
      </c>
      <c r="D50" s="6">
        <f>'CL &amp; Data'!C472</f>
        <v>-5.7674178999999999</v>
      </c>
      <c r="F50" s="6">
        <f>'CL &amp; Data'!D472</f>
        <v>-45.185749000000001</v>
      </c>
      <c r="H50" s="6">
        <f>'CL &amp; Data'!E472</f>
        <v>-30.597626000000002</v>
      </c>
      <c r="J50" s="6">
        <f>'CL &amp; Data'!F472</f>
        <v>-32.715549000000003</v>
      </c>
      <c r="L50" s="6">
        <f>'CL &amp; Data'!L472/1000000000</f>
        <v>21.274999999999999</v>
      </c>
      <c r="N50" s="6">
        <f>'CL &amp; Data'!M472</f>
        <v>-7.1806616999999999</v>
      </c>
      <c r="P50" s="6">
        <f>'CL &amp; Data'!N472</f>
        <v>-48.162734999999998</v>
      </c>
      <c r="R50" s="6">
        <f>'CL &amp; Data'!O472</f>
        <v>-32.770313000000002</v>
      </c>
      <c r="T50" s="6">
        <f>'CL &amp; Data'!P472</f>
        <v>-30.249735000000001</v>
      </c>
      <c r="X50" s="6">
        <v>6.7374999999999998</v>
      </c>
      <c r="Z50" s="6">
        <v>-53.988639999999997</v>
      </c>
      <c r="AB50" s="6">
        <v>-27.658442000000001</v>
      </c>
      <c r="AD50" s="6">
        <v>-54.942646000000003</v>
      </c>
      <c r="AF50" s="6">
        <v>-27.724981</v>
      </c>
    </row>
    <row r="51" spans="2:32" x14ac:dyDescent="0.25">
      <c r="B51" s="6">
        <f>'CL &amp; Data'!B473/1000000000</f>
        <v>21.57</v>
      </c>
      <c r="D51" s="6">
        <f>'CL &amp; Data'!C473</f>
        <v>-6.1023908000000002</v>
      </c>
      <c r="F51" s="6">
        <f>'CL &amp; Data'!D473</f>
        <v>-44.724471999999999</v>
      </c>
      <c r="H51" s="6">
        <f>'CL &amp; Data'!E473</f>
        <v>-30.950077</v>
      </c>
      <c r="J51" s="6">
        <f>'CL &amp; Data'!F473</f>
        <v>-33.249107000000002</v>
      </c>
      <c r="L51" s="6">
        <f>'CL &amp; Data'!L473/1000000000</f>
        <v>21.57</v>
      </c>
      <c r="N51" s="6">
        <f>'CL &amp; Data'!M473</f>
        <v>-7.6521572999999998</v>
      </c>
      <c r="P51" s="6">
        <f>'CL &amp; Data'!N473</f>
        <v>-46.814053000000001</v>
      </c>
      <c r="R51" s="6">
        <f>'CL &amp; Data'!O473</f>
        <v>-33.082766999999997</v>
      </c>
      <c r="T51" s="6">
        <f>'CL &amp; Data'!P473</f>
        <v>-30.878723000000001</v>
      </c>
      <c r="X51" s="6">
        <v>6.8650000000000002</v>
      </c>
      <c r="Z51" s="6">
        <v>-53.255844000000003</v>
      </c>
      <c r="AB51" s="6">
        <v>-27.360469999999999</v>
      </c>
      <c r="AD51" s="6">
        <v>-53.878509999999999</v>
      </c>
      <c r="AF51" s="6">
        <v>-27.903210000000001</v>
      </c>
    </row>
    <row r="52" spans="2:32" x14ac:dyDescent="0.25">
      <c r="B52" s="6">
        <f>'CL &amp; Data'!B474/1000000000</f>
        <v>21.864999999999998</v>
      </c>
      <c r="D52" s="6">
        <f>'CL &amp; Data'!C474</f>
        <v>-6.3916879</v>
      </c>
      <c r="F52" s="6">
        <f>'CL &amp; Data'!D474</f>
        <v>-43.662762000000001</v>
      </c>
      <c r="H52" s="6">
        <f>'CL &amp; Data'!E474</f>
        <v>-31.770765000000001</v>
      </c>
      <c r="J52" s="6">
        <f>'CL &amp; Data'!F474</f>
        <v>-33.793171000000001</v>
      </c>
      <c r="L52" s="6">
        <f>'CL &amp; Data'!L474/1000000000</f>
        <v>21.864999999999998</v>
      </c>
      <c r="N52" s="6">
        <f>'CL &amp; Data'!M474</f>
        <v>-8.1576643000000004</v>
      </c>
      <c r="P52" s="6">
        <f>'CL &amp; Data'!N474</f>
        <v>-44.195568000000002</v>
      </c>
      <c r="R52" s="6">
        <f>'CL &amp; Data'!O474</f>
        <v>-33.416637000000001</v>
      </c>
      <c r="T52" s="6">
        <f>'CL &amp; Data'!P474</f>
        <v>-31.917176999999999</v>
      </c>
      <c r="X52" s="6">
        <v>6.9924999999999997</v>
      </c>
      <c r="Z52" s="6">
        <v>-52.656170000000003</v>
      </c>
      <c r="AB52" s="6">
        <v>-27.083189000000001</v>
      </c>
      <c r="AD52" s="6">
        <v>-52.865546999999999</v>
      </c>
      <c r="AF52" s="6">
        <v>-28.130299000000001</v>
      </c>
    </row>
    <row r="53" spans="2:32" x14ac:dyDescent="0.25">
      <c r="B53" s="6">
        <f>'CL &amp; Data'!B475/1000000000</f>
        <v>22.16</v>
      </c>
      <c r="D53" s="6">
        <f>'CL &amp; Data'!C475</f>
        <v>-6.7300858000000003</v>
      </c>
      <c r="F53" s="6">
        <f>'CL &amp; Data'!D475</f>
        <v>-43.780918</v>
      </c>
      <c r="H53" s="6">
        <f>'CL &amp; Data'!E475</f>
        <v>-31.158884</v>
      </c>
      <c r="J53" s="6">
        <f>'CL &amp; Data'!F475</f>
        <v>-34.004950999999998</v>
      </c>
      <c r="L53" s="6">
        <f>'CL &amp; Data'!L475/1000000000</f>
        <v>22.16</v>
      </c>
      <c r="N53" s="6">
        <f>'CL &amp; Data'!M475</f>
        <v>-8.6128053999999992</v>
      </c>
      <c r="P53" s="6">
        <f>'CL &amp; Data'!N475</f>
        <v>-43.608685000000001</v>
      </c>
      <c r="R53" s="6">
        <f>'CL &amp; Data'!O475</f>
        <v>-33.639122</v>
      </c>
      <c r="T53" s="6">
        <f>'CL &amp; Data'!P475</f>
        <v>-31.309543999999999</v>
      </c>
      <c r="X53" s="6">
        <v>7.12</v>
      </c>
      <c r="Z53" s="6">
        <v>-52.218055999999997</v>
      </c>
      <c r="AB53" s="6">
        <v>-26.807459000000001</v>
      </c>
      <c r="AD53" s="6">
        <v>-52.052643000000003</v>
      </c>
      <c r="AF53" s="6">
        <v>-28.383398</v>
      </c>
    </row>
    <row r="54" spans="2:32" x14ac:dyDescent="0.25">
      <c r="B54" s="6">
        <f>'CL &amp; Data'!B476/1000000000</f>
        <v>22.454999999999998</v>
      </c>
      <c r="D54" s="6">
        <f>'CL &amp; Data'!C476</f>
        <v>-7.0500588000000004</v>
      </c>
      <c r="F54" s="6">
        <f>'CL &amp; Data'!D476</f>
        <v>-44.118614000000001</v>
      </c>
      <c r="H54" s="6">
        <f>'CL &amp; Data'!E476</f>
        <v>-30.812419999999999</v>
      </c>
      <c r="J54" s="6">
        <f>'CL &amp; Data'!F476</f>
        <v>-33.717345999999999</v>
      </c>
      <c r="L54" s="6">
        <f>'CL &amp; Data'!L476/1000000000</f>
        <v>22.454999999999998</v>
      </c>
      <c r="N54" s="6">
        <f>'CL &amp; Data'!M476</f>
        <v>-9.0561457000000001</v>
      </c>
      <c r="P54" s="6">
        <f>'CL &amp; Data'!N476</f>
        <v>-43.050803999999999</v>
      </c>
      <c r="R54" s="6">
        <f>'CL &amp; Data'!O476</f>
        <v>-33.278548999999998</v>
      </c>
      <c r="T54" s="6">
        <f>'CL &amp; Data'!P476</f>
        <v>-31.004802999999999</v>
      </c>
      <c r="X54" s="6">
        <v>7.2474999999999996</v>
      </c>
      <c r="Z54" s="6">
        <v>-51.890244000000003</v>
      </c>
      <c r="AB54" s="6">
        <v>-26.542677000000001</v>
      </c>
      <c r="AD54" s="6">
        <v>-51.407364000000001</v>
      </c>
      <c r="AF54" s="6">
        <v>-28.700082999999999</v>
      </c>
    </row>
    <row r="55" spans="2:32" x14ac:dyDescent="0.25">
      <c r="B55" s="6">
        <f>'CL &amp; Data'!B477/1000000000</f>
        <v>22.75</v>
      </c>
      <c r="D55" s="6">
        <f>'CL &amp; Data'!C477</f>
        <v>-7.3211198</v>
      </c>
      <c r="F55" s="6">
        <f>'CL &amp; Data'!D477</f>
        <v>-44.686610999999999</v>
      </c>
      <c r="H55" s="6">
        <f>'CL &amp; Data'!E477</f>
        <v>-30.636203999999999</v>
      </c>
      <c r="J55" s="6">
        <f>'CL &amp; Data'!F477</f>
        <v>-33.681679000000003</v>
      </c>
      <c r="L55" s="6">
        <f>'CL &amp; Data'!L477/1000000000</f>
        <v>22.75</v>
      </c>
      <c r="N55" s="6">
        <f>'CL &amp; Data'!M477</f>
        <v>-9.4458351</v>
      </c>
      <c r="P55" s="6">
        <f>'CL &amp; Data'!N477</f>
        <v>-42.750790000000002</v>
      </c>
      <c r="R55" s="6">
        <f>'CL &amp; Data'!O477</f>
        <v>-33.347355</v>
      </c>
      <c r="T55" s="6">
        <f>'CL &amp; Data'!P477</f>
        <v>-30.810006999999999</v>
      </c>
      <c r="X55" s="6">
        <v>7.375</v>
      </c>
      <c r="Z55" s="6">
        <v>-51.648628000000002</v>
      </c>
      <c r="AB55" s="6">
        <v>-26.274681000000001</v>
      </c>
      <c r="AD55" s="6">
        <v>-50.662125000000003</v>
      </c>
      <c r="AF55" s="6">
        <v>-29.042013000000001</v>
      </c>
    </row>
    <row r="56" spans="2:32" x14ac:dyDescent="0.25">
      <c r="B56" s="6">
        <f>'CL &amp; Data'!B478/1000000000</f>
        <v>23.045000000000002</v>
      </c>
      <c r="D56" s="6">
        <f>'CL &amp; Data'!C478</f>
        <v>-7.5318174000000004</v>
      </c>
      <c r="F56" s="6">
        <f>'CL &amp; Data'!D478</f>
        <v>-45.250622</v>
      </c>
      <c r="H56" s="6">
        <f>'CL &amp; Data'!E478</f>
        <v>-30.614647000000001</v>
      </c>
      <c r="J56" s="6">
        <f>'CL &amp; Data'!F478</f>
        <v>-33.778323999999998</v>
      </c>
      <c r="L56" s="6">
        <f>'CL &amp; Data'!L478/1000000000</f>
        <v>23.045000000000002</v>
      </c>
      <c r="N56" s="6">
        <f>'CL &amp; Data'!M478</f>
        <v>-9.7352257000000009</v>
      </c>
      <c r="P56" s="6">
        <f>'CL &amp; Data'!N478</f>
        <v>-42.630695000000003</v>
      </c>
      <c r="R56" s="6">
        <f>'CL &amp; Data'!O478</f>
        <v>-33.554234000000001</v>
      </c>
      <c r="T56" s="6">
        <f>'CL &amp; Data'!P478</f>
        <v>-30.607512</v>
      </c>
      <c r="X56" s="6">
        <v>7.5025000000000004</v>
      </c>
      <c r="Z56" s="6">
        <v>-51.453938000000001</v>
      </c>
      <c r="AB56" s="6">
        <v>-25.992674000000001</v>
      </c>
      <c r="AD56" s="6">
        <v>-49.677605</v>
      </c>
      <c r="AF56" s="6">
        <v>-29.423721</v>
      </c>
    </row>
    <row r="57" spans="2:32" x14ac:dyDescent="0.25">
      <c r="B57" s="6">
        <f>'CL &amp; Data'!B479/1000000000</f>
        <v>23.34</v>
      </c>
      <c r="D57" s="6">
        <f>'CL &amp; Data'!C479</f>
        <v>-7.8311501000000003</v>
      </c>
      <c r="F57" s="6">
        <f>'CL &amp; Data'!D479</f>
        <v>-46.003216000000002</v>
      </c>
      <c r="H57" s="6">
        <f>'CL &amp; Data'!E479</f>
        <v>-30.477022000000002</v>
      </c>
      <c r="J57" s="6">
        <f>'CL &amp; Data'!F479</f>
        <v>-33.984791000000001</v>
      </c>
      <c r="L57" s="6">
        <f>'CL &amp; Data'!L479/1000000000</f>
        <v>23.34</v>
      </c>
      <c r="N57" s="6">
        <f>'CL &amp; Data'!M479</f>
        <v>-10.087842</v>
      </c>
      <c r="P57" s="6">
        <f>'CL &amp; Data'!N479</f>
        <v>-42.770138000000003</v>
      </c>
      <c r="R57" s="6">
        <f>'CL &amp; Data'!O479</f>
        <v>-33.736603000000002</v>
      </c>
      <c r="T57" s="6">
        <f>'CL &amp; Data'!P479</f>
        <v>-30.479603000000001</v>
      </c>
      <c r="X57" s="6">
        <v>7.63</v>
      </c>
      <c r="Z57" s="6">
        <v>-51.302509000000001</v>
      </c>
      <c r="AB57" s="6">
        <v>-25.744859999999999</v>
      </c>
      <c r="AD57" s="6">
        <v>-48.862659000000001</v>
      </c>
      <c r="AF57" s="6">
        <v>-29.860261999999999</v>
      </c>
    </row>
    <row r="58" spans="2:32" x14ac:dyDescent="0.25">
      <c r="B58" s="6">
        <f>'CL &amp; Data'!B480/1000000000</f>
        <v>23.635000000000002</v>
      </c>
      <c r="D58" s="6">
        <f>'CL &amp; Data'!C480</f>
        <v>-8.0659589999999994</v>
      </c>
      <c r="F58" s="6">
        <f>'CL &amp; Data'!D480</f>
        <v>-46.857852999999999</v>
      </c>
      <c r="H58" s="6">
        <f>'CL &amp; Data'!E480</f>
        <v>-30.433104</v>
      </c>
      <c r="J58" s="6">
        <f>'CL &amp; Data'!F480</f>
        <v>-34.212249999999997</v>
      </c>
      <c r="L58" s="6">
        <f>'CL &amp; Data'!L480/1000000000</f>
        <v>23.635000000000002</v>
      </c>
      <c r="N58" s="6">
        <f>'CL &amp; Data'!M480</f>
        <v>-10.257619999999999</v>
      </c>
      <c r="P58" s="6">
        <f>'CL &amp; Data'!N480</f>
        <v>-43.203671</v>
      </c>
      <c r="R58" s="6">
        <f>'CL &amp; Data'!O480</f>
        <v>-33.982700000000001</v>
      </c>
      <c r="T58" s="6">
        <f>'CL &amp; Data'!P480</f>
        <v>-30.520159</v>
      </c>
      <c r="X58" s="6">
        <v>7.7575000000000003</v>
      </c>
      <c r="Z58" s="6">
        <v>-51.203570999999997</v>
      </c>
      <c r="AB58" s="6">
        <v>-25.470359999999999</v>
      </c>
      <c r="AD58" s="6">
        <v>-48.131104000000001</v>
      </c>
      <c r="AF58" s="6">
        <v>-30.270966000000001</v>
      </c>
    </row>
    <row r="59" spans="2:32" x14ac:dyDescent="0.25">
      <c r="B59" s="6">
        <f>'CL &amp; Data'!B481/1000000000</f>
        <v>23.93</v>
      </c>
      <c r="D59" s="6">
        <f>'CL &amp; Data'!C481</f>
        <v>-8.2810392000000004</v>
      </c>
      <c r="F59" s="6">
        <f>'CL &amp; Data'!D481</f>
        <v>-47.640034</v>
      </c>
      <c r="H59" s="6">
        <f>'CL &amp; Data'!E481</f>
        <v>-30.439671000000001</v>
      </c>
      <c r="J59" s="6">
        <f>'CL &amp; Data'!F481</f>
        <v>-34.722709999999999</v>
      </c>
      <c r="L59" s="6">
        <f>'CL &amp; Data'!L481/1000000000</f>
        <v>23.93</v>
      </c>
      <c r="N59" s="6">
        <f>'CL &amp; Data'!M481</f>
        <v>-10.357222</v>
      </c>
      <c r="P59" s="6">
        <f>'CL &amp; Data'!N481</f>
        <v>-43.828285000000001</v>
      </c>
      <c r="R59" s="6">
        <f>'CL &amp; Data'!O481</f>
        <v>-34.335197000000001</v>
      </c>
      <c r="T59" s="6">
        <f>'CL &amp; Data'!P481</f>
        <v>-30.645243000000001</v>
      </c>
      <c r="X59" s="6">
        <v>7.8849999999999998</v>
      </c>
      <c r="Z59" s="6">
        <v>-51.117179999999998</v>
      </c>
      <c r="AB59" s="6">
        <v>-25.190249999999999</v>
      </c>
      <c r="AD59" s="6">
        <v>-47.500717000000002</v>
      </c>
      <c r="AF59" s="6">
        <v>-30.678995</v>
      </c>
    </row>
    <row r="60" spans="2:32" x14ac:dyDescent="0.25">
      <c r="B60" s="6">
        <f>'CL &amp; Data'!B482/1000000000</f>
        <v>24.225000000000001</v>
      </c>
      <c r="D60" s="6">
        <f>'CL &amp; Data'!C482</f>
        <v>-8.5367526999999992</v>
      </c>
      <c r="F60" s="6">
        <f>'CL &amp; Data'!D482</f>
        <v>-48.538741999999999</v>
      </c>
      <c r="H60" s="6">
        <f>'CL &amp; Data'!E482</f>
        <v>-30.504528000000001</v>
      </c>
      <c r="J60" s="6">
        <f>'CL &amp; Data'!F482</f>
        <v>-35.159641000000001</v>
      </c>
      <c r="L60" s="6">
        <f>'CL &amp; Data'!L482/1000000000</f>
        <v>24.225000000000001</v>
      </c>
      <c r="N60" s="6">
        <f>'CL &amp; Data'!M482</f>
        <v>-10.420994</v>
      </c>
      <c r="P60" s="6">
        <f>'CL &amp; Data'!N482</f>
        <v>-44.541446999999998</v>
      </c>
      <c r="R60" s="6">
        <f>'CL &amp; Data'!O482</f>
        <v>-34.709361999999999</v>
      </c>
      <c r="T60" s="6">
        <f>'CL &amp; Data'!P482</f>
        <v>-30.722065000000001</v>
      </c>
      <c r="X60" s="6">
        <v>8.0124999999999993</v>
      </c>
      <c r="Z60" s="6">
        <v>-51.088928000000003</v>
      </c>
      <c r="AB60" s="6">
        <v>-24.938697999999999</v>
      </c>
      <c r="AD60" s="6">
        <v>-47.032871</v>
      </c>
      <c r="AF60" s="6">
        <v>-31.121441000000001</v>
      </c>
    </row>
    <row r="61" spans="2:32" x14ac:dyDescent="0.25">
      <c r="B61" s="6">
        <f>'CL &amp; Data'!B483/1000000000</f>
        <v>24.52</v>
      </c>
      <c r="D61" s="6">
        <f>'CL &amp; Data'!C483</f>
        <v>-8.8514575999999998</v>
      </c>
      <c r="F61" s="6">
        <f>'CL &amp; Data'!D483</f>
        <v>-49.475352999999998</v>
      </c>
      <c r="H61" s="6">
        <f>'CL &amp; Data'!E483</f>
        <v>-30.649740000000001</v>
      </c>
      <c r="J61" s="6">
        <f>'CL &amp; Data'!F483</f>
        <v>-35.453902999999997</v>
      </c>
      <c r="L61" s="6">
        <f>'CL &amp; Data'!L483/1000000000</f>
        <v>24.52</v>
      </c>
      <c r="N61" s="6">
        <f>'CL &amp; Data'!M483</f>
        <v>-10.459873</v>
      </c>
      <c r="P61" s="6">
        <f>'CL &amp; Data'!N483</f>
        <v>-45.248916999999999</v>
      </c>
      <c r="R61" s="6">
        <f>'CL &amp; Data'!O483</f>
        <v>-35.094600999999997</v>
      </c>
      <c r="T61" s="6">
        <f>'CL &amp; Data'!P483</f>
        <v>-30.787951</v>
      </c>
      <c r="X61" s="6">
        <v>8.14</v>
      </c>
      <c r="Z61" s="6">
        <v>-51.096848000000001</v>
      </c>
      <c r="AB61" s="6">
        <v>-24.648147999999999</v>
      </c>
      <c r="AD61" s="6">
        <v>-46.628428999999997</v>
      </c>
      <c r="AF61" s="6">
        <v>-31.517817999999998</v>
      </c>
    </row>
    <row r="62" spans="2:32" x14ac:dyDescent="0.25">
      <c r="B62" s="6">
        <f>'CL &amp; Data'!B484/1000000000</f>
        <v>24.815000000000001</v>
      </c>
      <c r="D62" s="6">
        <f>'CL &amp; Data'!C484</f>
        <v>-9.2133379000000009</v>
      </c>
      <c r="F62" s="6">
        <f>'CL &amp; Data'!D484</f>
        <v>-50.396832000000003</v>
      </c>
      <c r="H62" s="6">
        <f>'CL &amp; Data'!E484</f>
        <v>-30.952431000000001</v>
      </c>
      <c r="J62" s="6">
        <f>'CL &amp; Data'!F484</f>
        <v>-35.744362000000002</v>
      </c>
      <c r="L62" s="6">
        <f>'CL &amp; Data'!L484/1000000000</f>
        <v>24.815000000000001</v>
      </c>
      <c r="N62" s="6">
        <f>'CL &amp; Data'!M484</f>
        <v>-10.434495999999999</v>
      </c>
      <c r="P62" s="6">
        <f>'CL &amp; Data'!N484</f>
        <v>-45.954445</v>
      </c>
      <c r="R62" s="6">
        <f>'CL &amp; Data'!O484</f>
        <v>-35.554564999999997</v>
      </c>
      <c r="T62" s="6">
        <f>'CL &amp; Data'!P484</f>
        <v>-30.892552999999999</v>
      </c>
      <c r="X62" s="6">
        <v>8.2675000000000001</v>
      </c>
      <c r="Z62" s="6">
        <v>-51.129227</v>
      </c>
      <c r="AB62" s="6">
        <v>-24.380451000000001</v>
      </c>
      <c r="AD62" s="6">
        <v>-46.180202000000001</v>
      </c>
      <c r="AF62" s="6">
        <v>-31.889097</v>
      </c>
    </row>
    <row r="63" spans="2:32" x14ac:dyDescent="0.25">
      <c r="B63" s="6">
        <f>'CL &amp; Data'!B485/1000000000</f>
        <v>25.11</v>
      </c>
      <c r="D63" s="6">
        <f>'CL &amp; Data'!C485</f>
        <v>-9.5688753000000002</v>
      </c>
      <c r="F63" s="6">
        <f>'CL &amp; Data'!D485</f>
        <v>-51.102398000000001</v>
      </c>
      <c r="H63" s="6">
        <f>'CL &amp; Data'!E485</f>
        <v>-31.338097000000001</v>
      </c>
      <c r="J63" s="6">
        <f>'CL &amp; Data'!F485</f>
        <v>-36.359859</v>
      </c>
      <c r="L63" s="6">
        <f>'CL &amp; Data'!L485/1000000000</f>
        <v>25.11</v>
      </c>
      <c r="N63" s="6">
        <f>'CL &amp; Data'!M485</f>
        <v>-10.347951</v>
      </c>
      <c r="P63" s="6">
        <f>'CL &amp; Data'!N485</f>
        <v>-46.571167000000003</v>
      </c>
      <c r="R63" s="6">
        <f>'CL &amp; Data'!O485</f>
        <v>-36.152805000000001</v>
      </c>
      <c r="T63" s="6">
        <f>'CL &amp; Data'!P485</f>
        <v>-31.254505000000002</v>
      </c>
      <c r="X63" s="6">
        <v>8.3949999999999996</v>
      </c>
      <c r="Z63" s="6">
        <v>-51.238864999999997</v>
      </c>
      <c r="AB63" s="6">
        <v>-24.105889999999999</v>
      </c>
      <c r="AD63" s="6">
        <v>-45.749442999999999</v>
      </c>
      <c r="AF63" s="6">
        <v>-32.179389999999998</v>
      </c>
    </row>
    <row r="64" spans="2:32" x14ac:dyDescent="0.25">
      <c r="B64" s="6">
        <f>'CL &amp; Data'!B486/1000000000</f>
        <v>25.405000000000001</v>
      </c>
      <c r="D64" s="6">
        <f>'CL &amp; Data'!C486</f>
        <v>-10.053865</v>
      </c>
      <c r="F64" s="6">
        <f>'CL &amp; Data'!D486</f>
        <v>-51.494002999999999</v>
      </c>
      <c r="H64" s="6">
        <f>'CL &amp; Data'!E486</f>
        <v>-31.662116999999999</v>
      </c>
      <c r="J64" s="6">
        <f>'CL &amp; Data'!F486</f>
        <v>-36.773201</v>
      </c>
      <c r="L64" s="6">
        <f>'CL &amp; Data'!L486/1000000000</f>
        <v>25.405000000000001</v>
      </c>
      <c r="N64" s="6">
        <f>'CL &amp; Data'!M486</f>
        <v>-10.316817</v>
      </c>
      <c r="P64" s="6">
        <f>'CL &amp; Data'!N486</f>
        <v>-47.052455999999999</v>
      </c>
      <c r="R64" s="6">
        <f>'CL &amp; Data'!O486</f>
        <v>-36.704085999999997</v>
      </c>
      <c r="T64" s="6">
        <f>'CL &amp; Data'!P486</f>
        <v>-31.547228</v>
      </c>
      <c r="X64" s="6">
        <v>8.5225000000000009</v>
      </c>
      <c r="Z64" s="6">
        <v>-51.344180999999999</v>
      </c>
      <c r="AB64" s="6">
        <v>-23.844377999999999</v>
      </c>
      <c r="AD64" s="6">
        <v>-45.350845</v>
      </c>
      <c r="AF64" s="6">
        <v>-32.501441999999997</v>
      </c>
    </row>
    <row r="65" spans="2:32" x14ac:dyDescent="0.25">
      <c r="B65" s="6">
        <f>'CL &amp; Data'!B487/1000000000</f>
        <v>25.7</v>
      </c>
      <c r="D65" s="6">
        <f>'CL &amp; Data'!C487</f>
        <v>-10.648377999999999</v>
      </c>
      <c r="F65" s="6">
        <f>'CL &amp; Data'!D487</f>
        <v>-51.297435999999998</v>
      </c>
      <c r="H65" s="6">
        <f>'CL &amp; Data'!E487</f>
        <v>-31.997274000000001</v>
      </c>
      <c r="J65" s="6">
        <f>'CL &amp; Data'!F487</f>
        <v>-37.348610000000001</v>
      </c>
      <c r="L65" s="6">
        <f>'CL &amp; Data'!L487/1000000000</f>
        <v>25.7</v>
      </c>
      <c r="N65" s="6">
        <f>'CL &amp; Data'!M487</f>
        <v>-10.267189</v>
      </c>
      <c r="P65" s="6">
        <f>'CL &amp; Data'!N487</f>
        <v>-47.260554999999997</v>
      </c>
      <c r="R65" s="6">
        <f>'CL &amp; Data'!O487</f>
        <v>-37.291362999999997</v>
      </c>
      <c r="T65" s="6">
        <f>'CL &amp; Data'!P487</f>
        <v>-31.854718999999999</v>
      </c>
      <c r="X65" s="6">
        <v>8.65</v>
      </c>
      <c r="Z65" s="6">
        <v>-51.405276999999998</v>
      </c>
      <c r="AB65" s="6">
        <v>-23.609034999999999</v>
      </c>
      <c r="AD65" s="6">
        <v>-44.895294</v>
      </c>
      <c r="AF65" s="6">
        <v>-32.767380000000003</v>
      </c>
    </row>
    <row r="66" spans="2:32" x14ac:dyDescent="0.25">
      <c r="B66" s="6">
        <f>'CL &amp; Data'!B488/1000000000</f>
        <v>25.995000000000001</v>
      </c>
      <c r="D66" s="6">
        <f>'CL &amp; Data'!C488</f>
        <v>-11.334647</v>
      </c>
      <c r="F66" s="6">
        <f>'CL &amp; Data'!D488</f>
        <v>-50.646534000000003</v>
      </c>
      <c r="H66" s="6">
        <f>'CL &amp; Data'!E488</f>
        <v>-32.283915999999998</v>
      </c>
      <c r="J66" s="6">
        <f>'CL &amp; Data'!F488</f>
        <v>-38.185321999999999</v>
      </c>
      <c r="L66" s="6">
        <f>'CL &amp; Data'!L488/1000000000</f>
        <v>25.995000000000001</v>
      </c>
      <c r="N66" s="6">
        <f>'CL &amp; Data'!M488</f>
        <v>-10.242754</v>
      </c>
      <c r="P66" s="6">
        <f>'CL &amp; Data'!N488</f>
        <v>-47.360939000000002</v>
      </c>
      <c r="R66" s="6">
        <f>'CL &amp; Data'!O488</f>
        <v>-37.932941</v>
      </c>
      <c r="T66" s="6">
        <f>'CL &amp; Data'!P488</f>
        <v>-32.232529</v>
      </c>
      <c r="X66" s="6">
        <v>8.7774999999999999</v>
      </c>
      <c r="Z66" s="6">
        <v>-51.217948999999997</v>
      </c>
      <c r="AB66" s="6">
        <v>-23.417964999999999</v>
      </c>
      <c r="AD66" s="6">
        <v>-44.427630999999998</v>
      </c>
      <c r="AF66" s="6">
        <v>-33.034210000000002</v>
      </c>
    </row>
    <row r="67" spans="2:32" x14ac:dyDescent="0.25">
      <c r="B67" s="6">
        <f>'CL &amp; Data'!B489/1000000000</f>
        <v>26.29</v>
      </c>
      <c r="D67" s="6">
        <f>'CL &amp; Data'!C489</f>
        <v>-11.901337</v>
      </c>
      <c r="F67" s="6">
        <f>'CL &amp; Data'!D489</f>
        <v>-49.267128</v>
      </c>
      <c r="H67" s="6">
        <f>'CL &amp; Data'!E489</f>
        <v>-32.636116000000001</v>
      </c>
      <c r="J67" s="6">
        <f>'CL &amp; Data'!F489</f>
        <v>-39.129398000000002</v>
      </c>
      <c r="L67" s="6">
        <f>'CL &amp; Data'!L489/1000000000</f>
        <v>26.29</v>
      </c>
      <c r="N67" s="6">
        <f>'CL &amp; Data'!M489</f>
        <v>-10.064933</v>
      </c>
      <c r="P67" s="6">
        <f>'CL &amp; Data'!N489</f>
        <v>-47.060200000000002</v>
      </c>
      <c r="R67" s="6">
        <f>'CL &amp; Data'!O489</f>
        <v>-38.753234999999997</v>
      </c>
      <c r="T67" s="6">
        <f>'CL &amp; Data'!P489</f>
        <v>-32.652023</v>
      </c>
      <c r="X67" s="6">
        <v>8.9049999999999994</v>
      </c>
      <c r="Z67" s="6">
        <v>-50.913257999999999</v>
      </c>
      <c r="AB67" s="6">
        <v>-23.250260999999998</v>
      </c>
      <c r="AD67" s="6">
        <v>-43.927292000000001</v>
      </c>
      <c r="AF67" s="6">
        <v>-33.285609999999998</v>
      </c>
    </row>
    <row r="68" spans="2:32" x14ac:dyDescent="0.25">
      <c r="B68" s="6">
        <f>'CL &amp; Data'!B490/1000000000</f>
        <v>26.585000000000001</v>
      </c>
      <c r="D68" s="6">
        <f>'CL &amp; Data'!C490</f>
        <v>-12.666409</v>
      </c>
      <c r="F68" s="6">
        <f>'CL &amp; Data'!D490</f>
        <v>-47.852832999999997</v>
      </c>
      <c r="H68" s="6">
        <f>'CL &amp; Data'!E490</f>
        <v>-32.862555999999998</v>
      </c>
      <c r="J68" s="6">
        <f>'CL &amp; Data'!F490</f>
        <v>-40.196846000000001</v>
      </c>
      <c r="L68" s="6">
        <f>'CL &amp; Data'!L490/1000000000</f>
        <v>26.585000000000001</v>
      </c>
      <c r="N68" s="6">
        <f>'CL &amp; Data'!M490</f>
        <v>-10.085020999999999</v>
      </c>
      <c r="P68" s="6">
        <f>'CL &amp; Data'!N490</f>
        <v>-46.596798</v>
      </c>
      <c r="R68" s="6">
        <f>'CL &amp; Data'!O490</f>
        <v>-39.587387</v>
      </c>
      <c r="T68" s="6">
        <f>'CL &amp; Data'!P490</f>
        <v>-32.966427000000003</v>
      </c>
      <c r="X68" s="6">
        <v>9.0325000000000006</v>
      </c>
      <c r="Z68" s="6">
        <v>-50.543368999999998</v>
      </c>
      <c r="AB68" s="6">
        <v>-23.080772</v>
      </c>
      <c r="AD68" s="6">
        <v>-43.466647999999999</v>
      </c>
      <c r="AF68" s="6">
        <v>-33.500168000000002</v>
      </c>
    </row>
    <row r="69" spans="2:32" x14ac:dyDescent="0.25">
      <c r="B69" s="6">
        <f>'CL &amp; Data'!B491/1000000000</f>
        <v>26.88</v>
      </c>
      <c r="D69" s="6">
        <f>'CL &amp; Data'!C491</f>
        <v>-13.598022</v>
      </c>
      <c r="F69" s="6">
        <f>'CL &amp; Data'!D491</f>
        <v>-46.481129000000003</v>
      </c>
      <c r="H69" s="6">
        <f>'CL &amp; Data'!E491</f>
        <v>-33.088546999999998</v>
      </c>
      <c r="J69" s="6">
        <f>'CL &amp; Data'!F491</f>
        <v>-41.178921000000003</v>
      </c>
      <c r="L69" s="6">
        <f>'CL &amp; Data'!L491/1000000000</f>
        <v>26.88</v>
      </c>
      <c r="N69" s="6">
        <f>'CL &amp; Data'!M491</f>
        <v>-10.10638</v>
      </c>
      <c r="P69" s="6">
        <f>'CL &amp; Data'!N491</f>
        <v>-45.954493999999997</v>
      </c>
      <c r="R69" s="6">
        <f>'CL &amp; Data'!O491</f>
        <v>-40.560501000000002</v>
      </c>
      <c r="T69" s="6">
        <f>'CL &amp; Data'!P491</f>
        <v>-33.247463000000003</v>
      </c>
      <c r="X69" s="6">
        <v>9.16</v>
      </c>
      <c r="Z69" s="6">
        <v>-50.138893000000003</v>
      </c>
      <c r="AB69" s="6">
        <v>-22.939143999999999</v>
      </c>
      <c r="AD69" s="6">
        <v>-42.990749000000001</v>
      </c>
      <c r="AF69" s="6">
        <v>-33.727856000000003</v>
      </c>
    </row>
    <row r="70" spans="2:32" x14ac:dyDescent="0.25">
      <c r="B70" s="6">
        <f>'CL &amp; Data'!B492/1000000000</f>
        <v>27.175000000000001</v>
      </c>
      <c r="D70" s="6">
        <f>'CL &amp; Data'!C492</f>
        <v>-14.746339000000001</v>
      </c>
      <c r="F70" s="6">
        <f>'CL &amp; Data'!D492</f>
        <v>-45.198039999999999</v>
      </c>
      <c r="H70" s="6">
        <f>'CL &amp; Data'!E492</f>
        <v>-33.314079</v>
      </c>
      <c r="J70" s="6">
        <f>'CL &amp; Data'!F492</f>
        <v>-42.283298000000002</v>
      </c>
      <c r="L70" s="6">
        <f>'CL &amp; Data'!L492/1000000000</f>
        <v>27.175000000000001</v>
      </c>
      <c r="N70" s="6">
        <f>'CL &amp; Data'!M492</f>
        <v>-10.188931</v>
      </c>
      <c r="P70" s="6">
        <f>'CL &amp; Data'!N492</f>
        <v>-45.290492999999998</v>
      </c>
      <c r="R70" s="6">
        <f>'CL &amp; Data'!O492</f>
        <v>-41.549809000000003</v>
      </c>
      <c r="T70" s="6">
        <f>'CL &amp; Data'!P492</f>
        <v>-33.507339000000002</v>
      </c>
      <c r="X70" s="6">
        <v>9.2874999999999996</v>
      </c>
      <c r="Z70" s="6">
        <v>-49.778312999999997</v>
      </c>
      <c r="AB70" s="6">
        <v>-22.851890999999998</v>
      </c>
      <c r="AD70" s="6">
        <v>-42.434013</v>
      </c>
      <c r="AF70" s="6">
        <v>-33.981316</v>
      </c>
    </row>
    <row r="71" spans="2:32" x14ac:dyDescent="0.25">
      <c r="B71" s="6">
        <f>'CL &amp; Data'!B493/1000000000</f>
        <v>27.47</v>
      </c>
      <c r="D71" s="6">
        <f>'CL &amp; Data'!C493</f>
        <v>-15.877295999999999</v>
      </c>
      <c r="F71" s="6">
        <f>'CL &amp; Data'!D493</f>
        <v>-43.975250000000003</v>
      </c>
      <c r="H71" s="6">
        <f>'CL &amp; Data'!E493</f>
        <v>-33.640270000000001</v>
      </c>
      <c r="J71" s="6">
        <f>'CL &amp; Data'!F493</f>
        <v>-43.403736000000002</v>
      </c>
      <c r="L71" s="6">
        <f>'CL &amp; Data'!L493/1000000000</f>
        <v>27.47</v>
      </c>
      <c r="N71" s="6">
        <f>'CL &amp; Data'!M493</f>
        <v>-10.201108</v>
      </c>
      <c r="P71" s="6">
        <f>'CL &amp; Data'!N493</f>
        <v>-44.630028000000003</v>
      </c>
      <c r="R71" s="6">
        <f>'CL &amp; Data'!O493</f>
        <v>-42.963344999999997</v>
      </c>
      <c r="T71" s="6">
        <f>'CL &amp; Data'!P493</f>
        <v>-33.704624000000003</v>
      </c>
      <c r="X71" s="6">
        <v>9.4149999999999991</v>
      </c>
      <c r="Z71" s="6">
        <v>-49.421261000000001</v>
      </c>
      <c r="AB71" s="6">
        <v>-22.709557</v>
      </c>
      <c r="AD71" s="6">
        <v>-41.948036000000002</v>
      </c>
      <c r="AF71" s="6">
        <v>-34.181838999999997</v>
      </c>
    </row>
    <row r="72" spans="2:32" x14ac:dyDescent="0.25">
      <c r="B72" s="6">
        <f>'CL &amp; Data'!B494/1000000000</f>
        <v>27.765000000000001</v>
      </c>
      <c r="D72" s="6">
        <f>'CL &amp; Data'!C494</f>
        <v>-17.389991999999999</v>
      </c>
      <c r="F72" s="6">
        <f>'CL &amp; Data'!D494</f>
        <v>-43.202891999999999</v>
      </c>
      <c r="H72" s="6">
        <f>'CL &amp; Data'!E494</f>
        <v>-33.968997999999999</v>
      </c>
      <c r="J72" s="6">
        <f>'CL &amp; Data'!F494</f>
        <v>-44.870646999999998</v>
      </c>
      <c r="L72" s="6">
        <f>'CL &amp; Data'!L494/1000000000</f>
        <v>27.765000000000001</v>
      </c>
      <c r="N72" s="6">
        <f>'CL &amp; Data'!M494</f>
        <v>-10.318322</v>
      </c>
      <c r="P72" s="6">
        <f>'CL &amp; Data'!N494</f>
        <v>-44.115971000000002</v>
      </c>
      <c r="R72" s="6">
        <f>'CL &amp; Data'!O494</f>
        <v>-44.504631000000003</v>
      </c>
      <c r="T72" s="6">
        <f>'CL &amp; Data'!P494</f>
        <v>-33.995666999999997</v>
      </c>
      <c r="X72" s="6">
        <v>9.5425000000000004</v>
      </c>
      <c r="Z72" s="6">
        <v>-49.069664000000003</v>
      </c>
      <c r="AB72" s="6">
        <v>-22.625153000000001</v>
      </c>
      <c r="AD72" s="6">
        <v>-41.536453000000002</v>
      </c>
      <c r="AF72" s="6">
        <v>-34.420067000000003</v>
      </c>
    </row>
    <row r="73" spans="2:32" x14ac:dyDescent="0.25">
      <c r="B73" s="6">
        <f>'CL &amp; Data'!B495/1000000000</f>
        <v>28.06</v>
      </c>
      <c r="D73" s="6">
        <f>'CL &amp; Data'!C495</f>
        <v>-19.107932999999999</v>
      </c>
      <c r="F73" s="6">
        <f>'CL &amp; Data'!D495</f>
        <v>-42.664271999999997</v>
      </c>
      <c r="H73" s="6">
        <f>'CL &amp; Data'!E495</f>
        <v>-34.352122999999999</v>
      </c>
      <c r="J73" s="6">
        <f>'CL &amp; Data'!F495</f>
        <v>-46.334705</v>
      </c>
      <c r="L73" s="6">
        <f>'CL &amp; Data'!L495/1000000000</f>
        <v>28.06</v>
      </c>
      <c r="N73" s="6">
        <f>'CL &amp; Data'!M495</f>
        <v>-10.476921000000001</v>
      </c>
      <c r="P73" s="6">
        <f>'CL &amp; Data'!N495</f>
        <v>-44.243599000000003</v>
      </c>
      <c r="R73" s="6">
        <f>'CL &amp; Data'!O495</f>
        <v>-46.301529000000002</v>
      </c>
      <c r="T73" s="6">
        <f>'CL &amp; Data'!P495</f>
        <v>-34.309376</v>
      </c>
      <c r="X73" s="6">
        <v>9.67</v>
      </c>
      <c r="Z73" s="6">
        <v>-48.702674999999999</v>
      </c>
      <c r="AB73" s="6">
        <v>-22.52976</v>
      </c>
      <c r="AD73" s="6">
        <v>-41.228779000000003</v>
      </c>
      <c r="AF73" s="6">
        <v>-34.632866</v>
      </c>
    </row>
    <row r="74" spans="2:32" x14ac:dyDescent="0.25">
      <c r="B74" s="6">
        <f>'CL &amp; Data'!B496/1000000000</f>
        <v>28.355</v>
      </c>
      <c r="D74" s="6">
        <f>'CL &amp; Data'!C496</f>
        <v>-21.313972</v>
      </c>
      <c r="F74" s="6">
        <f>'CL &amp; Data'!D496</f>
        <v>-42.301921999999998</v>
      </c>
      <c r="H74" s="6">
        <f>'CL &amp; Data'!E496</f>
        <v>-34.811568999999999</v>
      </c>
      <c r="J74" s="6">
        <f>'CL &amp; Data'!F496</f>
        <v>-48.128833999999998</v>
      </c>
      <c r="L74" s="6">
        <f>'CL &amp; Data'!L496/1000000000</f>
        <v>28.355</v>
      </c>
      <c r="N74" s="6">
        <f>'CL &amp; Data'!M496</f>
        <v>-10.729994</v>
      </c>
      <c r="P74" s="6">
        <f>'CL &amp; Data'!N496</f>
        <v>-45.148918000000002</v>
      </c>
      <c r="R74" s="6">
        <f>'CL &amp; Data'!O496</f>
        <v>-48.029395999999998</v>
      </c>
      <c r="T74" s="6">
        <f>'CL &amp; Data'!P496</f>
        <v>-34.748981000000001</v>
      </c>
      <c r="X74" s="6">
        <v>9.7974999999999994</v>
      </c>
      <c r="Z74" s="6">
        <v>-48.275795000000002</v>
      </c>
      <c r="AB74" s="6">
        <v>-22.452636999999999</v>
      </c>
      <c r="AD74" s="6">
        <v>-40.985579999999999</v>
      </c>
      <c r="AF74" s="6">
        <v>-34.837359999999997</v>
      </c>
    </row>
    <row r="75" spans="2:32" x14ac:dyDescent="0.25">
      <c r="B75" s="6">
        <f>'CL &amp; Data'!B497/1000000000</f>
        <v>28.65</v>
      </c>
      <c r="D75" s="6">
        <f>'CL &amp; Data'!C497</f>
        <v>-23.760290000000001</v>
      </c>
      <c r="F75" s="6">
        <f>'CL &amp; Data'!D497</f>
        <v>-42.173687000000001</v>
      </c>
      <c r="H75" s="6">
        <f>'CL &amp; Data'!E497</f>
        <v>-35.353515999999999</v>
      </c>
      <c r="J75" s="6">
        <f>'CL &amp; Data'!F497</f>
        <v>-50.182017999999999</v>
      </c>
      <c r="L75" s="6">
        <f>'CL &amp; Data'!L497/1000000000</f>
        <v>28.65</v>
      </c>
      <c r="N75" s="6">
        <f>'CL &amp; Data'!M497</f>
        <v>-10.944181</v>
      </c>
      <c r="P75" s="6">
        <f>'CL &amp; Data'!N497</f>
        <v>-46.381767000000004</v>
      </c>
      <c r="R75" s="6">
        <f>'CL &amp; Data'!O497</f>
        <v>-50.102305999999999</v>
      </c>
      <c r="T75" s="6">
        <f>'CL &amp; Data'!P497</f>
        <v>-35.293185999999999</v>
      </c>
      <c r="X75" s="6">
        <v>9.9250000000000007</v>
      </c>
      <c r="Z75" s="6">
        <v>-47.824683999999998</v>
      </c>
      <c r="AB75" s="6">
        <v>-22.395077000000001</v>
      </c>
      <c r="AD75" s="6">
        <v>-40.763576999999998</v>
      </c>
      <c r="AF75" s="6">
        <v>-35.034649000000002</v>
      </c>
    </row>
    <row r="76" spans="2:32" x14ac:dyDescent="0.25">
      <c r="B76" s="6">
        <f>'CL &amp; Data'!B498/1000000000</f>
        <v>28.945</v>
      </c>
      <c r="D76" s="6">
        <f>'CL &amp; Data'!C498</f>
        <v>-26.472470999999999</v>
      </c>
      <c r="F76" s="6">
        <f>'CL &amp; Data'!D498</f>
        <v>-42.862034000000001</v>
      </c>
      <c r="H76" s="6">
        <f>'CL &amp; Data'!E498</f>
        <v>-35.899985999999998</v>
      </c>
      <c r="J76" s="6">
        <f>'CL &amp; Data'!F498</f>
        <v>-52.347572</v>
      </c>
      <c r="L76" s="6">
        <f>'CL &amp; Data'!L498/1000000000</f>
        <v>28.945</v>
      </c>
      <c r="N76" s="6">
        <f>'CL &amp; Data'!M498</f>
        <v>-11.220568</v>
      </c>
      <c r="P76" s="6">
        <f>'CL &amp; Data'!N498</f>
        <v>-47.729790000000001</v>
      </c>
      <c r="R76" s="6">
        <f>'CL &amp; Data'!O498</f>
        <v>-52.071216999999997</v>
      </c>
      <c r="T76" s="6">
        <f>'CL &amp; Data'!P498</f>
        <v>-35.867534999999997</v>
      </c>
      <c r="X76" s="6">
        <v>10.0525</v>
      </c>
      <c r="Z76" s="6">
        <v>-47.390971999999998</v>
      </c>
      <c r="AB76" s="6">
        <v>-22.310099000000001</v>
      </c>
      <c r="AD76" s="6">
        <v>-40.647002999999998</v>
      </c>
      <c r="AF76" s="6">
        <v>-35.184601000000001</v>
      </c>
    </row>
    <row r="77" spans="2:32" x14ac:dyDescent="0.25">
      <c r="B77" s="6">
        <f>'CL &amp; Data'!B499/1000000000</f>
        <v>29.24</v>
      </c>
      <c r="D77" s="6">
        <f>'CL &amp; Data'!C499</f>
        <v>-27.572924</v>
      </c>
      <c r="F77" s="6">
        <f>'CL &amp; Data'!D499</f>
        <v>-43.902596000000003</v>
      </c>
      <c r="H77" s="6">
        <f>'CL &amp; Data'!E499</f>
        <v>-36.464770999999999</v>
      </c>
      <c r="J77" s="6">
        <f>'CL &amp; Data'!F499</f>
        <v>-54.689205000000001</v>
      </c>
      <c r="L77" s="6">
        <f>'CL &amp; Data'!L499/1000000000</f>
        <v>29.24</v>
      </c>
      <c r="N77" s="6">
        <f>'CL &amp; Data'!M499</f>
        <v>-11.428941</v>
      </c>
      <c r="P77" s="6">
        <f>'CL &amp; Data'!N499</f>
        <v>-48.222831999999997</v>
      </c>
      <c r="R77" s="6">
        <f>'CL &amp; Data'!O499</f>
        <v>-54.211253999999997</v>
      </c>
      <c r="T77" s="6">
        <f>'CL &amp; Data'!P499</f>
        <v>-36.421847999999997</v>
      </c>
      <c r="X77" s="6">
        <v>10.18</v>
      </c>
      <c r="Z77" s="6">
        <v>-46.998900999999996</v>
      </c>
      <c r="AB77" s="6">
        <v>-22.262163000000001</v>
      </c>
      <c r="AD77" s="6">
        <v>-40.652878000000001</v>
      </c>
      <c r="AF77" s="6">
        <v>-35.341594999999998</v>
      </c>
    </row>
    <row r="78" spans="2:32" x14ac:dyDescent="0.25">
      <c r="B78" s="6">
        <f>'CL &amp; Data'!B500/1000000000</f>
        <v>29.535</v>
      </c>
      <c r="D78" s="6">
        <f>'CL &amp; Data'!C500</f>
        <v>-27.590230999999999</v>
      </c>
      <c r="F78" s="6">
        <f>'CL &amp; Data'!D500</f>
        <v>-44.122374999999998</v>
      </c>
      <c r="H78" s="6">
        <f>'CL &amp; Data'!E500</f>
        <v>-36.946548</v>
      </c>
      <c r="J78" s="6">
        <f>'CL &amp; Data'!F500</f>
        <v>-57.189242999999998</v>
      </c>
      <c r="L78" s="6">
        <f>'CL &amp; Data'!L500/1000000000</f>
        <v>29.535</v>
      </c>
      <c r="N78" s="6">
        <f>'CL &amp; Data'!M500</f>
        <v>-11.584992</v>
      </c>
      <c r="P78" s="6">
        <f>'CL &amp; Data'!N500</f>
        <v>-47.403191</v>
      </c>
      <c r="R78" s="6">
        <f>'CL &amp; Data'!O500</f>
        <v>-56.156570000000002</v>
      </c>
      <c r="T78" s="6">
        <f>'CL &amp; Data'!P500</f>
        <v>-36.929679999999998</v>
      </c>
      <c r="X78" s="6">
        <v>10.307499999999999</v>
      </c>
      <c r="Z78" s="6">
        <v>-46.696109999999997</v>
      </c>
      <c r="AB78" s="6">
        <v>-22.180046000000001</v>
      </c>
      <c r="AD78" s="6">
        <v>-40.701743999999998</v>
      </c>
      <c r="AF78" s="6">
        <v>-35.455112</v>
      </c>
    </row>
    <row r="79" spans="2:32" x14ac:dyDescent="0.25">
      <c r="B79" s="6">
        <f>'CL &amp; Data'!B501/1000000000</f>
        <v>29.83</v>
      </c>
      <c r="D79" s="6">
        <f>'CL &amp; Data'!C501</f>
        <v>-26.373327</v>
      </c>
      <c r="F79" s="6">
        <f>'CL &amp; Data'!D501</f>
        <v>-43.85228</v>
      </c>
      <c r="H79" s="6">
        <f>'CL &amp; Data'!E501</f>
        <v>-37.441752999999999</v>
      </c>
      <c r="J79" s="6">
        <f>'CL &amp; Data'!F501</f>
        <v>-58.848297000000002</v>
      </c>
      <c r="L79" s="6">
        <f>'CL &amp; Data'!L501/1000000000</f>
        <v>29.83</v>
      </c>
      <c r="N79" s="6">
        <f>'CL &amp; Data'!M501</f>
        <v>-11.583027</v>
      </c>
      <c r="P79" s="6">
        <f>'CL &amp; Data'!N501</f>
        <v>-45.517895000000003</v>
      </c>
      <c r="R79" s="6">
        <f>'CL &amp; Data'!O501</f>
        <v>-59.329483000000003</v>
      </c>
      <c r="T79" s="6">
        <f>'CL &amp; Data'!P501</f>
        <v>-37.455303000000001</v>
      </c>
      <c r="X79" s="6">
        <v>10.435</v>
      </c>
      <c r="Z79" s="6">
        <v>-46.421474000000003</v>
      </c>
      <c r="AB79" s="6">
        <v>-22.127811000000001</v>
      </c>
      <c r="AD79" s="6">
        <v>-40.866374999999998</v>
      </c>
      <c r="AF79" s="6">
        <v>-35.569481000000003</v>
      </c>
    </row>
    <row r="80" spans="2:32" x14ac:dyDescent="0.25">
      <c r="B80" s="6">
        <f>'CL &amp; Data'!B502/1000000000</f>
        <v>30.125</v>
      </c>
      <c r="D80" s="6">
        <f>'CL &amp; Data'!C502</f>
        <v>-24.727301000000001</v>
      </c>
      <c r="F80" s="6">
        <f>'CL &amp; Data'!D502</f>
        <v>-42.991776000000002</v>
      </c>
      <c r="H80" s="6">
        <f>'CL &amp; Data'!E502</f>
        <v>-37.851322000000003</v>
      </c>
      <c r="J80" s="6">
        <f>'CL &amp; Data'!F502</f>
        <v>-60.666694999999997</v>
      </c>
      <c r="L80" s="6">
        <f>'CL &amp; Data'!L502/1000000000</f>
        <v>30.125</v>
      </c>
      <c r="N80" s="6">
        <f>'CL &amp; Data'!M502</f>
        <v>-11.644693999999999</v>
      </c>
      <c r="P80" s="6">
        <f>'CL &amp; Data'!N502</f>
        <v>-43.123955000000002</v>
      </c>
      <c r="R80" s="6">
        <f>'CL &amp; Data'!O502</f>
        <v>-60.618462000000001</v>
      </c>
      <c r="T80" s="6">
        <f>'CL &amp; Data'!P502</f>
        <v>-37.852969999999999</v>
      </c>
      <c r="X80" s="6">
        <v>10.5625</v>
      </c>
      <c r="Z80" s="6">
        <v>-46.247543</v>
      </c>
      <c r="AB80" s="6">
        <v>-22.076803000000002</v>
      </c>
      <c r="AD80" s="6">
        <v>-41.052543999999997</v>
      </c>
      <c r="AF80" s="6">
        <v>-35.679389999999998</v>
      </c>
    </row>
    <row r="81" spans="2:32" x14ac:dyDescent="0.25">
      <c r="B81" s="6">
        <f>'CL &amp; Data'!B503/1000000000</f>
        <v>30.42</v>
      </c>
      <c r="D81" s="6">
        <f>'CL &amp; Data'!C503</f>
        <v>-22.126702999999999</v>
      </c>
      <c r="F81" s="6">
        <f>'CL &amp; Data'!D503</f>
        <v>-41.474823000000001</v>
      </c>
      <c r="H81" s="6">
        <f>'CL &amp; Data'!E503</f>
        <v>-38.302245999999997</v>
      </c>
      <c r="J81" s="6">
        <f>'CL &amp; Data'!F503</f>
        <v>-62.054661000000003</v>
      </c>
      <c r="L81" s="6">
        <f>'CL &amp; Data'!L503/1000000000</f>
        <v>30.42</v>
      </c>
      <c r="N81" s="6">
        <f>'CL &amp; Data'!M503</f>
        <v>-11.529337</v>
      </c>
      <c r="P81" s="6">
        <f>'CL &amp; Data'!N503</f>
        <v>-40.878708000000003</v>
      </c>
      <c r="R81" s="6">
        <f>'CL &amp; Data'!O503</f>
        <v>-62.328677999999996</v>
      </c>
      <c r="T81" s="6">
        <f>'CL &amp; Data'!P503</f>
        <v>-38.456302999999998</v>
      </c>
      <c r="X81" s="6">
        <v>10.69</v>
      </c>
      <c r="Z81" s="6">
        <v>-46.153950000000002</v>
      </c>
      <c r="AB81" s="6">
        <v>-22.009865000000001</v>
      </c>
      <c r="AD81" s="6">
        <v>-41.305312999999998</v>
      </c>
      <c r="AF81" s="6">
        <v>-35.769607999999998</v>
      </c>
    </row>
    <row r="82" spans="2:32" x14ac:dyDescent="0.25">
      <c r="B82" s="6">
        <f>'CL &amp; Data'!B504/1000000000</f>
        <v>30.715</v>
      </c>
      <c r="D82" s="6">
        <f>'CL &amp; Data'!C504</f>
        <v>-20.527612999999999</v>
      </c>
      <c r="F82" s="6">
        <f>'CL &amp; Data'!D504</f>
        <v>-39.614753999999998</v>
      </c>
      <c r="H82" s="6">
        <f>'CL &amp; Data'!E504</f>
        <v>-38.787635999999999</v>
      </c>
      <c r="J82" s="6">
        <f>'CL &amp; Data'!F504</f>
        <v>-62.367939</v>
      </c>
      <c r="L82" s="6">
        <f>'CL &amp; Data'!L504/1000000000</f>
        <v>30.715</v>
      </c>
      <c r="N82" s="6">
        <f>'CL &amp; Data'!M504</f>
        <v>-11.467453000000001</v>
      </c>
      <c r="P82" s="6">
        <f>'CL &amp; Data'!N504</f>
        <v>-39.829788000000001</v>
      </c>
      <c r="R82" s="6">
        <f>'CL &amp; Data'!O504</f>
        <v>-62.089725000000001</v>
      </c>
      <c r="T82" s="6">
        <f>'CL &amp; Data'!P504</f>
        <v>-39.149386999999997</v>
      </c>
      <c r="X82" s="6">
        <v>10.817500000000001</v>
      </c>
      <c r="Z82" s="6">
        <v>-46.129288000000003</v>
      </c>
      <c r="AB82" s="6">
        <v>-21.959412</v>
      </c>
      <c r="AD82" s="6">
        <v>-41.661892000000002</v>
      </c>
      <c r="AF82" s="6">
        <v>-35.841442000000001</v>
      </c>
    </row>
    <row r="83" spans="2:32" x14ac:dyDescent="0.25">
      <c r="B83" s="6">
        <f>'CL &amp; Data'!B505/1000000000</f>
        <v>31.01</v>
      </c>
      <c r="D83" s="6">
        <f>'CL &amp; Data'!C505</f>
        <v>-19.568911</v>
      </c>
      <c r="F83" s="6">
        <f>'CL &amp; Data'!D505</f>
        <v>-38.728507999999998</v>
      </c>
      <c r="H83" s="6">
        <f>'CL &amp; Data'!E505</f>
        <v>-39.335548000000003</v>
      </c>
      <c r="J83" s="6">
        <f>'CL &amp; Data'!F505</f>
        <v>-61.564582999999999</v>
      </c>
      <c r="L83" s="6">
        <f>'CL &amp; Data'!L505/1000000000</f>
        <v>31.01</v>
      </c>
      <c r="N83" s="6">
        <f>'CL &amp; Data'!M505</f>
        <v>-11.425617000000001</v>
      </c>
      <c r="P83" s="6">
        <f>'CL &amp; Data'!N505</f>
        <v>-39.872993000000001</v>
      </c>
      <c r="R83" s="6">
        <f>'CL &amp; Data'!O505</f>
        <v>-61.102184000000001</v>
      </c>
      <c r="T83" s="6">
        <f>'CL &amp; Data'!P505</f>
        <v>-39.832264000000002</v>
      </c>
      <c r="X83" s="6">
        <v>10.945</v>
      </c>
      <c r="Z83" s="6">
        <v>-46.134205000000001</v>
      </c>
      <c r="AB83" s="6">
        <v>-21.892921000000001</v>
      </c>
      <c r="AD83" s="6">
        <v>-42.097392999999997</v>
      </c>
      <c r="AF83" s="6">
        <v>-35.924880999999999</v>
      </c>
    </row>
    <row r="84" spans="2:32" x14ac:dyDescent="0.25">
      <c r="B84" s="6">
        <f>'CL &amp; Data'!B506/1000000000</f>
        <v>31.305</v>
      </c>
      <c r="D84" s="6">
        <f>'CL &amp; Data'!C506</f>
        <v>-19.071304000000001</v>
      </c>
      <c r="F84" s="6">
        <f>'CL &amp; Data'!D506</f>
        <v>-38.249370999999996</v>
      </c>
      <c r="H84" s="6">
        <f>'CL &amp; Data'!E506</f>
        <v>-39.821655</v>
      </c>
      <c r="J84" s="6">
        <f>'CL &amp; Data'!F506</f>
        <v>-60.212029000000001</v>
      </c>
      <c r="L84" s="6">
        <f>'CL &amp; Data'!L506/1000000000</f>
        <v>31.305</v>
      </c>
      <c r="N84" s="6">
        <f>'CL &amp; Data'!M506</f>
        <v>-11.480817</v>
      </c>
      <c r="P84" s="6">
        <f>'CL &amp; Data'!N506</f>
        <v>-40.1721</v>
      </c>
      <c r="R84" s="6">
        <f>'CL &amp; Data'!O506</f>
        <v>-57.936855000000001</v>
      </c>
      <c r="T84" s="6">
        <f>'CL &amp; Data'!P506</f>
        <v>-40.405673999999998</v>
      </c>
      <c r="X84" s="6">
        <v>11.0725</v>
      </c>
      <c r="Z84" s="6">
        <v>-46.080379000000001</v>
      </c>
      <c r="AB84" s="6">
        <v>-21.814216999999999</v>
      </c>
      <c r="AD84" s="6">
        <v>-42.622287999999998</v>
      </c>
      <c r="AF84" s="6">
        <v>-36.014026999999999</v>
      </c>
    </row>
    <row r="85" spans="2:32" x14ac:dyDescent="0.25">
      <c r="B85" s="6">
        <f>'CL &amp; Data'!B507/1000000000</f>
        <v>31.6</v>
      </c>
      <c r="D85" s="6">
        <f>'CL &amp; Data'!C507</f>
        <v>-18.303401999999998</v>
      </c>
      <c r="F85" s="6">
        <f>'CL &amp; Data'!D507</f>
        <v>-38.125103000000003</v>
      </c>
      <c r="H85" s="6">
        <f>'CL &amp; Data'!E507</f>
        <v>-40.337851999999998</v>
      </c>
      <c r="J85" s="6">
        <f>'CL &amp; Data'!F507</f>
        <v>-57.629204000000001</v>
      </c>
      <c r="L85" s="6">
        <f>'CL &amp; Data'!L507/1000000000</f>
        <v>31.6</v>
      </c>
      <c r="N85" s="6">
        <f>'CL &amp; Data'!M507</f>
        <v>-11.442095</v>
      </c>
      <c r="P85" s="6">
        <f>'CL &amp; Data'!N507</f>
        <v>-40.507300999999998</v>
      </c>
      <c r="R85" s="6">
        <f>'CL &amp; Data'!O507</f>
        <v>-55.858745999999996</v>
      </c>
      <c r="T85" s="6">
        <f>'CL &amp; Data'!P507</f>
        <v>-40.905875999999999</v>
      </c>
      <c r="X85" s="6">
        <v>11.2</v>
      </c>
      <c r="Z85" s="6">
        <v>-46.083309</v>
      </c>
      <c r="AB85" s="6">
        <v>-21.768523999999999</v>
      </c>
      <c r="AD85" s="6">
        <v>-43.146270999999999</v>
      </c>
      <c r="AF85" s="6">
        <v>-36.095959000000001</v>
      </c>
    </row>
    <row r="86" spans="2:32" x14ac:dyDescent="0.25">
      <c r="B86" s="6">
        <f>'CL &amp; Data'!B508/1000000000</f>
        <v>31.895</v>
      </c>
      <c r="D86" s="6">
        <f>'CL &amp; Data'!C508</f>
        <v>-18.037099999999999</v>
      </c>
      <c r="F86" s="6">
        <f>'CL &amp; Data'!D508</f>
        <v>-37.987988000000001</v>
      </c>
      <c r="H86" s="6">
        <f>'CL &amp; Data'!E508</f>
        <v>-40.676352999999999</v>
      </c>
      <c r="J86" s="6">
        <f>'CL &amp; Data'!F508</f>
        <v>-54.675860999999998</v>
      </c>
      <c r="L86" s="6">
        <f>'CL &amp; Data'!L508/1000000000</f>
        <v>31.895</v>
      </c>
      <c r="N86" s="6">
        <f>'CL &amp; Data'!M508</f>
        <v>-11.537945000000001</v>
      </c>
      <c r="P86" s="6">
        <f>'CL &amp; Data'!N508</f>
        <v>-40.467426000000003</v>
      </c>
      <c r="R86" s="6">
        <f>'CL &amp; Data'!O508</f>
        <v>-52.723197999999996</v>
      </c>
      <c r="T86" s="6">
        <f>'CL &amp; Data'!P508</f>
        <v>-41.103808999999998</v>
      </c>
      <c r="X86" s="6">
        <v>11.327500000000001</v>
      </c>
      <c r="Z86" s="6">
        <v>-46.024109000000003</v>
      </c>
      <c r="AB86" s="6">
        <v>-21.707159000000001</v>
      </c>
      <c r="AD86" s="6">
        <v>-43.699223000000003</v>
      </c>
      <c r="AF86" s="6">
        <v>-36.141528999999998</v>
      </c>
    </row>
    <row r="87" spans="2:32" x14ac:dyDescent="0.25">
      <c r="B87" s="6">
        <f>'CL &amp; Data'!B509/1000000000</f>
        <v>32.19</v>
      </c>
      <c r="D87" s="6">
        <f>'CL &amp; Data'!C509</f>
        <v>-17.799140999999999</v>
      </c>
      <c r="F87" s="6">
        <f>'CL &amp; Data'!D509</f>
        <v>-37.987555999999998</v>
      </c>
      <c r="H87" s="6">
        <f>'CL &amp; Data'!E509</f>
        <v>-40.827655999999998</v>
      </c>
      <c r="J87" s="6">
        <f>'CL &amp; Data'!F509</f>
        <v>-51.952857999999999</v>
      </c>
      <c r="L87" s="6">
        <f>'CL &amp; Data'!L509/1000000000</f>
        <v>32.19</v>
      </c>
      <c r="N87" s="6">
        <f>'CL &amp; Data'!M509</f>
        <v>-11.630803</v>
      </c>
      <c r="P87" s="6">
        <f>'CL &amp; Data'!N509</f>
        <v>-40.033076999999999</v>
      </c>
      <c r="R87" s="6">
        <f>'CL &amp; Data'!O509</f>
        <v>-50.803874999999998</v>
      </c>
      <c r="T87" s="6">
        <f>'CL &amp; Data'!P509</f>
        <v>-41.069522999999997</v>
      </c>
      <c r="X87" s="6">
        <v>11.455</v>
      </c>
      <c r="Z87" s="6">
        <v>-46.127879999999998</v>
      </c>
      <c r="AB87" s="6">
        <v>-21.644945</v>
      </c>
      <c r="AD87" s="6">
        <v>-44.285212999999999</v>
      </c>
      <c r="AF87" s="6">
        <v>-36.153689999999997</v>
      </c>
    </row>
    <row r="88" spans="2:32" x14ac:dyDescent="0.25">
      <c r="B88" s="6">
        <f>'CL &amp; Data'!B510/1000000000</f>
        <v>32.484999999999999</v>
      </c>
      <c r="D88" s="6">
        <f>'CL &amp; Data'!C510</f>
        <v>-17.582729</v>
      </c>
      <c r="F88" s="6">
        <f>'CL &amp; Data'!D510</f>
        <v>-37.876883999999997</v>
      </c>
      <c r="H88" s="6">
        <f>'CL &amp; Data'!E510</f>
        <v>-40.833312999999997</v>
      </c>
      <c r="J88" s="6">
        <f>'CL &amp; Data'!F510</f>
        <v>-49.663147000000002</v>
      </c>
      <c r="L88" s="6">
        <f>'CL &amp; Data'!L510/1000000000</f>
        <v>32.484999999999999</v>
      </c>
      <c r="N88" s="6">
        <f>'CL &amp; Data'!M510</f>
        <v>-11.688124</v>
      </c>
      <c r="P88" s="6">
        <f>'CL &amp; Data'!N510</f>
        <v>-39.301014000000002</v>
      </c>
      <c r="R88" s="6">
        <f>'CL &amp; Data'!O510</f>
        <v>-49.160656000000003</v>
      </c>
      <c r="T88" s="6">
        <f>'CL &amp; Data'!P510</f>
        <v>-40.946097999999999</v>
      </c>
      <c r="X88" s="6">
        <v>11.5825</v>
      </c>
      <c r="Z88" s="6">
        <v>-46.294181999999999</v>
      </c>
      <c r="AB88" s="6">
        <v>-21.607959999999999</v>
      </c>
      <c r="AD88" s="6">
        <v>-44.943618999999998</v>
      </c>
      <c r="AF88" s="6">
        <v>-36.156033000000001</v>
      </c>
    </row>
    <row r="89" spans="2:32" x14ac:dyDescent="0.25">
      <c r="B89" s="6">
        <f>'CL &amp; Data'!B511/1000000000</f>
        <v>32.78</v>
      </c>
      <c r="D89" s="6">
        <f>'CL &amp; Data'!C511</f>
        <v>-17.141161</v>
      </c>
      <c r="F89" s="6">
        <f>'CL &amp; Data'!D511</f>
        <v>-37.823112000000002</v>
      </c>
      <c r="H89" s="6">
        <f>'CL &amp; Data'!E511</f>
        <v>-40.711002000000001</v>
      </c>
      <c r="J89" s="6">
        <f>'CL &amp; Data'!F511</f>
        <v>-48.308968</v>
      </c>
      <c r="L89" s="6">
        <f>'CL &amp; Data'!L511/1000000000</f>
        <v>32.78</v>
      </c>
      <c r="N89" s="6">
        <f>'CL &amp; Data'!M511</f>
        <v>-11.827097</v>
      </c>
      <c r="P89" s="6">
        <f>'CL &amp; Data'!N511</f>
        <v>-38.734791000000001</v>
      </c>
      <c r="R89" s="6">
        <f>'CL &amp; Data'!O511</f>
        <v>-48.080813999999997</v>
      </c>
      <c r="T89" s="6">
        <f>'CL &amp; Data'!P511</f>
        <v>-40.703789</v>
      </c>
      <c r="X89" s="6">
        <v>11.71</v>
      </c>
      <c r="Z89" s="6">
        <v>-46.414909000000002</v>
      </c>
      <c r="AB89" s="6">
        <v>-21.593060000000001</v>
      </c>
      <c r="AD89" s="6">
        <v>-45.691783999999998</v>
      </c>
      <c r="AF89" s="6">
        <v>-36.147457000000003</v>
      </c>
    </row>
    <row r="90" spans="2:32" x14ac:dyDescent="0.25">
      <c r="B90" s="6">
        <f>'CL &amp; Data'!B512/1000000000</f>
        <v>33.075000000000003</v>
      </c>
      <c r="D90" s="6">
        <f>'CL &amp; Data'!C512</f>
        <v>-16.638697000000001</v>
      </c>
      <c r="F90" s="6">
        <f>'CL &amp; Data'!D512</f>
        <v>-37.907223000000002</v>
      </c>
      <c r="H90" s="6">
        <f>'CL &amp; Data'!E512</f>
        <v>-40.426864999999999</v>
      </c>
      <c r="J90" s="6">
        <f>'CL &amp; Data'!F512</f>
        <v>-47.458449999999999</v>
      </c>
      <c r="L90" s="6">
        <f>'CL &amp; Data'!L512/1000000000</f>
        <v>33.075000000000003</v>
      </c>
      <c r="N90" s="6">
        <f>'CL &amp; Data'!M512</f>
        <v>-11.864962999999999</v>
      </c>
      <c r="P90" s="6">
        <f>'CL &amp; Data'!N512</f>
        <v>-38.532387</v>
      </c>
      <c r="R90" s="6">
        <f>'CL &amp; Data'!O512</f>
        <v>-47.313332000000003</v>
      </c>
      <c r="T90" s="6">
        <f>'CL &amp; Data'!P512</f>
        <v>-40.417374000000002</v>
      </c>
      <c r="X90" s="6">
        <v>11.8375</v>
      </c>
      <c r="Z90" s="6">
        <v>-46.533938999999997</v>
      </c>
      <c r="AB90" s="6">
        <v>-21.583286000000001</v>
      </c>
      <c r="AD90" s="6">
        <v>-46.771327999999997</v>
      </c>
      <c r="AF90" s="6">
        <v>-36.137993000000002</v>
      </c>
    </row>
    <row r="91" spans="2:32" x14ac:dyDescent="0.25">
      <c r="B91" s="6">
        <f>'CL &amp; Data'!B513/1000000000</f>
        <v>33.369999999999997</v>
      </c>
      <c r="D91" s="6">
        <f>'CL &amp; Data'!C513</f>
        <v>-16.049074000000001</v>
      </c>
      <c r="F91" s="6">
        <f>'CL &amp; Data'!D513</f>
        <v>-38.166224999999997</v>
      </c>
      <c r="H91" s="6">
        <f>'CL &amp; Data'!E513</f>
        <v>-40.074989000000002</v>
      </c>
      <c r="J91" s="6">
        <f>'CL &amp; Data'!F513</f>
        <v>-46.842579000000001</v>
      </c>
      <c r="L91" s="6">
        <f>'CL &amp; Data'!L513/1000000000</f>
        <v>33.369999999999997</v>
      </c>
      <c r="N91" s="6">
        <f>'CL &amp; Data'!M513</f>
        <v>-11.914557</v>
      </c>
      <c r="P91" s="6">
        <f>'CL &amp; Data'!N513</f>
        <v>-38.550624999999997</v>
      </c>
      <c r="R91" s="6">
        <f>'CL &amp; Data'!O513</f>
        <v>-46.683971</v>
      </c>
      <c r="T91" s="6">
        <f>'CL &amp; Data'!P513</f>
        <v>-40.055798000000003</v>
      </c>
      <c r="X91" s="6">
        <v>11.965</v>
      </c>
      <c r="Z91" s="6">
        <v>-46.644759999999998</v>
      </c>
      <c r="AB91" s="6">
        <v>-21.574795000000002</v>
      </c>
      <c r="AD91" s="6">
        <v>-48.198807000000002</v>
      </c>
      <c r="AF91" s="6">
        <v>-36.097946</v>
      </c>
    </row>
    <row r="92" spans="2:32" x14ac:dyDescent="0.25">
      <c r="B92" s="6">
        <f>'CL &amp; Data'!B514/1000000000</f>
        <v>33.664999999999999</v>
      </c>
      <c r="D92" s="6">
        <f>'CL &amp; Data'!C514</f>
        <v>-15.404002999999999</v>
      </c>
      <c r="F92" s="6">
        <f>'CL &amp; Data'!D514</f>
        <v>-38.523369000000002</v>
      </c>
      <c r="H92" s="6">
        <f>'CL &amp; Data'!E514</f>
        <v>-39.709301000000004</v>
      </c>
      <c r="J92" s="6">
        <f>'CL &amp; Data'!F514</f>
        <v>-46.395938999999998</v>
      </c>
      <c r="L92" s="6">
        <f>'CL &amp; Data'!L514/1000000000</f>
        <v>33.664999999999999</v>
      </c>
      <c r="N92" s="6">
        <f>'CL &amp; Data'!M514</f>
        <v>-11.946759999999999</v>
      </c>
      <c r="P92" s="6">
        <f>'CL &amp; Data'!N514</f>
        <v>-38.856296999999998</v>
      </c>
      <c r="R92" s="6">
        <f>'CL &amp; Data'!O514</f>
        <v>-46.14967</v>
      </c>
      <c r="T92" s="6">
        <f>'CL &amp; Data'!P514</f>
        <v>-39.68047</v>
      </c>
      <c r="X92" s="6">
        <v>12.092499999999999</v>
      </c>
      <c r="Z92" s="6">
        <v>-46.768191999999999</v>
      </c>
      <c r="AB92" s="6">
        <v>-21.613686000000001</v>
      </c>
      <c r="AD92" s="6">
        <v>-49.461658</v>
      </c>
      <c r="AF92" s="6">
        <v>-36.082928000000003</v>
      </c>
    </row>
    <row r="93" spans="2:32" x14ac:dyDescent="0.25">
      <c r="B93" s="6">
        <f>'CL &amp; Data'!B515/1000000000</f>
        <v>33.96</v>
      </c>
      <c r="D93" s="6">
        <f>'CL &amp; Data'!C515</f>
        <v>-14.77383</v>
      </c>
      <c r="F93" s="6">
        <f>'CL &amp; Data'!D515</f>
        <v>-39.016834000000003</v>
      </c>
      <c r="H93" s="6">
        <f>'CL &amp; Data'!E515</f>
        <v>-39.261208000000003</v>
      </c>
      <c r="J93" s="6">
        <f>'CL &amp; Data'!F515</f>
        <v>-46.004367999999999</v>
      </c>
      <c r="L93" s="6">
        <f>'CL &amp; Data'!L515/1000000000</f>
        <v>33.96</v>
      </c>
      <c r="N93" s="6">
        <f>'CL &amp; Data'!M515</f>
        <v>-12.038263000000001</v>
      </c>
      <c r="P93" s="6">
        <f>'CL &amp; Data'!N515</f>
        <v>-39.474246999999998</v>
      </c>
      <c r="R93" s="6">
        <f>'CL &amp; Data'!O515</f>
        <v>-45.728596000000003</v>
      </c>
      <c r="T93" s="6">
        <f>'CL &amp; Data'!P515</f>
        <v>-39.207649000000004</v>
      </c>
      <c r="X93" s="6">
        <v>12.22</v>
      </c>
      <c r="Z93" s="6">
        <v>-46.926501999999999</v>
      </c>
      <c r="AB93" s="6">
        <v>-21.627818999999999</v>
      </c>
      <c r="AD93" s="6">
        <v>-50.593552000000003</v>
      </c>
      <c r="AF93" s="6">
        <v>-36.044716000000001</v>
      </c>
    </row>
    <row r="94" spans="2:32" x14ac:dyDescent="0.25">
      <c r="B94" s="6">
        <f>'CL &amp; Data'!B516/1000000000</f>
        <v>34.255000000000003</v>
      </c>
      <c r="D94" s="6">
        <f>'CL &amp; Data'!C516</f>
        <v>-14.250208000000001</v>
      </c>
      <c r="F94" s="6">
        <f>'CL &amp; Data'!D516</f>
        <v>-39.680335999999997</v>
      </c>
      <c r="H94" s="6">
        <f>'CL &amp; Data'!E516</f>
        <v>-38.768486000000003</v>
      </c>
      <c r="J94" s="6">
        <f>'CL &amp; Data'!F516</f>
        <v>-45.670440999999997</v>
      </c>
      <c r="L94" s="6">
        <f>'CL &amp; Data'!L516/1000000000</f>
        <v>34.255000000000003</v>
      </c>
      <c r="N94" s="6">
        <f>'CL &amp; Data'!M516</f>
        <v>-12.116254</v>
      </c>
      <c r="P94" s="6">
        <f>'CL &amp; Data'!N516</f>
        <v>-40.520972999999998</v>
      </c>
      <c r="R94" s="6">
        <f>'CL &amp; Data'!O516</f>
        <v>-45.449390000000001</v>
      </c>
      <c r="T94" s="6">
        <f>'CL &amp; Data'!P516</f>
        <v>-38.734386000000001</v>
      </c>
      <c r="X94" s="6">
        <v>12.3475</v>
      </c>
      <c r="Z94" s="6">
        <v>-47.136088999999998</v>
      </c>
      <c r="AB94" s="6">
        <v>-21.660710999999999</v>
      </c>
      <c r="AD94" s="6">
        <v>-51.58643</v>
      </c>
      <c r="AF94" s="6">
        <v>-36.01144</v>
      </c>
    </row>
    <row r="95" spans="2:32" x14ac:dyDescent="0.25">
      <c r="B95" s="6">
        <f>'CL &amp; Data'!B517/1000000000</f>
        <v>34.549999999999997</v>
      </c>
      <c r="D95" s="6">
        <f>'CL &amp; Data'!C517</f>
        <v>-13.760757</v>
      </c>
      <c r="F95" s="6">
        <f>'CL &amp; Data'!D517</f>
        <v>-40.257072000000001</v>
      </c>
      <c r="H95" s="6">
        <f>'CL &amp; Data'!E517</f>
        <v>-38.279198000000001</v>
      </c>
      <c r="J95" s="6">
        <f>'CL &amp; Data'!F517</f>
        <v>-45.275416999999997</v>
      </c>
      <c r="L95" s="6">
        <f>'CL &amp; Data'!L517/1000000000</f>
        <v>34.549999999999997</v>
      </c>
      <c r="N95" s="6">
        <f>'CL &amp; Data'!M517</f>
        <v>-12.306561</v>
      </c>
      <c r="P95" s="6">
        <f>'CL &amp; Data'!N517</f>
        <v>-41.729846999999999</v>
      </c>
      <c r="R95" s="6">
        <f>'CL &amp; Data'!O517</f>
        <v>-45.149875999999999</v>
      </c>
      <c r="T95" s="6">
        <f>'CL &amp; Data'!P517</f>
        <v>-38.238075000000002</v>
      </c>
      <c r="X95" s="6">
        <v>12.475</v>
      </c>
      <c r="Z95" s="6">
        <v>-47.406700000000001</v>
      </c>
      <c r="AB95" s="6">
        <v>-21.6709</v>
      </c>
      <c r="AD95" s="6">
        <v>-52.371239000000003</v>
      </c>
      <c r="AF95" s="6">
        <v>-35.974716000000001</v>
      </c>
    </row>
    <row r="96" spans="2:32" x14ac:dyDescent="0.25">
      <c r="B96" s="6">
        <f>'CL &amp; Data'!B518/1000000000</f>
        <v>34.844999999999999</v>
      </c>
      <c r="D96" s="6">
        <f>'CL &amp; Data'!C518</f>
        <v>-13.187199</v>
      </c>
      <c r="F96" s="6">
        <f>'CL &amp; Data'!D518</f>
        <v>-40.707134000000003</v>
      </c>
      <c r="H96" s="6">
        <f>'CL &amp; Data'!E518</f>
        <v>-37.773769000000001</v>
      </c>
      <c r="J96" s="6">
        <f>'CL &amp; Data'!F518</f>
        <v>-44.983578000000001</v>
      </c>
      <c r="L96" s="6">
        <f>'CL &amp; Data'!L518/1000000000</f>
        <v>34.844999999999999</v>
      </c>
      <c r="N96" s="6">
        <f>'CL &amp; Data'!M518</f>
        <v>-12.554746</v>
      </c>
      <c r="P96" s="6">
        <f>'CL &amp; Data'!N518</f>
        <v>-43.080368</v>
      </c>
      <c r="R96" s="6">
        <f>'CL &amp; Data'!O518</f>
        <v>-44.887566</v>
      </c>
      <c r="T96" s="6">
        <f>'CL &amp; Data'!P518</f>
        <v>-37.685535000000002</v>
      </c>
      <c r="X96" s="6">
        <v>12.602499999999999</v>
      </c>
      <c r="Z96" s="6">
        <v>-47.731383999999998</v>
      </c>
      <c r="AB96" s="6">
        <v>-21.650304999999999</v>
      </c>
      <c r="AD96" s="6">
        <v>-53.192131000000003</v>
      </c>
      <c r="AF96" s="6">
        <v>-35.919604999999997</v>
      </c>
    </row>
    <row r="97" spans="2:32" x14ac:dyDescent="0.25">
      <c r="B97" s="6">
        <f>'CL &amp; Data'!B519/1000000000</f>
        <v>35.14</v>
      </c>
      <c r="D97" s="6">
        <f>'CL &amp; Data'!C519</f>
        <v>-12.758227</v>
      </c>
      <c r="F97" s="6">
        <f>'CL &amp; Data'!D519</f>
        <v>-41.139614000000002</v>
      </c>
      <c r="H97" s="6">
        <f>'CL &amp; Data'!E519</f>
        <v>-37.229908000000002</v>
      </c>
      <c r="J97" s="6">
        <f>'CL &amp; Data'!F519</f>
        <v>-44.767764999999997</v>
      </c>
      <c r="L97" s="6">
        <f>'CL &amp; Data'!L519/1000000000</f>
        <v>35.14</v>
      </c>
      <c r="N97" s="6">
        <f>'CL &amp; Data'!M519</f>
        <v>-12.843328</v>
      </c>
      <c r="P97" s="6">
        <f>'CL &amp; Data'!N519</f>
        <v>-44.800583000000003</v>
      </c>
      <c r="R97" s="6">
        <f>'CL &amp; Data'!O519</f>
        <v>-44.762329000000001</v>
      </c>
      <c r="T97" s="6">
        <f>'CL &amp; Data'!P519</f>
        <v>-37.114662000000003</v>
      </c>
      <c r="X97" s="6">
        <v>12.73</v>
      </c>
      <c r="Z97" s="6">
        <v>-48.166015999999999</v>
      </c>
      <c r="AB97" s="6">
        <v>-21.654616999999998</v>
      </c>
      <c r="AD97" s="6">
        <v>-54.072842000000001</v>
      </c>
      <c r="AF97" s="6">
        <v>-35.874775</v>
      </c>
    </row>
    <row r="98" spans="2:32" x14ac:dyDescent="0.25">
      <c r="B98" s="6">
        <f>'CL &amp; Data'!B520/1000000000</f>
        <v>35.435000000000002</v>
      </c>
      <c r="D98" s="6">
        <f>'CL &amp; Data'!C520</f>
        <v>-12.327565</v>
      </c>
      <c r="F98" s="6">
        <f>'CL &amp; Data'!D520</f>
        <v>-41.601551000000001</v>
      </c>
      <c r="H98" s="6">
        <f>'CL &amp; Data'!E520</f>
        <v>-36.672890000000002</v>
      </c>
      <c r="J98" s="6">
        <f>'CL &amp; Data'!F520</f>
        <v>-44.565350000000002</v>
      </c>
      <c r="L98" s="6">
        <f>'CL &amp; Data'!L520/1000000000</f>
        <v>35.435000000000002</v>
      </c>
      <c r="N98" s="6">
        <f>'CL &amp; Data'!M520</f>
        <v>-13.176905</v>
      </c>
      <c r="P98" s="6">
        <f>'CL &amp; Data'!N520</f>
        <v>-47.151919999999997</v>
      </c>
      <c r="R98" s="6">
        <f>'CL &amp; Data'!O520</f>
        <v>-44.598590999999999</v>
      </c>
      <c r="T98" s="6">
        <f>'CL &amp; Data'!P520</f>
        <v>-36.531726999999997</v>
      </c>
      <c r="X98" s="6">
        <v>12.8575</v>
      </c>
      <c r="Z98" s="6">
        <v>-48.628326000000001</v>
      </c>
      <c r="AB98" s="6">
        <v>-21.641672</v>
      </c>
      <c r="AD98" s="6">
        <v>-54.951667999999998</v>
      </c>
      <c r="AF98" s="6">
        <v>-35.791187000000001</v>
      </c>
    </row>
    <row r="99" spans="2:32" x14ac:dyDescent="0.25">
      <c r="B99" s="6">
        <f>'CL &amp; Data'!B521/1000000000</f>
        <v>35.729999999999997</v>
      </c>
      <c r="D99" s="6">
        <f>'CL &amp; Data'!C521</f>
        <v>-12.024675999999999</v>
      </c>
      <c r="F99" s="6">
        <f>'CL &amp; Data'!D521</f>
        <v>-41.998058</v>
      </c>
      <c r="H99" s="6">
        <f>'CL &amp; Data'!E521</f>
        <v>-36.120666999999997</v>
      </c>
      <c r="J99" s="6">
        <f>'CL &amp; Data'!F521</f>
        <v>-44.459122000000001</v>
      </c>
      <c r="L99" s="6">
        <f>'CL &amp; Data'!L521/1000000000</f>
        <v>35.729999999999997</v>
      </c>
      <c r="N99" s="6">
        <f>'CL &amp; Data'!M521</f>
        <v>-13.365074999999999</v>
      </c>
      <c r="P99" s="6">
        <f>'CL &amp; Data'!N521</f>
        <v>-50.020389999999999</v>
      </c>
      <c r="R99" s="6">
        <f>'CL &amp; Data'!O521</f>
        <v>-44.555388999999998</v>
      </c>
      <c r="T99" s="6">
        <f>'CL &amp; Data'!P521</f>
        <v>-35.962432999999997</v>
      </c>
      <c r="X99" s="6">
        <v>12.984999999999999</v>
      </c>
      <c r="Z99" s="6">
        <v>-48.955666000000001</v>
      </c>
      <c r="AB99" s="6">
        <v>-21.638287999999999</v>
      </c>
      <c r="AD99" s="6">
        <v>-55.767757000000003</v>
      </c>
      <c r="AF99" s="6">
        <v>-35.708401000000002</v>
      </c>
    </row>
    <row r="100" spans="2:32" x14ac:dyDescent="0.25">
      <c r="B100" s="6">
        <f>'CL &amp; Data'!B522/1000000000</f>
        <v>36.024999999999999</v>
      </c>
      <c r="D100" s="6">
        <f>'CL &amp; Data'!C522</f>
        <v>-11.838616999999999</v>
      </c>
      <c r="F100" s="6">
        <f>'CL &amp; Data'!D522</f>
        <v>-42.364108999999999</v>
      </c>
      <c r="H100" s="6">
        <f>'CL &amp; Data'!E522</f>
        <v>-35.555247999999999</v>
      </c>
      <c r="J100" s="6">
        <f>'CL &amp; Data'!F522</f>
        <v>-44.598422999999997</v>
      </c>
      <c r="L100" s="6">
        <f>'CL &amp; Data'!L522/1000000000</f>
        <v>36.024999999999999</v>
      </c>
      <c r="N100" s="6">
        <f>'CL &amp; Data'!M522</f>
        <v>-13.439664</v>
      </c>
      <c r="P100" s="6">
        <f>'CL &amp; Data'!N522</f>
        <v>-53.175837999999999</v>
      </c>
      <c r="R100" s="6">
        <f>'CL &amp; Data'!O522</f>
        <v>-44.533813000000002</v>
      </c>
      <c r="T100" s="6">
        <f>'CL &amp; Data'!P522</f>
        <v>-35.409892999999997</v>
      </c>
      <c r="X100" s="6">
        <v>13.112500000000001</v>
      </c>
      <c r="Z100" s="6">
        <v>-49.202891999999999</v>
      </c>
      <c r="AB100" s="6">
        <v>-21.647551</v>
      </c>
      <c r="AD100" s="6">
        <v>-57.171149999999997</v>
      </c>
      <c r="AF100" s="6">
        <v>-35.611815999999997</v>
      </c>
    </row>
    <row r="101" spans="2:32" x14ac:dyDescent="0.25">
      <c r="B101" s="6">
        <f>'CL &amp; Data'!B523/1000000000</f>
        <v>36.32</v>
      </c>
      <c r="D101" s="6">
        <f>'CL &amp; Data'!C523</f>
        <v>-11.850111999999999</v>
      </c>
      <c r="F101" s="6">
        <f>'CL &amp; Data'!D523</f>
        <v>-42.839267999999997</v>
      </c>
      <c r="H101" s="6">
        <f>'CL &amp; Data'!E523</f>
        <v>-35.009315000000001</v>
      </c>
      <c r="J101" s="6">
        <f>'CL &amp; Data'!F523</f>
        <v>-44.800232000000001</v>
      </c>
      <c r="L101" s="6">
        <f>'CL &amp; Data'!L523/1000000000</f>
        <v>36.32</v>
      </c>
      <c r="N101" s="6">
        <f>'CL &amp; Data'!M523</f>
        <v>-13.376836000000001</v>
      </c>
      <c r="P101" s="6">
        <f>'CL &amp; Data'!N523</f>
        <v>-55.709403999999999</v>
      </c>
      <c r="R101" s="6">
        <f>'CL &amp; Data'!O523</f>
        <v>-44.600056000000002</v>
      </c>
      <c r="T101" s="6">
        <f>'CL &amp; Data'!P523</f>
        <v>-34.929774999999999</v>
      </c>
      <c r="X101" s="6">
        <v>13.24</v>
      </c>
      <c r="Z101" s="6">
        <v>-49.269565999999998</v>
      </c>
      <c r="AB101" s="6">
        <v>-21.673296000000001</v>
      </c>
      <c r="AD101" s="6">
        <v>-59.137858999999999</v>
      </c>
      <c r="AF101" s="6">
        <v>-35.494469000000002</v>
      </c>
    </row>
    <row r="102" spans="2:32" x14ac:dyDescent="0.25">
      <c r="B102" s="6">
        <f>'CL &amp; Data'!B524/1000000000</f>
        <v>36.615000000000002</v>
      </c>
      <c r="D102" s="6">
        <f>'CL &amp; Data'!C524</f>
        <v>-12.004472</v>
      </c>
      <c r="F102" s="6">
        <f>'CL &amp; Data'!D524</f>
        <v>-43.558669999999999</v>
      </c>
      <c r="H102" s="6">
        <f>'CL &amp; Data'!E524</f>
        <v>-34.450992999999997</v>
      </c>
      <c r="J102" s="6">
        <f>'CL &amp; Data'!F524</f>
        <v>-45.019283000000001</v>
      </c>
      <c r="L102" s="6">
        <f>'CL &amp; Data'!L524/1000000000</f>
        <v>36.615000000000002</v>
      </c>
      <c r="N102" s="6">
        <f>'CL &amp; Data'!M524</f>
        <v>-13.151128999999999</v>
      </c>
      <c r="P102" s="6">
        <f>'CL &amp; Data'!N524</f>
        <v>-56.295634999999997</v>
      </c>
      <c r="R102" s="6">
        <f>'CL &amp; Data'!O524</f>
        <v>-44.696907000000003</v>
      </c>
      <c r="T102" s="6">
        <f>'CL &amp; Data'!P524</f>
        <v>-34.448864</v>
      </c>
      <c r="X102" s="6">
        <v>13.3675</v>
      </c>
      <c r="Z102" s="6">
        <v>-49.197868</v>
      </c>
      <c r="AB102" s="6">
        <v>-21.714217999999999</v>
      </c>
      <c r="AD102" s="6">
        <v>-59.868670999999999</v>
      </c>
      <c r="AF102" s="6">
        <v>-35.371169999999999</v>
      </c>
    </row>
    <row r="103" spans="2:32" x14ac:dyDescent="0.25">
      <c r="B103" s="6">
        <f>'CL &amp; Data'!B525/1000000000</f>
        <v>36.909999999999997</v>
      </c>
      <c r="D103" s="6">
        <f>'CL &amp; Data'!C525</f>
        <v>-12.140644</v>
      </c>
      <c r="F103" s="6">
        <f>'CL &amp; Data'!D525</f>
        <v>-44.294578999999999</v>
      </c>
      <c r="H103" s="6">
        <f>'CL &amp; Data'!E525</f>
        <v>-33.971989000000001</v>
      </c>
      <c r="J103" s="6">
        <f>'CL &amp; Data'!F525</f>
        <v>-45.351363999999997</v>
      </c>
      <c r="L103" s="6">
        <f>'CL &amp; Data'!L525/1000000000</f>
        <v>36.909999999999997</v>
      </c>
      <c r="N103" s="6">
        <f>'CL &amp; Data'!M525</f>
        <v>-12.978709</v>
      </c>
      <c r="P103" s="6">
        <f>'CL &amp; Data'!N525</f>
        <v>-55.868457999999997</v>
      </c>
      <c r="R103" s="6">
        <f>'CL &amp; Data'!O525</f>
        <v>-44.842621000000001</v>
      </c>
      <c r="T103" s="6">
        <f>'CL &amp; Data'!P525</f>
        <v>-34.059784000000001</v>
      </c>
      <c r="X103" s="6">
        <v>13.494999999999999</v>
      </c>
      <c r="Z103" s="6">
        <v>-49.044823000000001</v>
      </c>
      <c r="AB103" s="6">
        <v>-21.772797000000001</v>
      </c>
      <c r="AD103" s="6">
        <v>-60.331299000000001</v>
      </c>
      <c r="AF103" s="6">
        <v>-35.266258000000001</v>
      </c>
    </row>
    <row r="104" spans="2:32" x14ac:dyDescent="0.25">
      <c r="B104" s="6">
        <f>'CL &amp; Data'!B526/1000000000</f>
        <v>37.204999999999998</v>
      </c>
      <c r="D104" s="6">
        <f>'CL &amp; Data'!C526</f>
        <v>-12.213495999999999</v>
      </c>
      <c r="F104" s="6">
        <f>'CL &amp; Data'!D526</f>
        <v>-45.246212</v>
      </c>
      <c r="H104" s="6">
        <f>'CL &amp; Data'!E526</f>
        <v>-33.556438</v>
      </c>
      <c r="J104" s="6">
        <f>'CL &amp; Data'!F526</f>
        <v>-45.847239999999999</v>
      </c>
      <c r="L104" s="6">
        <f>'CL &amp; Data'!L526/1000000000</f>
        <v>37.204999999999998</v>
      </c>
      <c r="N104" s="6">
        <f>'CL &amp; Data'!M526</f>
        <v>-12.923975</v>
      </c>
      <c r="P104" s="6">
        <f>'CL &amp; Data'!N526</f>
        <v>-53.995475999999996</v>
      </c>
      <c r="R104" s="6">
        <f>'CL &amp; Data'!O526</f>
        <v>-45.067554000000001</v>
      </c>
      <c r="T104" s="6">
        <f>'CL &amp; Data'!P526</f>
        <v>-33.669231000000003</v>
      </c>
      <c r="X104" s="6">
        <v>13.6225</v>
      </c>
      <c r="Z104" s="6">
        <v>-48.887473999999997</v>
      </c>
      <c r="AB104" s="6">
        <v>-21.84967</v>
      </c>
      <c r="AD104" s="6">
        <v>-60.401299000000002</v>
      </c>
      <c r="AF104" s="6">
        <v>-35.146599000000002</v>
      </c>
    </row>
    <row r="105" spans="2:32" x14ac:dyDescent="0.25">
      <c r="B105" s="6">
        <f>'CL &amp; Data'!B527/1000000000</f>
        <v>37.5</v>
      </c>
      <c r="D105" s="6">
        <f>'CL &amp; Data'!C527</f>
        <v>-12.129175</v>
      </c>
      <c r="F105" s="6">
        <f>'CL &amp; Data'!D527</f>
        <v>-46.494553000000003</v>
      </c>
      <c r="H105" s="6">
        <f>'CL &amp; Data'!E527</f>
        <v>-33.203094</v>
      </c>
      <c r="J105" s="6">
        <f>'CL &amp; Data'!F527</f>
        <v>-46.255695000000003</v>
      </c>
      <c r="L105" s="6">
        <f>'CL &amp; Data'!L527/1000000000</f>
        <v>37.5</v>
      </c>
      <c r="N105" s="6">
        <f>'CL &amp; Data'!M527</f>
        <v>-13.231368</v>
      </c>
      <c r="P105" s="6">
        <f>'CL &amp; Data'!N527</f>
        <v>-50.743290000000002</v>
      </c>
      <c r="R105" s="6">
        <f>'CL &amp; Data'!O527</f>
        <v>-45.607109000000001</v>
      </c>
      <c r="T105" s="6">
        <f>'CL &amp; Data'!P527</f>
        <v>-33.316124000000002</v>
      </c>
      <c r="X105" s="6">
        <v>13.75</v>
      </c>
      <c r="Z105" s="6">
        <v>-48.797874</v>
      </c>
      <c r="AB105" s="6">
        <v>-21.954058</v>
      </c>
      <c r="AD105" s="6">
        <v>-61.574730000000002</v>
      </c>
      <c r="AF105" s="6">
        <v>-35.045932999999998</v>
      </c>
    </row>
    <row r="106" spans="2:32" x14ac:dyDescent="0.25">
      <c r="B106" s="6">
        <f>'CL &amp; Data'!B528/1000000000</f>
        <v>37.795000000000002</v>
      </c>
      <c r="D106" s="6">
        <f>'CL &amp; Data'!C528</f>
        <v>-11.911982</v>
      </c>
      <c r="F106" s="6">
        <f>'CL &amp; Data'!D528</f>
        <v>-47.861977000000003</v>
      </c>
      <c r="H106" s="6">
        <f>'CL &amp; Data'!E528</f>
        <v>-32.890411</v>
      </c>
      <c r="J106" s="6">
        <f>'CL &amp; Data'!F528</f>
        <v>-46.780472000000003</v>
      </c>
      <c r="L106" s="6">
        <f>'CL &amp; Data'!L528/1000000000</f>
        <v>37.795000000000002</v>
      </c>
      <c r="N106" s="6">
        <f>'CL &amp; Data'!M528</f>
        <v>-13.738688</v>
      </c>
      <c r="P106" s="6">
        <f>'CL &amp; Data'!N528</f>
        <v>-47.420906000000002</v>
      </c>
      <c r="R106" s="6">
        <f>'CL &amp; Data'!O528</f>
        <v>-46.163691999999998</v>
      </c>
      <c r="T106" s="6">
        <f>'CL &amp; Data'!P528</f>
        <v>-32.951487999999998</v>
      </c>
      <c r="X106" s="6">
        <v>13.8775</v>
      </c>
      <c r="Z106" s="6">
        <v>-48.693306</v>
      </c>
      <c r="AB106" s="6">
        <v>-22.044219999999999</v>
      </c>
      <c r="AD106" s="6">
        <v>-61.977741000000002</v>
      </c>
      <c r="AF106" s="6">
        <v>-34.949779999999997</v>
      </c>
    </row>
    <row r="107" spans="2:32" x14ac:dyDescent="0.25">
      <c r="B107" s="6">
        <f>'CL &amp; Data'!B529/1000000000</f>
        <v>38.090000000000003</v>
      </c>
      <c r="D107" s="6">
        <f>'CL &amp; Data'!C529</f>
        <v>-11.435241</v>
      </c>
      <c r="F107" s="6">
        <f>'CL &amp; Data'!D529</f>
        <v>-49.562485000000002</v>
      </c>
      <c r="H107" s="6">
        <f>'CL &amp; Data'!E529</f>
        <v>-32.626323999999997</v>
      </c>
      <c r="J107" s="6">
        <f>'CL &amp; Data'!F529</f>
        <v>-47.338397999999998</v>
      </c>
      <c r="L107" s="6">
        <f>'CL &amp; Data'!L529/1000000000</f>
        <v>38.090000000000003</v>
      </c>
      <c r="N107" s="6">
        <f>'CL &amp; Data'!M529</f>
        <v>-14.450948</v>
      </c>
      <c r="P107" s="6">
        <f>'CL &amp; Data'!N529</f>
        <v>-45.517707999999999</v>
      </c>
      <c r="R107" s="6">
        <f>'CL &amp; Data'!O529</f>
        <v>-46.999554000000003</v>
      </c>
      <c r="T107" s="6">
        <f>'CL &amp; Data'!P529</f>
        <v>-32.595458999999998</v>
      </c>
      <c r="X107" s="6">
        <v>14.005000000000001</v>
      </c>
      <c r="Z107" s="6">
        <v>-48.694716999999997</v>
      </c>
      <c r="AB107" s="6">
        <v>-22.145855000000001</v>
      </c>
      <c r="AD107" s="6">
        <v>-62.467250999999997</v>
      </c>
      <c r="AF107" s="6">
        <v>-34.870654999999999</v>
      </c>
    </row>
    <row r="108" spans="2:32" x14ac:dyDescent="0.25">
      <c r="B108" s="6">
        <f>'CL &amp; Data'!B530/1000000000</f>
        <v>38.384999999999998</v>
      </c>
      <c r="D108" s="6">
        <f>'CL &amp; Data'!C530</f>
        <v>-10.895097</v>
      </c>
      <c r="F108" s="6">
        <f>'CL &amp; Data'!D530</f>
        <v>-51.295470999999999</v>
      </c>
      <c r="H108" s="6">
        <f>'CL &amp; Data'!E530</f>
        <v>-32.388458</v>
      </c>
      <c r="J108" s="6">
        <f>'CL &amp; Data'!F530</f>
        <v>-48.099594000000003</v>
      </c>
      <c r="L108" s="6">
        <f>'CL &amp; Data'!L530/1000000000</f>
        <v>38.384999999999998</v>
      </c>
      <c r="N108" s="6">
        <f>'CL &amp; Data'!M530</f>
        <v>-15.292896000000001</v>
      </c>
      <c r="P108" s="6">
        <f>'CL &amp; Data'!N530</f>
        <v>-44.239826000000001</v>
      </c>
      <c r="R108" s="6">
        <f>'CL &amp; Data'!O530</f>
        <v>-47.978413000000003</v>
      </c>
      <c r="T108" s="6">
        <f>'CL &amp; Data'!P530</f>
        <v>-32.216656</v>
      </c>
      <c r="X108" s="6">
        <v>14.1325</v>
      </c>
      <c r="Z108" s="6">
        <v>-48.724594000000003</v>
      </c>
      <c r="AB108" s="6">
        <v>-22.234355999999998</v>
      </c>
      <c r="AD108" s="6">
        <v>-63.136702999999997</v>
      </c>
      <c r="AF108" s="6">
        <v>-34.805244000000002</v>
      </c>
    </row>
    <row r="109" spans="2:32" x14ac:dyDescent="0.25">
      <c r="B109" s="6">
        <f>'CL &amp; Data'!B531/1000000000</f>
        <v>38.68</v>
      </c>
      <c r="D109" s="6">
        <f>'CL &amp; Data'!C531</f>
        <v>-10.23671</v>
      </c>
      <c r="F109" s="6">
        <f>'CL &amp; Data'!D531</f>
        <v>-53.111125999999999</v>
      </c>
      <c r="H109" s="6">
        <f>'CL &amp; Data'!E531</f>
        <v>-32.133575</v>
      </c>
      <c r="J109" s="6">
        <f>'CL &amp; Data'!F531</f>
        <v>-49.002513999999998</v>
      </c>
      <c r="L109" s="6">
        <f>'CL &amp; Data'!L531/1000000000</f>
        <v>38.68</v>
      </c>
      <c r="N109" s="6">
        <f>'CL &amp; Data'!M531</f>
        <v>-16.4146</v>
      </c>
      <c r="P109" s="6">
        <f>'CL &amp; Data'!N531</f>
        <v>-43.991646000000003</v>
      </c>
      <c r="R109" s="6">
        <f>'CL &amp; Data'!O531</f>
        <v>-48.986362</v>
      </c>
      <c r="T109" s="6">
        <f>'CL &amp; Data'!P531</f>
        <v>-31.989194999999999</v>
      </c>
      <c r="X109" s="6">
        <v>14.26</v>
      </c>
      <c r="Z109" s="6">
        <v>-48.783099999999997</v>
      </c>
      <c r="AB109" s="6">
        <v>-22.310773999999999</v>
      </c>
      <c r="AD109" s="6">
        <v>-63.411304000000001</v>
      </c>
      <c r="AF109" s="6">
        <v>-34.751766000000003</v>
      </c>
    </row>
    <row r="110" spans="2:32" x14ac:dyDescent="0.25">
      <c r="B110" s="6">
        <f>'CL &amp; Data'!B532/1000000000</f>
        <v>38.975000000000001</v>
      </c>
      <c r="D110" s="6">
        <f>'CL &amp; Data'!C532</f>
        <v>-9.5022984000000008</v>
      </c>
      <c r="F110" s="6">
        <f>'CL &amp; Data'!D532</f>
        <v>-54.031478999999997</v>
      </c>
      <c r="H110" s="6">
        <f>'CL &amp; Data'!E532</f>
        <v>-31.800879999999999</v>
      </c>
      <c r="J110" s="6">
        <f>'CL &amp; Data'!F532</f>
        <v>-50.045085999999998</v>
      </c>
      <c r="L110" s="6">
        <f>'CL &amp; Data'!L532/1000000000</f>
        <v>38.975000000000001</v>
      </c>
      <c r="N110" s="6">
        <f>'CL &amp; Data'!M532</f>
        <v>-16.987617</v>
      </c>
      <c r="P110" s="6">
        <f>'CL &amp; Data'!N532</f>
        <v>-44.727516000000001</v>
      </c>
      <c r="R110" s="6">
        <f>'CL &amp; Data'!O532</f>
        <v>-50.143355999999997</v>
      </c>
      <c r="T110" s="6">
        <f>'CL &amp; Data'!P532</f>
        <v>-31.789749</v>
      </c>
      <c r="X110" s="6">
        <v>14.387499999999999</v>
      </c>
      <c r="Z110" s="6">
        <v>-48.957756000000003</v>
      </c>
      <c r="AB110" s="6">
        <v>-22.373982999999999</v>
      </c>
      <c r="AD110" s="6">
        <v>-63.495628000000004</v>
      </c>
      <c r="AF110" s="6">
        <v>-34.710158999999997</v>
      </c>
    </row>
    <row r="111" spans="2:32" x14ac:dyDescent="0.25">
      <c r="B111" s="6">
        <f>'CL &amp; Data'!B533/1000000000</f>
        <v>39.270000000000003</v>
      </c>
      <c r="D111" s="6">
        <f>'CL &amp; Data'!C533</f>
        <v>-8.9815702000000002</v>
      </c>
      <c r="F111" s="6">
        <f>'CL &amp; Data'!D533</f>
        <v>-54.975216000000003</v>
      </c>
      <c r="H111" s="6">
        <f>'CL &amp; Data'!E533</f>
        <v>-31.647860999999999</v>
      </c>
      <c r="J111" s="6">
        <f>'CL &amp; Data'!F533</f>
        <v>-51.681381000000002</v>
      </c>
      <c r="L111" s="6">
        <f>'CL &amp; Data'!L533/1000000000</f>
        <v>39.270000000000003</v>
      </c>
      <c r="N111" s="6">
        <f>'CL &amp; Data'!M533</f>
        <v>-19.106113000000001</v>
      </c>
      <c r="P111" s="6">
        <f>'CL &amp; Data'!N533</f>
        <v>-45.891993999999997</v>
      </c>
      <c r="R111" s="6">
        <f>'CL &amp; Data'!O533</f>
        <v>-52.009898999999997</v>
      </c>
      <c r="T111" s="6">
        <f>'CL &amp; Data'!P533</f>
        <v>-31.639496000000001</v>
      </c>
      <c r="X111" s="6">
        <v>14.515000000000001</v>
      </c>
      <c r="Z111" s="6">
        <v>-49.09346</v>
      </c>
      <c r="AB111" s="6">
        <v>-22.42944</v>
      </c>
      <c r="AD111" s="6">
        <v>-63.135696000000003</v>
      </c>
      <c r="AF111" s="6">
        <v>-34.662891000000002</v>
      </c>
    </row>
    <row r="112" spans="2:32" x14ac:dyDescent="0.25">
      <c r="B112" s="6">
        <f>'CL &amp; Data'!B534/1000000000</f>
        <v>39.564999999999998</v>
      </c>
      <c r="D112" s="6">
        <f>'CL &amp; Data'!C534</f>
        <v>-8.7926178000000004</v>
      </c>
      <c r="F112" s="6">
        <f>'CL &amp; Data'!D534</f>
        <v>-55.517105000000001</v>
      </c>
      <c r="H112" s="6">
        <f>'CL &amp; Data'!E534</f>
        <v>-31.761904000000001</v>
      </c>
      <c r="J112" s="6">
        <f>'CL &amp; Data'!F534</f>
        <v>-54.148609</v>
      </c>
      <c r="L112" s="6">
        <f>'CL &amp; Data'!L534/1000000000</f>
        <v>39.564999999999998</v>
      </c>
      <c r="N112" s="6">
        <f>'CL &amp; Data'!M534</f>
        <v>-20.307099999999998</v>
      </c>
      <c r="P112" s="6">
        <f>'CL &amp; Data'!N534</f>
        <v>-46.650227000000001</v>
      </c>
      <c r="R112" s="6">
        <f>'CL &amp; Data'!O534</f>
        <v>-54.443049999999999</v>
      </c>
      <c r="T112" s="6">
        <f>'CL &amp; Data'!P534</f>
        <v>-31.83164</v>
      </c>
      <c r="X112" s="6">
        <v>14.6425</v>
      </c>
      <c r="Z112" s="6">
        <v>-49.126083000000001</v>
      </c>
      <c r="AB112" s="6">
        <v>-22.459602</v>
      </c>
      <c r="AD112" s="6">
        <v>-62.419936999999997</v>
      </c>
      <c r="AF112" s="6">
        <v>-34.614773</v>
      </c>
    </row>
    <row r="113" spans="2:32" x14ac:dyDescent="0.25">
      <c r="B113" s="6">
        <f>'CL &amp; Data'!B535/1000000000</f>
        <v>39.86</v>
      </c>
      <c r="D113" s="6">
        <f>'CL &amp; Data'!C535</f>
        <v>-8.6793098000000004</v>
      </c>
      <c r="F113" s="6">
        <f>'CL &amp; Data'!D535</f>
        <v>-55.566474999999997</v>
      </c>
      <c r="H113" s="6">
        <f>'CL &amp; Data'!E535</f>
        <v>-31.757708000000001</v>
      </c>
      <c r="J113" s="6">
        <f>'CL &amp; Data'!F535</f>
        <v>-56.874110999999999</v>
      </c>
      <c r="L113" s="6">
        <f>'CL &amp; Data'!L535/1000000000</f>
        <v>39.86</v>
      </c>
      <c r="N113" s="6">
        <f>'CL &amp; Data'!M535</f>
        <v>-21.993068999999998</v>
      </c>
      <c r="P113" s="6">
        <f>'CL &amp; Data'!N535</f>
        <v>-47.056663999999998</v>
      </c>
      <c r="R113" s="6">
        <f>'CL &amp; Data'!O535</f>
        <v>-56.474915000000003</v>
      </c>
      <c r="T113" s="6">
        <f>'CL &amp; Data'!P535</f>
        <v>-31.989367999999999</v>
      </c>
      <c r="X113" s="6">
        <v>14.77</v>
      </c>
      <c r="Z113" s="6">
        <v>-49.143250000000002</v>
      </c>
      <c r="AB113" s="6">
        <v>-22.482469999999999</v>
      </c>
      <c r="AD113" s="6">
        <v>-61.843604999999997</v>
      </c>
      <c r="AF113" s="6">
        <v>-34.567276</v>
      </c>
    </row>
    <row r="114" spans="2:32" x14ac:dyDescent="0.25">
      <c r="B114" s="6">
        <f>'CL &amp; Data'!B536/1000000000</f>
        <v>40.155000000000001</v>
      </c>
      <c r="D114" s="6">
        <f>'CL &amp; Data'!C536</f>
        <v>-8.7543898000000002</v>
      </c>
      <c r="F114" s="6">
        <f>'CL &amp; Data'!D536</f>
        <v>-54.749447000000004</v>
      </c>
      <c r="H114" s="6">
        <f>'CL &amp; Data'!E536</f>
        <v>-31.725525000000001</v>
      </c>
      <c r="J114" s="6">
        <f>'CL &amp; Data'!F536</f>
        <v>-58.216662999999997</v>
      </c>
      <c r="L114" s="6">
        <f>'CL &amp; Data'!L536/1000000000</f>
        <v>40.155000000000001</v>
      </c>
      <c r="N114" s="6">
        <f>'CL &amp; Data'!M536</f>
        <v>-22.222045999999999</v>
      </c>
      <c r="P114" s="6">
        <f>'CL &amp; Data'!N536</f>
        <v>-46.663769000000002</v>
      </c>
      <c r="R114" s="6">
        <f>'CL &amp; Data'!O536</f>
        <v>-57.957386</v>
      </c>
      <c r="T114" s="6">
        <f>'CL &amp; Data'!P536</f>
        <v>-31.987362000000001</v>
      </c>
      <c r="X114" s="6">
        <v>14.897500000000001</v>
      </c>
      <c r="Z114" s="6">
        <v>-49.077404000000001</v>
      </c>
      <c r="AB114" s="6">
        <v>-22.503672000000002</v>
      </c>
      <c r="AD114" s="6">
        <v>-61.270423999999998</v>
      </c>
      <c r="AF114" s="6">
        <v>-34.508220999999999</v>
      </c>
    </row>
    <row r="115" spans="2:32" x14ac:dyDescent="0.25">
      <c r="B115" s="6">
        <f>'CL &amp; Data'!B537/1000000000</f>
        <v>40.450000000000003</v>
      </c>
      <c r="D115" s="6">
        <f>'CL &amp; Data'!C537</f>
        <v>-9.0519180000000006</v>
      </c>
      <c r="F115" s="6">
        <f>'CL &amp; Data'!D537</f>
        <v>-53.860123000000002</v>
      </c>
      <c r="H115" s="6">
        <f>'CL &amp; Data'!E537</f>
        <v>-31.423231000000001</v>
      </c>
      <c r="J115" s="6">
        <f>'CL &amp; Data'!F537</f>
        <v>-58.096642000000003</v>
      </c>
      <c r="L115" s="6">
        <f>'CL &amp; Data'!L537/1000000000</f>
        <v>40.450000000000003</v>
      </c>
      <c r="N115" s="6">
        <f>'CL &amp; Data'!M537</f>
        <v>-22.708220000000001</v>
      </c>
      <c r="P115" s="6">
        <f>'CL &amp; Data'!N537</f>
        <v>-45.743125999999997</v>
      </c>
      <c r="R115" s="6">
        <f>'CL &amp; Data'!O537</f>
        <v>-57.864983000000002</v>
      </c>
      <c r="T115" s="6">
        <f>'CL &amp; Data'!P537</f>
        <v>-31.599955000000001</v>
      </c>
      <c r="X115" s="6">
        <v>15.025</v>
      </c>
      <c r="Z115" s="6">
        <v>-49.019424000000001</v>
      </c>
      <c r="AB115" s="6">
        <v>-22.526516000000001</v>
      </c>
      <c r="AD115" s="6">
        <v>-60.742061999999997</v>
      </c>
      <c r="AF115" s="6">
        <v>-34.438853999999999</v>
      </c>
    </row>
    <row r="116" spans="2:32" x14ac:dyDescent="0.25">
      <c r="B116" s="6">
        <f>'CL &amp; Data'!B538/1000000000</f>
        <v>40.744999999999997</v>
      </c>
      <c r="D116" s="6">
        <f>'CL &amp; Data'!C538</f>
        <v>-9.1009721999999993</v>
      </c>
      <c r="F116" s="6">
        <f>'CL &amp; Data'!D538</f>
        <v>-52.182868999999997</v>
      </c>
      <c r="H116" s="6">
        <f>'CL &amp; Data'!E538</f>
        <v>-30.588881000000001</v>
      </c>
      <c r="J116" s="6">
        <f>'CL &amp; Data'!F538</f>
        <v>-56.937080000000002</v>
      </c>
      <c r="L116" s="6">
        <f>'CL &amp; Data'!L538/1000000000</f>
        <v>40.744999999999997</v>
      </c>
      <c r="N116" s="6">
        <f>'CL &amp; Data'!M538</f>
        <v>-21.594297000000001</v>
      </c>
      <c r="P116" s="6">
        <f>'CL &amp; Data'!N538</f>
        <v>-44.590279000000002</v>
      </c>
      <c r="R116" s="6">
        <f>'CL &amp; Data'!O538</f>
        <v>-56.592753999999999</v>
      </c>
      <c r="T116" s="6">
        <f>'CL &amp; Data'!P538</f>
        <v>-30.81579</v>
      </c>
      <c r="X116" s="6">
        <v>15.1525</v>
      </c>
      <c r="Z116" s="6">
        <v>-48.917442000000001</v>
      </c>
      <c r="AB116" s="6">
        <v>-22.558928000000002</v>
      </c>
      <c r="AD116" s="6">
        <v>-60.405124999999998</v>
      </c>
      <c r="AF116" s="6">
        <v>-34.364063000000002</v>
      </c>
    </row>
    <row r="117" spans="2:32" x14ac:dyDescent="0.25">
      <c r="B117" s="6">
        <f>'CL &amp; Data'!B539/1000000000</f>
        <v>41.04</v>
      </c>
      <c r="D117" s="6">
        <f>'CL &amp; Data'!C539</f>
        <v>-9.1040115000000004</v>
      </c>
      <c r="F117" s="6">
        <f>'CL &amp; Data'!D539</f>
        <v>-49.660342999999997</v>
      </c>
      <c r="H117" s="6">
        <f>'CL &amp; Data'!E539</f>
        <v>-29.990549000000001</v>
      </c>
      <c r="J117" s="6">
        <f>'CL &amp; Data'!F539</f>
        <v>-54.029499000000001</v>
      </c>
      <c r="L117" s="6">
        <f>'CL &amp; Data'!L539/1000000000</f>
        <v>41.04</v>
      </c>
      <c r="N117" s="6">
        <f>'CL &amp; Data'!M539</f>
        <v>-20.853006000000001</v>
      </c>
      <c r="P117" s="6">
        <f>'CL &amp; Data'!N539</f>
        <v>-43.693226000000003</v>
      </c>
      <c r="R117" s="6">
        <f>'CL &amp; Data'!O539</f>
        <v>-53.632041999999998</v>
      </c>
      <c r="T117" s="6">
        <f>'CL &amp; Data'!P539</f>
        <v>-30.199618999999998</v>
      </c>
      <c r="X117" s="6">
        <v>15.28</v>
      </c>
      <c r="Z117" s="6">
        <v>-48.751964999999998</v>
      </c>
      <c r="AB117" s="6">
        <v>-22.608315000000001</v>
      </c>
      <c r="AD117" s="6">
        <v>-59.969741999999997</v>
      </c>
      <c r="AF117" s="6">
        <v>-34.278720999999997</v>
      </c>
    </row>
    <row r="118" spans="2:32" x14ac:dyDescent="0.25">
      <c r="B118" s="6">
        <f>'CL &amp; Data'!B540/1000000000</f>
        <v>41.335000000000001</v>
      </c>
      <c r="D118" s="6">
        <f>'CL &amp; Data'!C540</f>
        <v>-9.0011691999999996</v>
      </c>
      <c r="F118" s="6">
        <f>'CL &amp; Data'!D540</f>
        <v>-47.072673999999999</v>
      </c>
      <c r="H118" s="6">
        <f>'CL &amp; Data'!E540</f>
        <v>-29.882214999999999</v>
      </c>
      <c r="J118" s="6">
        <f>'CL &amp; Data'!F540</f>
        <v>-48.778267</v>
      </c>
      <c r="L118" s="6">
        <f>'CL &amp; Data'!L540/1000000000</f>
        <v>41.335000000000001</v>
      </c>
      <c r="N118" s="6">
        <f>'CL &amp; Data'!M540</f>
        <v>-19.273292999999999</v>
      </c>
      <c r="P118" s="6">
        <f>'CL &amp; Data'!N540</f>
        <v>-41.972672000000003</v>
      </c>
      <c r="R118" s="6">
        <f>'CL &amp; Data'!O540</f>
        <v>-49.045665999999997</v>
      </c>
      <c r="T118" s="6">
        <f>'CL &amp; Data'!P540</f>
        <v>-30.102730000000001</v>
      </c>
      <c r="X118" s="6">
        <v>15.407500000000001</v>
      </c>
      <c r="Z118" s="6">
        <v>-48.441048000000002</v>
      </c>
      <c r="AB118" s="6">
        <v>-22.671939999999999</v>
      </c>
      <c r="AD118" s="6">
        <v>-59.393622999999998</v>
      </c>
      <c r="AF118" s="6">
        <v>-34.183574999999998</v>
      </c>
    </row>
    <row r="119" spans="2:32" x14ac:dyDescent="0.25">
      <c r="B119" s="6">
        <f>'CL &amp; Data'!B541/1000000000</f>
        <v>41.63</v>
      </c>
      <c r="D119" s="6">
        <f>'CL &amp; Data'!C541</f>
        <v>-8.8894357999999993</v>
      </c>
      <c r="F119" s="6">
        <f>'CL &amp; Data'!D541</f>
        <v>-47.630482000000001</v>
      </c>
      <c r="H119" s="6">
        <f>'CL &amp; Data'!E541</f>
        <v>-29.844298999999999</v>
      </c>
      <c r="J119" s="6">
        <f>'CL &amp; Data'!F541</f>
        <v>-44.876652</v>
      </c>
      <c r="L119" s="6">
        <f>'CL &amp; Data'!L541/1000000000</f>
        <v>41.63</v>
      </c>
      <c r="N119" s="6">
        <f>'CL &amp; Data'!M541</f>
        <v>-18.454785999999999</v>
      </c>
      <c r="P119" s="6">
        <f>'CL &amp; Data'!N541</f>
        <v>-40.826050000000002</v>
      </c>
      <c r="R119" s="6">
        <f>'CL &amp; Data'!O541</f>
        <v>-45.071174999999997</v>
      </c>
      <c r="T119" s="6">
        <f>'CL &amp; Data'!P541</f>
        <v>-30.049208</v>
      </c>
      <c r="X119" s="6">
        <v>15.535</v>
      </c>
      <c r="Z119" s="6">
        <v>-48.091208999999999</v>
      </c>
      <c r="AB119" s="6">
        <v>-22.750256</v>
      </c>
      <c r="AD119" s="6">
        <v>-58.672508000000001</v>
      </c>
      <c r="AF119" s="6">
        <v>-34.075660999999997</v>
      </c>
    </row>
    <row r="120" spans="2:32" x14ac:dyDescent="0.25">
      <c r="B120" s="6">
        <f>'CL &amp; Data'!B542/1000000000</f>
        <v>41.924999999999997</v>
      </c>
      <c r="D120" s="6">
        <f>'CL &amp; Data'!C542</f>
        <v>-8.6936607000000006</v>
      </c>
      <c r="F120" s="6">
        <f>'CL &amp; Data'!D542</f>
        <v>-48.488674000000003</v>
      </c>
      <c r="H120" s="6">
        <f>'CL &amp; Data'!E542</f>
        <v>-30.062768999999999</v>
      </c>
      <c r="J120" s="6">
        <f>'CL &amp; Data'!F542</f>
        <v>-43.559024999999998</v>
      </c>
      <c r="L120" s="6">
        <f>'CL &amp; Data'!L542/1000000000</f>
        <v>41.924999999999997</v>
      </c>
      <c r="N120" s="6">
        <f>'CL &amp; Data'!M542</f>
        <v>-17.551023000000001</v>
      </c>
      <c r="P120" s="6">
        <f>'CL &amp; Data'!N542</f>
        <v>-40.788589000000002</v>
      </c>
      <c r="R120" s="6">
        <f>'CL &amp; Data'!O542</f>
        <v>-43.577579</v>
      </c>
      <c r="T120" s="6">
        <f>'CL &amp; Data'!P542</f>
        <v>-30.280107000000001</v>
      </c>
      <c r="X120" s="6">
        <v>15.6625</v>
      </c>
      <c r="Z120" s="6">
        <v>-47.815331</v>
      </c>
      <c r="AB120" s="6">
        <v>-22.834693999999999</v>
      </c>
      <c r="AD120" s="6">
        <v>-57.943728999999998</v>
      </c>
      <c r="AF120" s="6">
        <v>-33.969470999999999</v>
      </c>
    </row>
    <row r="121" spans="2:32" x14ac:dyDescent="0.25">
      <c r="B121" s="6">
        <f>'CL &amp; Data'!B543/1000000000</f>
        <v>42.22</v>
      </c>
      <c r="D121" s="6">
        <f>'CL &amp; Data'!C543</f>
        <v>-8.6637591999999994</v>
      </c>
      <c r="F121" s="6">
        <f>'CL &amp; Data'!D543</f>
        <v>-48.907417000000002</v>
      </c>
      <c r="H121" s="6">
        <f>'CL &amp; Data'!E543</f>
        <v>-30.617811</v>
      </c>
      <c r="J121" s="6">
        <f>'CL &amp; Data'!F543</f>
        <v>-42.787796</v>
      </c>
      <c r="L121" s="6">
        <f>'CL &amp; Data'!L543/1000000000</f>
        <v>42.22</v>
      </c>
      <c r="N121" s="6">
        <f>'CL &amp; Data'!M543</f>
        <v>-16.445923000000001</v>
      </c>
      <c r="P121" s="6">
        <f>'CL &amp; Data'!N543</f>
        <v>-40.806927000000002</v>
      </c>
      <c r="R121" s="6">
        <f>'CL &amp; Data'!O543</f>
        <v>-42.671036000000001</v>
      </c>
      <c r="T121" s="6">
        <f>'CL &amp; Data'!P543</f>
        <v>-30.860983000000001</v>
      </c>
      <c r="X121" s="6">
        <v>15.79</v>
      </c>
      <c r="Z121" s="6">
        <v>-47.607852999999999</v>
      </c>
      <c r="AB121" s="6">
        <v>-22.929978999999999</v>
      </c>
      <c r="AD121" s="6">
        <v>-56.540675999999998</v>
      </c>
      <c r="AF121" s="6">
        <v>-33.859810000000003</v>
      </c>
    </row>
    <row r="122" spans="2:32" x14ac:dyDescent="0.25">
      <c r="B122" s="6">
        <f>'CL &amp; Data'!B544/1000000000</f>
        <v>42.515000000000001</v>
      </c>
      <c r="D122" s="6">
        <f>'CL &amp; Data'!C544</f>
        <v>-8.5526514000000002</v>
      </c>
      <c r="F122" s="6">
        <f>'CL &amp; Data'!D544</f>
        <v>-49.595207000000002</v>
      </c>
      <c r="H122" s="6">
        <f>'CL &amp; Data'!E544</f>
        <v>-30.691969</v>
      </c>
      <c r="J122" s="6">
        <f>'CL &amp; Data'!F544</f>
        <v>-42.855846</v>
      </c>
      <c r="L122" s="6">
        <f>'CL &amp; Data'!L544/1000000000</f>
        <v>42.515000000000001</v>
      </c>
      <c r="N122" s="6">
        <f>'CL &amp; Data'!M544</f>
        <v>-15.654985</v>
      </c>
      <c r="P122" s="6">
        <f>'CL &amp; Data'!N544</f>
        <v>-41.005878000000003</v>
      </c>
      <c r="R122" s="6">
        <f>'CL &amp; Data'!O544</f>
        <v>-42.662785</v>
      </c>
      <c r="T122" s="6">
        <f>'CL &amp; Data'!P544</f>
        <v>-30.953354000000001</v>
      </c>
      <c r="X122" s="6">
        <v>15.9175</v>
      </c>
      <c r="Z122" s="6">
        <v>-47.597248</v>
      </c>
      <c r="AB122" s="6">
        <v>-23.025143</v>
      </c>
      <c r="AD122" s="6">
        <v>-54.526291000000001</v>
      </c>
      <c r="AF122" s="6">
        <v>-33.762466000000003</v>
      </c>
    </row>
    <row r="123" spans="2:32" x14ac:dyDescent="0.25">
      <c r="B123" s="6">
        <f>'CL &amp; Data'!B545/1000000000</f>
        <v>42.81</v>
      </c>
      <c r="D123" s="6">
        <f>'CL &amp; Data'!C545</f>
        <v>-8.5339460000000003</v>
      </c>
      <c r="F123" s="6">
        <f>'CL &amp; Data'!D545</f>
        <v>-50.654648000000002</v>
      </c>
      <c r="H123" s="6">
        <f>'CL &amp; Data'!E545</f>
        <v>-30.288460000000001</v>
      </c>
      <c r="J123" s="6">
        <f>'CL &amp; Data'!F545</f>
        <v>-44.784401000000003</v>
      </c>
      <c r="L123" s="6">
        <f>'CL &amp; Data'!L545/1000000000</f>
        <v>42.81</v>
      </c>
      <c r="N123" s="6">
        <f>'CL &amp; Data'!M545</f>
        <v>-14.832022</v>
      </c>
      <c r="P123" s="6">
        <f>'CL &amp; Data'!N545</f>
        <v>-42.054974000000001</v>
      </c>
      <c r="R123" s="6">
        <f>'CL &amp; Data'!O545</f>
        <v>-44.539741999999997</v>
      </c>
      <c r="T123" s="6">
        <f>'CL &amp; Data'!P545</f>
        <v>-30.551624</v>
      </c>
      <c r="X123" s="6">
        <v>16.045000000000002</v>
      </c>
      <c r="Z123" s="6">
        <v>-47.840221</v>
      </c>
      <c r="AB123" s="6">
        <v>-23.126732000000001</v>
      </c>
      <c r="AD123" s="6">
        <v>-53.693935000000003</v>
      </c>
      <c r="AF123" s="6">
        <v>-33.657963000000002</v>
      </c>
    </row>
    <row r="124" spans="2:32" x14ac:dyDescent="0.25">
      <c r="B124" s="6">
        <f>'CL &amp; Data'!B546/1000000000</f>
        <v>43.104999999999997</v>
      </c>
      <c r="D124" s="6">
        <f>'CL &amp; Data'!C546</f>
        <v>-8.5703134999999993</v>
      </c>
      <c r="F124" s="6">
        <f>'CL &amp; Data'!D546</f>
        <v>-49.223919000000002</v>
      </c>
      <c r="H124" s="6">
        <f>'CL &amp; Data'!E546</f>
        <v>-29.852077000000001</v>
      </c>
      <c r="J124" s="6">
        <f>'CL &amp; Data'!F546</f>
        <v>-46.578606000000001</v>
      </c>
      <c r="L124" s="6">
        <f>'CL &amp; Data'!L546/1000000000</f>
        <v>43.104999999999997</v>
      </c>
      <c r="N124" s="6">
        <f>'CL &amp; Data'!M546</f>
        <v>-14.305066999999999</v>
      </c>
      <c r="P124" s="6">
        <f>'CL &amp; Data'!N546</f>
        <v>-43.004348999999998</v>
      </c>
      <c r="R124" s="6">
        <f>'CL &amp; Data'!O546</f>
        <v>-46.115600999999998</v>
      </c>
      <c r="T124" s="6">
        <f>'CL &amp; Data'!P546</f>
        <v>-30.098648000000001</v>
      </c>
      <c r="X124" s="6">
        <v>16.172499999999999</v>
      </c>
      <c r="Z124" s="6">
        <v>-48.224781</v>
      </c>
      <c r="AB124" s="6">
        <v>-23.236664000000001</v>
      </c>
      <c r="AD124" s="6">
        <v>-53.095897999999998</v>
      </c>
      <c r="AF124" s="6">
        <v>-33.544410999999997</v>
      </c>
    </row>
    <row r="125" spans="2:32" x14ac:dyDescent="0.25">
      <c r="B125" s="6">
        <f>'CL &amp; Data'!B547/1000000000</f>
        <v>43.4</v>
      </c>
      <c r="D125" s="6">
        <f>'CL &amp; Data'!C547</f>
        <v>-8.6177492000000004</v>
      </c>
      <c r="F125" s="6">
        <f>'CL &amp; Data'!D547</f>
        <v>-48.156551</v>
      </c>
      <c r="H125" s="6">
        <f>'CL &amp; Data'!E547</f>
        <v>-29.439769999999999</v>
      </c>
      <c r="J125" s="6">
        <f>'CL &amp; Data'!F547</f>
        <v>-47.078709000000003</v>
      </c>
      <c r="L125" s="6">
        <f>'CL &amp; Data'!L547/1000000000</f>
        <v>43.4</v>
      </c>
      <c r="N125" s="6">
        <f>'CL &amp; Data'!M547</f>
        <v>-13.716411000000001</v>
      </c>
      <c r="P125" s="6">
        <f>'CL &amp; Data'!N547</f>
        <v>-43.293022000000001</v>
      </c>
      <c r="R125" s="6">
        <f>'CL &amp; Data'!O547</f>
        <v>-46.631625999999997</v>
      </c>
      <c r="T125" s="6">
        <f>'CL &amp; Data'!P547</f>
        <v>-29.671240000000001</v>
      </c>
      <c r="X125" s="6">
        <v>16.3</v>
      </c>
      <c r="Z125" s="6">
        <v>-48.717098</v>
      </c>
      <c r="AB125" s="6">
        <v>-23.346105999999999</v>
      </c>
      <c r="AD125" s="6">
        <v>-52.826832000000003</v>
      </c>
      <c r="AF125" s="6">
        <v>-33.438965000000003</v>
      </c>
    </row>
    <row r="126" spans="2:32" x14ac:dyDescent="0.25">
      <c r="B126" s="6">
        <f>'CL &amp; Data'!B548/1000000000</f>
        <v>43.695</v>
      </c>
      <c r="D126" s="6">
        <f>'CL &amp; Data'!C548</f>
        <v>-8.6083049999999997</v>
      </c>
      <c r="F126" s="6">
        <f>'CL &amp; Data'!D548</f>
        <v>-47.780093999999998</v>
      </c>
      <c r="H126" s="6">
        <f>'CL &amp; Data'!E548</f>
        <v>-28.998835</v>
      </c>
      <c r="J126" s="6">
        <f>'CL &amp; Data'!F548</f>
        <v>-47.412604999999999</v>
      </c>
      <c r="L126" s="6">
        <f>'CL &amp; Data'!L548/1000000000</f>
        <v>43.695</v>
      </c>
      <c r="N126" s="6">
        <f>'CL &amp; Data'!M548</f>
        <v>-13.130806</v>
      </c>
      <c r="P126" s="6">
        <f>'CL &amp; Data'!N548</f>
        <v>-43.982239</v>
      </c>
      <c r="R126" s="6">
        <f>'CL &amp; Data'!O548</f>
        <v>-47.096457999999998</v>
      </c>
      <c r="T126" s="6">
        <f>'CL &amp; Data'!P548</f>
        <v>-29.212382999999999</v>
      </c>
      <c r="X126" s="6">
        <v>16.427499999999998</v>
      </c>
      <c r="Z126" s="6">
        <v>-49.264366000000003</v>
      </c>
      <c r="AB126" s="6">
        <v>-23.452351</v>
      </c>
      <c r="AD126" s="6">
        <v>-51.455649999999999</v>
      </c>
      <c r="AF126" s="6">
        <v>-33.334499000000001</v>
      </c>
    </row>
    <row r="127" spans="2:32" x14ac:dyDescent="0.25">
      <c r="B127" s="6">
        <f>'CL &amp; Data'!B549/1000000000</f>
        <v>43.99</v>
      </c>
      <c r="D127" s="6">
        <f>'CL &amp; Data'!C549</f>
        <v>-8.5826893000000002</v>
      </c>
      <c r="F127" s="6">
        <f>'CL &amp; Data'!D549</f>
        <v>-47.602134999999997</v>
      </c>
      <c r="H127" s="6">
        <f>'CL &amp; Data'!E549</f>
        <v>-28.529129000000001</v>
      </c>
      <c r="J127" s="6">
        <f>'CL &amp; Data'!F549</f>
        <v>-48.018039999999999</v>
      </c>
      <c r="L127" s="6">
        <f>'CL &amp; Data'!L549/1000000000</f>
        <v>43.99</v>
      </c>
      <c r="N127" s="6">
        <f>'CL &amp; Data'!M549</f>
        <v>-12.633107000000001</v>
      </c>
      <c r="P127" s="6">
        <f>'CL &amp; Data'!N549</f>
        <v>-44.700783000000001</v>
      </c>
      <c r="R127" s="6">
        <f>'CL &amp; Data'!O549</f>
        <v>-47.438327999999998</v>
      </c>
      <c r="T127" s="6">
        <f>'CL &amp; Data'!P549</f>
        <v>-28.773745999999999</v>
      </c>
      <c r="X127" s="6">
        <v>16.555</v>
      </c>
      <c r="Z127" s="6">
        <v>-49.942219000000001</v>
      </c>
      <c r="AB127" s="6">
        <v>-23.552741999999999</v>
      </c>
      <c r="AD127" s="6">
        <v>-50.874634</v>
      </c>
      <c r="AF127" s="6">
        <v>-33.229084</v>
      </c>
    </row>
    <row r="128" spans="2:32" x14ac:dyDescent="0.25">
      <c r="B128" s="6">
        <f>'CL &amp; Data'!B550/1000000000</f>
        <v>44.284999999999997</v>
      </c>
      <c r="D128" s="6">
        <f>'CL &amp; Data'!C550</f>
        <v>-8.7111902000000008</v>
      </c>
      <c r="F128" s="6">
        <f>'CL &amp; Data'!D550</f>
        <v>-47.019469999999998</v>
      </c>
      <c r="H128" s="6">
        <f>'CL &amp; Data'!E550</f>
        <v>-28.147133</v>
      </c>
      <c r="J128" s="6">
        <f>'CL &amp; Data'!F550</f>
        <v>-48.856110000000001</v>
      </c>
      <c r="L128" s="6">
        <f>'CL &amp; Data'!L550/1000000000</f>
        <v>44.284999999999997</v>
      </c>
      <c r="N128" s="6">
        <f>'CL &amp; Data'!M550</f>
        <v>-12.161778999999999</v>
      </c>
      <c r="P128" s="6">
        <f>'CL &amp; Data'!N550</f>
        <v>-45.444522999999997</v>
      </c>
      <c r="R128" s="6">
        <f>'CL &amp; Data'!O550</f>
        <v>-48.157024</v>
      </c>
      <c r="T128" s="6">
        <f>'CL &amp; Data'!P550</f>
        <v>-28.362943999999999</v>
      </c>
      <c r="X128" s="6">
        <v>16.682500000000001</v>
      </c>
      <c r="Z128" s="6">
        <v>-50.792521999999998</v>
      </c>
      <c r="AB128" s="6">
        <v>-23.648164999999999</v>
      </c>
      <c r="AD128" s="6">
        <v>-50.218086</v>
      </c>
      <c r="AF128" s="6">
        <v>-33.117538000000003</v>
      </c>
    </row>
    <row r="129" spans="2:32" x14ac:dyDescent="0.25">
      <c r="B129" s="6">
        <f>'CL &amp; Data'!B551/1000000000</f>
        <v>44.58</v>
      </c>
      <c r="D129" s="6">
        <f>'CL &amp; Data'!C551</f>
        <v>-8.7540587999999993</v>
      </c>
      <c r="F129" s="6">
        <f>'CL &amp; Data'!D551</f>
        <v>-46.117503999999997</v>
      </c>
      <c r="H129" s="6">
        <f>'CL &amp; Data'!E551</f>
        <v>-27.734456999999999</v>
      </c>
      <c r="J129" s="6">
        <f>'CL &amp; Data'!F551</f>
        <v>-49.514136999999998</v>
      </c>
      <c r="L129" s="6">
        <f>'CL &amp; Data'!L551/1000000000</f>
        <v>44.58</v>
      </c>
      <c r="N129" s="6">
        <f>'CL &amp; Data'!M551</f>
        <v>-11.64181</v>
      </c>
      <c r="P129" s="6">
        <f>'CL &amp; Data'!N551</f>
        <v>-45.856513999999997</v>
      </c>
      <c r="R129" s="6">
        <f>'CL &amp; Data'!O551</f>
        <v>-49.152774999999998</v>
      </c>
      <c r="T129" s="6">
        <f>'CL &amp; Data'!P551</f>
        <v>-27.897390000000001</v>
      </c>
      <c r="X129" s="6">
        <v>16.809999999999999</v>
      </c>
      <c r="Z129" s="6">
        <v>-51.611880999999997</v>
      </c>
      <c r="AB129" s="6">
        <v>-23.724924000000001</v>
      </c>
      <c r="AD129" s="6">
        <v>-49.315246999999999</v>
      </c>
      <c r="AF129" s="6">
        <v>-33.009757999999998</v>
      </c>
    </row>
    <row r="130" spans="2:32" x14ac:dyDescent="0.25">
      <c r="B130" s="6">
        <f>'CL &amp; Data'!B552/1000000000</f>
        <v>44.875</v>
      </c>
      <c r="D130" s="6">
        <f>'CL &amp; Data'!C552</f>
        <v>-8.8711739000000005</v>
      </c>
      <c r="F130" s="6">
        <f>'CL &amp; Data'!D552</f>
        <v>-45.054442999999999</v>
      </c>
      <c r="H130" s="6">
        <f>'CL &amp; Data'!E552</f>
        <v>-27.368704000000001</v>
      </c>
      <c r="J130" s="6">
        <f>'CL &amp; Data'!F552</f>
        <v>-50.568035000000002</v>
      </c>
      <c r="L130" s="6">
        <f>'CL &amp; Data'!L552/1000000000</f>
        <v>44.875</v>
      </c>
      <c r="N130" s="6">
        <f>'CL &amp; Data'!M552</f>
        <v>-11.189957</v>
      </c>
      <c r="P130" s="6">
        <f>'CL &amp; Data'!N552</f>
        <v>-45.771084000000002</v>
      </c>
      <c r="R130" s="6">
        <f>'CL &amp; Data'!O552</f>
        <v>-49.815089999999998</v>
      </c>
      <c r="T130" s="6">
        <f>'CL &amp; Data'!P552</f>
        <v>-27.538107</v>
      </c>
      <c r="X130" s="6">
        <v>16.9375</v>
      </c>
      <c r="Z130" s="6">
        <v>-52.086575000000003</v>
      </c>
      <c r="AB130" s="6">
        <v>-23.798752</v>
      </c>
      <c r="AD130" s="6">
        <v>-48.707436000000001</v>
      </c>
      <c r="AF130" s="6">
        <v>-32.886958999999997</v>
      </c>
    </row>
    <row r="131" spans="2:32" x14ac:dyDescent="0.25">
      <c r="B131" s="6">
        <f>'CL &amp; Data'!B553/1000000000</f>
        <v>45.17</v>
      </c>
      <c r="D131" s="6">
        <f>'CL &amp; Data'!C553</f>
        <v>-9.1197432999999997</v>
      </c>
      <c r="F131" s="6">
        <f>'CL &amp; Data'!D553</f>
        <v>-44.114708</v>
      </c>
      <c r="H131" s="6">
        <f>'CL &amp; Data'!E553</f>
        <v>-27.087036000000001</v>
      </c>
      <c r="J131" s="6">
        <f>'CL &amp; Data'!F553</f>
        <v>-51.623885999999999</v>
      </c>
      <c r="L131" s="6">
        <f>'CL &amp; Data'!L553/1000000000</f>
        <v>45.17</v>
      </c>
      <c r="N131" s="6">
        <f>'CL &amp; Data'!M553</f>
        <v>-10.748184</v>
      </c>
      <c r="P131" s="6">
        <f>'CL &amp; Data'!N553</f>
        <v>-45.197879999999998</v>
      </c>
      <c r="R131" s="6">
        <f>'CL &amp; Data'!O553</f>
        <v>-50.538325999999998</v>
      </c>
      <c r="T131" s="6">
        <f>'CL &amp; Data'!P553</f>
        <v>-27.247084000000001</v>
      </c>
      <c r="X131" s="6">
        <v>17.065000000000001</v>
      </c>
      <c r="Z131" s="6">
        <v>-52.471328999999997</v>
      </c>
      <c r="AB131" s="6">
        <v>-23.861507</v>
      </c>
      <c r="AD131" s="6">
        <v>-48.101455999999999</v>
      </c>
      <c r="AF131" s="6">
        <v>-32.779411000000003</v>
      </c>
    </row>
    <row r="132" spans="2:32" x14ac:dyDescent="0.25">
      <c r="B132" s="6">
        <f>'CL &amp; Data'!B554/1000000000</f>
        <v>45.465000000000003</v>
      </c>
      <c r="D132" s="6">
        <f>'CL &amp; Data'!C554</f>
        <v>-9.4310875000000003</v>
      </c>
      <c r="F132" s="6">
        <f>'CL &amp; Data'!D554</f>
        <v>-43.229958000000003</v>
      </c>
      <c r="H132" s="6">
        <f>'CL &amp; Data'!E554</f>
        <v>-26.837482000000001</v>
      </c>
      <c r="J132" s="6">
        <f>'CL &amp; Data'!F554</f>
        <v>-52.156452000000002</v>
      </c>
      <c r="L132" s="6">
        <f>'CL &amp; Data'!L554/1000000000</f>
        <v>45.465000000000003</v>
      </c>
      <c r="N132" s="6">
        <f>'CL &amp; Data'!M554</f>
        <v>-10.290532000000001</v>
      </c>
      <c r="P132" s="6">
        <f>'CL &amp; Data'!N554</f>
        <v>-44.300803999999999</v>
      </c>
      <c r="R132" s="6">
        <f>'CL &amp; Data'!O554</f>
        <v>-51.673679</v>
      </c>
      <c r="T132" s="6">
        <f>'CL &amp; Data'!P554</f>
        <v>-26.924568000000001</v>
      </c>
      <c r="X132" s="6">
        <v>17.192499999999999</v>
      </c>
      <c r="Z132" s="6">
        <v>-52.973568</v>
      </c>
      <c r="AB132" s="6">
        <v>-23.922623000000002</v>
      </c>
      <c r="AD132" s="6">
        <v>-47.641478999999997</v>
      </c>
      <c r="AF132" s="6">
        <v>-32.674380999999997</v>
      </c>
    </row>
    <row r="133" spans="2:32" x14ac:dyDescent="0.25">
      <c r="B133" s="6">
        <f>'CL &amp; Data'!B555/1000000000</f>
        <v>45.76</v>
      </c>
      <c r="D133" s="6">
        <f>'CL &amp; Data'!C555</f>
        <v>-9.8295279000000004</v>
      </c>
      <c r="F133" s="6">
        <f>'CL &amp; Data'!D555</f>
        <v>-42.637214999999998</v>
      </c>
      <c r="H133" s="6">
        <f>'CL &amp; Data'!E555</f>
        <v>-26.612514000000001</v>
      </c>
      <c r="J133" s="6">
        <f>'CL &amp; Data'!F555</f>
        <v>-52.704116999999997</v>
      </c>
      <c r="L133" s="6">
        <f>'CL &amp; Data'!L555/1000000000</f>
        <v>45.76</v>
      </c>
      <c r="N133" s="6">
        <f>'CL &amp; Data'!M555</f>
        <v>-9.9216022000000006</v>
      </c>
      <c r="P133" s="6">
        <f>'CL &amp; Data'!N555</f>
        <v>-43.116633999999998</v>
      </c>
      <c r="R133" s="6">
        <f>'CL &amp; Data'!O555</f>
        <v>-52.441974999999999</v>
      </c>
      <c r="T133" s="6">
        <f>'CL &amp; Data'!P555</f>
        <v>-26.604834</v>
      </c>
      <c r="X133" s="6">
        <v>17.32</v>
      </c>
      <c r="Z133" s="6">
        <v>-53.502087000000003</v>
      </c>
      <c r="AB133" s="6">
        <v>-23.981760000000001</v>
      </c>
      <c r="AD133" s="6">
        <v>-47.307175000000001</v>
      </c>
      <c r="AF133" s="6">
        <v>-32.581947</v>
      </c>
    </row>
    <row r="134" spans="2:32" x14ac:dyDescent="0.25">
      <c r="B134" s="6">
        <f>'CL &amp; Data'!B556/1000000000</f>
        <v>46.055</v>
      </c>
      <c r="D134" s="6">
        <f>'CL &amp; Data'!C556</f>
        <v>-10.309222999999999</v>
      </c>
      <c r="F134" s="6">
        <f>'CL &amp; Data'!D556</f>
        <v>-42.348185999999998</v>
      </c>
      <c r="H134" s="6">
        <f>'CL &amp; Data'!E556</f>
        <v>-26.400717</v>
      </c>
      <c r="J134" s="6">
        <f>'CL &amp; Data'!F556</f>
        <v>-53.792479999999998</v>
      </c>
      <c r="L134" s="6">
        <f>'CL &amp; Data'!L556/1000000000</f>
        <v>46.055</v>
      </c>
      <c r="N134" s="6">
        <f>'CL &amp; Data'!M556</f>
        <v>-9.5394410999999995</v>
      </c>
      <c r="P134" s="6">
        <f>'CL &amp; Data'!N556</f>
        <v>-42.038162</v>
      </c>
      <c r="R134" s="6">
        <f>'CL &amp; Data'!O556</f>
        <v>-53.050986999999999</v>
      </c>
      <c r="T134" s="6">
        <f>'CL &amp; Data'!P556</f>
        <v>-26.412652999999999</v>
      </c>
      <c r="X134" s="6">
        <v>17.447500000000002</v>
      </c>
      <c r="Z134" s="6">
        <v>-54.048198999999997</v>
      </c>
      <c r="AB134" s="6">
        <v>-24.039155999999998</v>
      </c>
      <c r="AD134" s="6">
        <v>-47.054625999999999</v>
      </c>
      <c r="AF134" s="6">
        <v>-32.497723000000001</v>
      </c>
    </row>
    <row r="135" spans="2:32" x14ac:dyDescent="0.25">
      <c r="B135" s="6">
        <f>'CL &amp; Data'!B557/1000000000</f>
        <v>46.35</v>
      </c>
      <c r="D135" s="6">
        <f>'CL &amp; Data'!C557</f>
        <v>-10.795021</v>
      </c>
      <c r="F135" s="6">
        <f>'CL &amp; Data'!D557</f>
        <v>-42.28651</v>
      </c>
      <c r="H135" s="6">
        <f>'CL &amp; Data'!E557</f>
        <v>-26.189753</v>
      </c>
      <c r="J135" s="6">
        <f>'CL &amp; Data'!F557</f>
        <v>-54.712296000000002</v>
      </c>
      <c r="L135" s="6">
        <f>'CL &amp; Data'!L557/1000000000</f>
        <v>46.35</v>
      </c>
      <c r="N135" s="6">
        <f>'CL &amp; Data'!M557</f>
        <v>-9.2084235999999997</v>
      </c>
      <c r="P135" s="6">
        <f>'CL &amp; Data'!N557</f>
        <v>-41.404167000000001</v>
      </c>
      <c r="R135" s="6">
        <f>'CL &amp; Data'!O557</f>
        <v>-54.499077</v>
      </c>
      <c r="T135" s="6">
        <f>'CL &amp; Data'!P557</f>
        <v>-26.20307</v>
      </c>
      <c r="X135" s="6">
        <v>17.574999999999999</v>
      </c>
      <c r="Z135" s="6">
        <v>-54.696854000000002</v>
      </c>
      <c r="AB135" s="6">
        <v>-24.089435999999999</v>
      </c>
      <c r="AD135" s="6">
        <v>-46.877991000000002</v>
      </c>
      <c r="AF135" s="6">
        <v>-32.430186999999997</v>
      </c>
    </row>
    <row r="136" spans="2:32" x14ac:dyDescent="0.25">
      <c r="B136" s="6">
        <f>'CL &amp; Data'!B558/1000000000</f>
        <v>46.645000000000003</v>
      </c>
      <c r="D136" s="6">
        <f>'CL &amp; Data'!C558</f>
        <v>-11.465446</v>
      </c>
      <c r="F136" s="6">
        <f>'CL &amp; Data'!D558</f>
        <v>-42.569327999999999</v>
      </c>
      <c r="H136" s="6">
        <f>'CL &amp; Data'!E558</f>
        <v>-26.000132000000001</v>
      </c>
      <c r="J136" s="6">
        <f>'CL &amp; Data'!F558</f>
        <v>-55.869984000000002</v>
      </c>
      <c r="L136" s="6">
        <f>'CL &amp; Data'!L558/1000000000</f>
        <v>46.645000000000003</v>
      </c>
      <c r="N136" s="6">
        <f>'CL &amp; Data'!M558</f>
        <v>-8.9844837000000002</v>
      </c>
      <c r="P136" s="6">
        <f>'CL &amp; Data'!N558</f>
        <v>-41.153892999999997</v>
      </c>
      <c r="R136" s="6">
        <f>'CL &amp; Data'!O558</f>
        <v>-56.220894000000001</v>
      </c>
      <c r="T136" s="6">
        <f>'CL &amp; Data'!P558</f>
        <v>-25.992598999999998</v>
      </c>
      <c r="X136" s="6">
        <v>17.702500000000001</v>
      </c>
      <c r="Z136" s="6">
        <v>-55.325588000000003</v>
      </c>
      <c r="AB136" s="6">
        <v>-24.130534999999998</v>
      </c>
      <c r="AD136" s="6">
        <v>-46.736874</v>
      </c>
      <c r="AF136" s="6">
        <v>-32.375759000000002</v>
      </c>
    </row>
    <row r="137" spans="2:32" x14ac:dyDescent="0.25">
      <c r="B137" s="6">
        <f>'CL &amp; Data'!B559/1000000000</f>
        <v>46.94</v>
      </c>
      <c r="D137" s="6">
        <f>'CL &amp; Data'!C559</f>
        <v>-12.037176000000001</v>
      </c>
      <c r="F137" s="6">
        <f>'CL &amp; Data'!D559</f>
        <v>-42.919029000000002</v>
      </c>
      <c r="H137" s="6">
        <f>'CL &amp; Data'!E559</f>
        <v>-25.787773000000001</v>
      </c>
      <c r="J137" s="6">
        <f>'CL &amp; Data'!F559</f>
        <v>-57.591610000000003</v>
      </c>
      <c r="L137" s="6">
        <f>'CL &amp; Data'!L559/1000000000</f>
        <v>46.94</v>
      </c>
      <c r="N137" s="6">
        <f>'CL &amp; Data'!M559</f>
        <v>-8.7728442999999992</v>
      </c>
      <c r="P137" s="6">
        <f>'CL &amp; Data'!N559</f>
        <v>-41.407791000000003</v>
      </c>
      <c r="R137" s="6">
        <f>'CL &amp; Data'!O559</f>
        <v>-57.491405</v>
      </c>
      <c r="T137" s="6">
        <f>'CL &amp; Data'!P559</f>
        <v>-25.794595999999999</v>
      </c>
      <c r="X137" s="6">
        <v>17.829999999999998</v>
      </c>
      <c r="Z137" s="6">
        <v>-55.933216000000002</v>
      </c>
      <c r="AB137" s="6">
        <v>-24.177305</v>
      </c>
      <c r="AD137" s="6">
        <v>-46.538291999999998</v>
      </c>
      <c r="AF137" s="6">
        <v>-32.327869</v>
      </c>
    </row>
    <row r="138" spans="2:32" x14ac:dyDescent="0.25">
      <c r="B138" s="6">
        <f>'CL &amp; Data'!B560/1000000000</f>
        <v>47.234999999999999</v>
      </c>
      <c r="D138" s="6">
        <f>'CL &amp; Data'!C560</f>
        <v>-12.645353999999999</v>
      </c>
      <c r="F138" s="6">
        <f>'CL &amp; Data'!D560</f>
        <v>-43.384594</v>
      </c>
      <c r="H138" s="6">
        <f>'CL &amp; Data'!E560</f>
        <v>-25.566229</v>
      </c>
      <c r="J138" s="6">
        <f>'CL &amp; Data'!F560</f>
        <v>-58.631591999999998</v>
      </c>
      <c r="L138" s="6">
        <f>'CL &amp; Data'!L560/1000000000</f>
        <v>47.234999999999999</v>
      </c>
      <c r="N138" s="6">
        <f>'CL &amp; Data'!M560</f>
        <v>-8.5512466000000007</v>
      </c>
      <c r="P138" s="6">
        <f>'CL &amp; Data'!N560</f>
        <v>-41.919429999999998</v>
      </c>
      <c r="R138" s="6">
        <f>'CL &amp; Data'!O560</f>
        <v>-58.617241</v>
      </c>
      <c r="T138" s="6">
        <f>'CL &amp; Data'!P560</f>
        <v>-25.62501</v>
      </c>
      <c r="X138" s="6">
        <v>17.9575</v>
      </c>
      <c r="Z138" s="6">
        <v>-56.510371999999997</v>
      </c>
      <c r="AB138" s="6">
        <v>-24.230452</v>
      </c>
      <c r="AD138" s="6">
        <v>-46.304417000000001</v>
      </c>
      <c r="AF138" s="6">
        <v>-32.296669000000001</v>
      </c>
    </row>
    <row r="139" spans="2:32" x14ac:dyDescent="0.25">
      <c r="B139" s="6">
        <f>'CL &amp; Data'!B561/1000000000</f>
        <v>47.53</v>
      </c>
      <c r="D139" s="6">
        <f>'CL &amp; Data'!C561</f>
        <v>-13.145168999999999</v>
      </c>
      <c r="F139" s="6">
        <f>'CL &amp; Data'!D561</f>
        <v>-43.602649999999997</v>
      </c>
      <c r="H139" s="6">
        <f>'CL &amp; Data'!E561</f>
        <v>-25.346229999999998</v>
      </c>
      <c r="J139" s="6">
        <f>'CL &amp; Data'!F561</f>
        <v>-58.01923</v>
      </c>
      <c r="L139" s="6">
        <f>'CL &amp; Data'!L561/1000000000</f>
        <v>47.53</v>
      </c>
      <c r="N139" s="6">
        <f>'CL &amp; Data'!M561</f>
        <v>-8.2750520999999999</v>
      </c>
      <c r="P139" s="6">
        <f>'CL &amp; Data'!N561</f>
        <v>-42.294215999999999</v>
      </c>
      <c r="R139" s="6">
        <f>'CL &amp; Data'!O561</f>
        <v>-60.136279999999999</v>
      </c>
      <c r="T139" s="6">
        <f>'CL &amp; Data'!P561</f>
        <v>-25.452525999999999</v>
      </c>
      <c r="X139" s="6">
        <v>18.085000000000001</v>
      </c>
      <c r="Z139" s="6">
        <v>-57.075935000000001</v>
      </c>
      <c r="AB139" s="6">
        <v>-24.284565000000001</v>
      </c>
      <c r="AD139" s="6">
        <v>-46.069797999999999</v>
      </c>
      <c r="AF139" s="6">
        <v>-32.280467999999999</v>
      </c>
    </row>
    <row r="140" spans="2:32" x14ac:dyDescent="0.25">
      <c r="B140" s="6">
        <f>'CL &amp; Data'!B562/1000000000</f>
        <v>47.825000000000003</v>
      </c>
      <c r="D140" s="6">
        <f>'CL &amp; Data'!C562</f>
        <v>-14.104485</v>
      </c>
      <c r="F140" s="6">
        <f>'CL &amp; Data'!D562</f>
        <v>-44.070847000000001</v>
      </c>
      <c r="H140" s="6">
        <f>'CL &amp; Data'!E562</f>
        <v>-25.217320999999998</v>
      </c>
      <c r="J140" s="6">
        <f>'CL &amp; Data'!F562</f>
        <v>-57.104652000000002</v>
      </c>
      <c r="L140" s="6">
        <f>'CL &amp; Data'!L562/1000000000</f>
        <v>47.825000000000003</v>
      </c>
      <c r="N140" s="6">
        <f>'CL &amp; Data'!M562</f>
        <v>-8.1632251999999994</v>
      </c>
      <c r="P140" s="6">
        <f>'CL &amp; Data'!N562</f>
        <v>-42.562466000000001</v>
      </c>
      <c r="R140" s="6">
        <f>'CL &amp; Data'!O562</f>
        <v>-59.627819000000002</v>
      </c>
      <c r="T140" s="6">
        <f>'CL &amp; Data'!P562</f>
        <v>-25.269472</v>
      </c>
      <c r="X140" s="6">
        <v>18.212499999999999</v>
      </c>
      <c r="Z140" s="6">
        <v>-57.606029999999997</v>
      </c>
      <c r="AB140" s="6">
        <v>-24.332263999999999</v>
      </c>
      <c r="AD140" s="6">
        <v>-45.848025999999997</v>
      </c>
      <c r="AF140" s="6">
        <v>-32.284897000000001</v>
      </c>
    </row>
    <row r="141" spans="2:32" x14ac:dyDescent="0.25">
      <c r="B141" s="6">
        <f>'CL &amp; Data'!B563/1000000000</f>
        <v>48.12</v>
      </c>
      <c r="D141" s="6">
        <f>'CL &amp; Data'!C563</f>
        <v>-14.306272</v>
      </c>
      <c r="F141" s="6">
        <f>'CL &amp; Data'!D563</f>
        <v>-44.123908999999998</v>
      </c>
      <c r="H141" s="6">
        <f>'CL &amp; Data'!E563</f>
        <v>-24.954139999999999</v>
      </c>
      <c r="J141" s="6">
        <f>'CL &amp; Data'!F563</f>
        <v>-56.067729999999997</v>
      </c>
      <c r="L141" s="6">
        <f>'CL &amp; Data'!L563/1000000000</f>
        <v>48.12</v>
      </c>
      <c r="N141" s="6">
        <f>'CL &amp; Data'!M563</f>
        <v>-7.8204026000000004</v>
      </c>
      <c r="P141" s="6">
        <f>'CL &amp; Data'!N563</f>
        <v>-42.560181</v>
      </c>
      <c r="R141" s="6">
        <f>'CL &amp; Data'!O563</f>
        <v>-59.776260000000001</v>
      </c>
      <c r="T141" s="6">
        <f>'CL &amp; Data'!P563</f>
        <v>-25.07835</v>
      </c>
      <c r="X141" s="6">
        <v>18.34</v>
      </c>
      <c r="Z141" s="6">
        <v>-58.001815999999998</v>
      </c>
      <c r="AB141" s="6">
        <v>-24.388705999999999</v>
      </c>
      <c r="AD141" s="6">
        <v>-45.611651999999999</v>
      </c>
      <c r="AF141" s="6">
        <v>-32.289700000000003</v>
      </c>
    </row>
    <row r="142" spans="2:32" x14ac:dyDescent="0.25">
      <c r="B142" s="6">
        <f>'CL &amp; Data'!B564/1000000000</f>
        <v>48.414999999999999</v>
      </c>
      <c r="D142" s="6">
        <f>'CL &amp; Data'!C564</f>
        <v>-14.905868999999999</v>
      </c>
      <c r="F142" s="6">
        <f>'CL &amp; Data'!D564</f>
        <v>-44.318953999999998</v>
      </c>
      <c r="H142" s="6">
        <f>'CL &amp; Data'!E564</f>
        <v>-24.763762</v>
      </c>
      <c r="J142" s="6">
        <f>'CL &amp; Data'!F564</f>
        <v>-54.264930999999997</v>
      </c>
      <c r="L142" s="6">
        <f>'CL &amp; Data'!L564/1000000000</f>
        <v>48.414999999999999</v>
      </c>
      <c r="N142" s="6">
        <f>'CL &amp; Data'!M564</f>
        <v>-7.7069454000000004</v>
      </c>
      <c r="P142" s="6">
        <f>'CL &amp; Data'!N564</f>
        <v>-42.456328999999997</v>
      </c>
      <c r="R142" s="6">
        <f>'CL &amp; Data'!O564</f>
        <v>-58.461685000000003</v>
      </c>
      <c r="T142" s="6">
        <f>'CL &amp; Data'!P564</f>
        <v>-24.890132999999999</v>
      </c>
      <c r="X142" s="6">
        <v>18.467500000000001</v>
      </c>
      <c r="Z142" s="6">
        <v>-58.223877000000002</v>
      </c>
      <c r="AB142" s="6">
        <v>-24.433347999999999</v>
      </c>
      <c r="AD142" s="6">
        <v>-45.363624999999999</v>
      </c>
      <c r="AF142" s="6">
        <v>-32.321357999999996</v>
      </c>
    </row>
    <row r="143" spans="2:32" x14ac:dyDescent="0.25">
      <c r="B143" s="6">
        <f>'CL &amp; Data'!B565/1000000000</f>
        <v>48.71</v>
      </c>
      <c r="D143" s="6">
        <f>'CL &amp; Data'!C565</f>
        <v>-15.397193</v>
      </c>
      <c r="F143" s="6">
        <f>'CL &amp; Data'!D565</f>
        <v>-44.542346999999999</v>
      </c>
      <c r="H143" s="6">
        <f>'CL &amp; Data'!E565</f>
        <v>-24.555958</v>
      </c>
      <c r="J143" s="6">
        <f>'CL &amp; Data'!F565</f>
        <v>-52.744148000000003</v>
      </c>
      <c r="L143" s="6">
        <f>'CL &amp; Data'!L565/1000000000</f>
        <v>48.71</v>
      </c>
      <c r="N143" s="6">
        <f>'CL &amp; Data'!M565</f>
        <v>-7.5847125000000002</v>
      </c>
      <c r="P143" s="6">
        <f>'CL &amp; Data'!N565</f>
        <v>-42.308762000000002</v>
      </c>
      <c r="R143" s="6">
        <f>'CL &amp; Data'!O565</f>
        <v>-57.189506999999999</v>
      </c>
      <c r="T143" s="6">
        <f>'CL &amp; Data'!P565</f>
        <v>-24.673839999999998</v>
      </c>
      <c r="X143" s="6">
        <v>18.594999999999999</v>
      </c>
      <c r="Z143" s="6">
        <v>-58.344028000000002</v>
      </c>
      <c r="AB143" s="6">
        <v>-24.464893</v>
      </c>
      <c r="AD143" s="6">
        <v>-45.144806000000003</v>
      </c>
      <c r="AF143" s="6">
        <v>-32.365775999999997</v>
      </c>
    </row>
    <row r="144" spans="2:32" x14ac:dyDescent="0.25">
      <c r="B144" s="6">
        <f>'CL &amp; Data'!B566/1000000000</f>
        <v>49.005000000000003</v>
      </c>
      <c r="D144" s="6">
        <f>'CL &amp; Data'!C566</f>
        <v>-15.884513</v>
      </c>
      <c r="F144" s="6">
        <f>'CL &amp; Data'!D566</f>
        <v>-45.173454</v>
      </c>
      <c r="H144" s="6">
        <f>'CL &amp; Data'!E566</f>
        <v>-24.350587999999998</v>
      </c>
      <c r="J144" s="6">
        <f>'CL &amp; Data'!F566</f>
        <v>-52.475014000000002</v>
      </c>
      <c r="L144" s="6">
        <f>'CL &amp; Data'!L566/1000000000</f>
        <v>49.005000000000003</v>
      </c>
      <c r="N144" s="6">
        <f>'CL &amp; Data'!M566</f>
        <v>-7.6081666999999999</v>
      </c>
      <c r="P144" s="6">
        <f>'CL &amp; Data'!N566</f>
        <v>-42.535297</v>
      </c>
      <c r="R144" s="6">
        <f>'CL &amp; Data'!O566</f>
        <v>-55.115257</v>
      </c>
      <c r="T144" s="6">
        <f>'CL &amp; Data'!P566</f>
        <v>-24.373455</v>
      </c>
      <c r="X144" s="6">
        <v>18.7225</v>
      </c>
      <c r="Z144" s="6">
        <v>-58.295296</v>
      </c>
      <c r="AB144" s="6">
        <v>-24.488576999999999</v>
      </c>
      <c r="AD144" s="6">
        <v>-44.956691999999997</v>
      </c>
      <c r="AF144" s="6">
        <v>-32.447535999999999</v>
      </c>
    </row>
    <row r="145" spans="2:32" x14ac:dyDescent="0.25">
      <c r="B145" s="6">
        <f>'CL &amp; Data'!B567/1000000000</f>
        <v>49.3</v>
      </c>
      <c r="D145" s="6">
        <f>'CL &amp; Data'!C567</f>
        <v>-15.950089</v>
      </c>
      <c r="F145" s="6">
        <f>'CL &amp; Data'!D567</f>
        <v>-45.713940000000001</v>
      </c>
      <c r="H145" s="6">
        <f>'CL &amp; Data'!E567</f>
        <v>-24.060583000000001</v>
      </c>
      <c r="J145" s="6">
        <f>'CL &amp; Data'!F567</f>
        <v>-51.613219999999998</v>
      </c>
      <c r="L145" s="6">
        <f>'CL &amp; Data'!L567/1000000000</f>
        <v>49.3</v>
      </c>
      <c r="N145" s="6">
        <f>'CL &amp; Data'!M567</f>
        <v>-7.5288506000000002</v>
      </c>
      <c r="P145" s="6">
        <f>'CL &amp; Data'!N567</f>
        <v>-42.802700000000002</v>
      </c>
      <c r="R145" s="6">
        <f>'CL &amp; Data'!O567</f>
        <v>-53.925201000000001</v>
      </c>
      <c r="T145" s="6">
        <f>'CL &amp; Data'!P567</f>
        <v>-24.067474000000001</v>
      </c>
      <c r="X145" s="6">
        <v>18.850000000000001</v>
      </c>
      <c r="Z145" s="6">
        <v>-58.111336000000001</v>
      </c>
      <c r="AB145" s="6">
        <v>-24.499881999999999</v>
      </c>
      <c r="AD145" s="6">
        <v>-44.805832000000002</v>
      </c>
      <c r="AF145" s="6">
        <v>-32.544609000000001</v>
      </c>
    </row>
    <row r="146" spans="2:32" x14ac:dyDescent="0.25">
      <c r="B146" s="6">
        <f>'CL &amp; Data'!B568/1000000000</f>
        <v>49.594999999999999</v>
      </c>
      <c r="D146" s="6">
        <f>'CL &amp; Data'!C568</f>
        <v>-16.065560999999999</v>
      </c>
      <c r="F146" s="6">
        <f>'CL &amp; Data'!D568</f>
        <v>-46.692653999999997</v>
      </c>
      <c r="H146" s="6">
        <f>'CL &amp; Data'!E568</f>
        <v>-23.743397000000002</v>
      </c>
      <c r="J146" s="6">
        <f>'CL &amp; Data'!F568</f>
        <v>-50.813457</v>
      </c>
      <c r="L146" s="6">
        <f>'CL &amp; Data'!L568/1000000000</f>
        <v>49.594999999999999</v>
      </c>
      <c r="N146" s="6">
        <f>'CL &amp; Data'!M568</f>
        <v>-7.6174469</v>
      </c>
      <c r="P146" s="6">
        <f>'CL &amp; Data'!N568</f>
        <v>-43.590679000000002</v>
      </c>
      <c r="R146" s="6">
        <f>'CL &amp; Data'!O568</f>
        <v>-52.340321000000003</v>
      </c>
      <c r="T146" s="6">
        <f>'CL &amp; Data'!P568</f>
        <v>-23.698098999999999</v>
      </c>
      <c r="X146" s="6">
        <v>18.977499999999999</v>
      </c>
      <c r="Z146" s="6">
        <v>-57.782485999999999</v>
      </c>
      <c r="AB146" s="6">
        <v>-24.517337999999999</v>
      </c>
      <c r="AD146" s="6">
        <v>-44.700394000000003</v>
      </c>
      <c r="AF146" s="6">
        <v>-32.651302000000001</v>
      </c>
    </row>
    <row r="147" spans="2:32" x14ac:dyDescent="0.25">
      <c r="B147" s="6">
        <f>'CL &amp; Data'!B569/1000000000</f>
        <v>49.89</v>
      </c>
      <c r="D147" s="6">
        <f>'CL &amp; Data'!C569</f>
        <v>-15.849345</v>
      </c>
      <c r="F147" s="6">
        <f>'CL &amp; Data'!D569</f>
        <v>-47.707191000000002</v>
      </c>
      <c r="H147" s="6">
        <f>'CL &amp; Data'!E569</f>
        <v>-23.378277000000001</v>
      </c>
      <c r="J147" s="6">
        <f>'CL &amp; Data'!F569</f>
        <v>-49.916350999999999</v>
      </c>
      <c r="L147" s="6">
        <f>'CL &amp; Data'!L569/1000000000</f>
        <v>49.89</v>
      </c>
      <c r="N147" s="6">
        <f>'CL &amp; Data'!M569</f>
        <v>-7.7415203999999997</v>
      </c>
      <c r="P147" s="6">
        <f>'CL &amp; Data'!N569</f>
        <v>-44.502212999999998</v>
      </c>
      <c r="R147" s="6">
        <f>'CL &amp; Data'!O569</f>
        <v>-51.319679000000001</v>
      </c>
      <c r="T147" s="6">
        <f>'CL &amp; Data'!P569</f>
        <v>-23.306021000000001</v>
      </c>
      <c r="X147" s="6">
        <v>19.105</v>
      </c>
      <c r="Z147" s="6">
        <v>-57.316147000000001</v>
      </c>
      <c r="AB147" s="6">
        <v>-24.541014000000001</v>
      </c>
      <c r="AD147" s="6">
        <v>-44.599505999999998</v>
      </c>
      <c r="AF147" s="6">
        <v>-32.759602000000001</v>
      </c>
    </row>
    <row r="148" spans="2:32" x14ac:dyDescent="0.25">
      <c r="B148" s="6">
        <f>'CL &amp; Data'!B570/1000000000</f>
        <v>50.185000000000002</v>
      </c>
      <c r="D148" s="6">
        <f>'CL &amp; Data'!C570</f>
        <v>-15.395531</v>
      </c>
      <c r="F148" s="6">
        <f>'CL &amp; Data'!D570</f>
        <v>-48.601849000000001</v>
      </c>
      <c r="H148" s="6">
        <f>'CL &amp; Data'!E570</f>
        <v>-22.970091</v>
      </c>
      <c r="J148" s="6">
        <f>'CL &amp; Data'!F570</f>
        <v>-48.922713999999999</v>
      </c>
      <c r="L148" s="6">
        <f>'CL &amp; Data'!L570/1000000000</f>
        <v>50.185000000000002</v>
      </c>
      <c r="N148" s="6">
        <f>'CL &amp; Data'!M570</f>
        <v>-8.0108624000000006</v>
      </c>
      <c r="P148" s="6">
        <f>'CL &amp; Data'!N570</f>
        <v>-45.179485</v>
      </c>
      <c r="R148" s="6">
        <f>'CL &amp; Data'!O570</f>
        <v>-50.072735000000002</v>
      </c>
      <c r="T148" s="6">
        <f>'CL &amp; Data'!P570</f>
        <v>-22.888866</v>
      </c>
      <c r="X148" s="6">
        <v>19.232500000000002</v>
      </c>
      <c r="Z148" s="6">
        <v>-56.658520000000003</v>
      </c>
      <c r="AB148" s="6">
        <v>-24.577551</v>
      </c>
      <c r="AD148" s="6">
        <v>-44.533073000000002</v>
      </c>
      <c r="AF148" s="6">
        <v>-32.846066</v>
      </c>
    </row>
    <row r="149" spans="2:32" x14ac:dyDescent="0.25">
      <c r="B149" s="6">
        <f>'CL &amp; Data'!B571/1000000000</f>
        <v>50.48</v>
      </c>
      <c r="D149" s="6">
        <f>'CL &amp; Data'!C571</f>
        <v>-14.851609</v>
      </c>
      <c r="F149" s="6">
        <f>'CL &amp; Data'!D571</f>
        <v>-48.994014999999997</v>
      </c>
      <c r="H149" s="6">
        <f>'CL &amp; Data'!E571</f>
        <v>-22.475961999999999</v>
      </c>
      <c r="J149" s="6">
        <f>'CL &amp; Data'!F571</f>
        <v>-47.551079000000001</v>
      </c>
      <c r="L149" s="6">
        <f>'CL &amp; Data'!L571/1000000000</f>
        <v>50.48</v>
      </c>
      <c r="N149" s="6">
        <f>'CL &amp; Data'!M571</f>
        <v>-8.3243027000000005</v>
      </c>
      <c r="P149" s="6">
        <f>'CL &amp; Data'!N571</f>
        <v>-45.738540999999998</v>
      </c>
      <c r="R149" s="6">
        <f>'CL &amp; Data'!O571</f>
        <v>-49.114212000000002</v>
      </c>
      <c r="T149" s="6">
        <f>'CL &amp; Data'!P571</f>
        <v>-22.472861999999999</v>
      </c>
      <c r="X149" s="6">
        <v>19.36</v>
      </c>
      <c r="Z149" s="6">
        <v>-55.766692999999997</v>
      </c>
      <c r="AB149" s="6">
        <v>-24.620794</v>
      </c>
      <c r="AD149" s="6">
        <v>-44.450671999999997</v>
      </c>
      <c r="AF149" s="6">
        <v>-32.891441</v>
      </c>
    </row>
    <row r="150" spans="2:32" x14ac:dyDescent="0.25">
      <c r="B150" s="6">
        <f>'CL &amp; Data'!B572/1000000000</f>
        <v>50.774999999999999</v>
      </c>
      <c r="D150" s="6">
        <f>'CL &amp; Data'!C572</f>
        <v>-13.964921</v>
      </c>
      <c r="F150" s="6">
        <f>'CL &amp; Data'!D572</f>
        <v>-49.404007</v>
      </c>
      <c r="H150" s="6">
        <f>'CL &amp; Data'!E572</f>
        <v>-21.880963999999999</v>
      </c>
      <c r="J150" s="6">
        <f>'CL &amp; Data'!F572</f>
        <v>-46.746997999999998</v>
      </c>
      <c r="L150" s="6">
        <f>'CL &amp; Data'!L572/1000000000</f>
        <v>50.774999999999999</v>
      </c>
      <c r="N150" s="6">
        <f>'CL &amp; Data'!M572</f>
        <v>-8.5054187999999993</v>
      </c>
      <c r="P150" s="6">
        <f>'CL &amp; Data'!N572</f>
        <v>-46.372073999999998</v>
      </c>
      <c r="R150" s="6">
        <f>'CL &amp; Data'!O572</f>
        <v>-48.776581</v>
      </c>
      <c r="T150" s="6">
        <f>'CL &amp; Data'!P572</f>
        <v>-21.973514999999999</v>
      </c>
      <c r="X150" s="6">
        <v>19.487500000000001</v>
      </c>
      <c r="Z150" s="6">
        <v>-54.889954000000003</v>
      </c>
      <c r="AB150" s="6">
        <v>-24.714594000000002</v>
      </c>
      <c r="AD150" s="6">
        <v>-44.377014000000003</v>
      </c>
      <c r="AF150" s="6">
        <v>-32.876911</v>
      </c>
    </row>
    <row r="151" spans="2:32" x14ac:dyDescent="0.25">
      <c r="B151" s="6">
        <f>'CL &amp; Data'!B573/1000000000</f>
        <v>51.07</v>
      </c>
      <c r="D151" s="6">
        <f>'CL &amp; Data'!C573</f>
        <v>-13.438917</v>
      </c>
      <c r="F151" s="6">
        <f>'CL &amp; Data'!D573</f>
        <v>-49.415244999999999</v>
      </c>
      <c r="H151" s="6">
        <f>'CL &amp; Data'!E573</f>
        <v>-21.366589999999999</v>
      </c>
      <c r="J151" s="6">
        <f>'CL &amp; Data'!F573</f>
        <v>-45.798057999999997</v>
      </c>
      <c r="L151" s="6">
        <f>'CL &amp; Data'!L573/1000000000</f>
        <v>51.07</v>
      </c>
      <c r="N151" s="6">
        <f>'CL &amp; Data'!M573</f>
        <v>-8.8891220000000004</v>
      </c>
      <c r="P151" s="6">
        <f>'CL &amp; Data'!N573</f>
        <v>-46.856468</v>
      </c>
      <c r="R151" s="6">
        <f>'CL &amp; Data'!O573</f>
        <v>-47.382317</v>
      </c>
      <c r="T151" s="6">
        <f>'CL &amp; Data'!P573</f>
        <v>-21.464535000000001</v>
      </c>
      <c r="X151" s="6">
        <v>19.614999999999998</v>
      </c>
      <c r="Z151" s="6">
        <v>-54.303463000000001</v>
      </c>
      <c r="AB151" s="6">
        <v>-24.812073000000002</v>
      </c>
      <c r="AD151" s="6">
        <v>-44.342751</v>
      </c>
      <c r="AF151" s="6">
        <v>-32.886887000000002</v>
      </c>
    </row>
    <row r="152" spans="2:32" x14ac:dyDescent="0.25">
      <c r="B152" s="6">
        <f>'CL &amp; Data'!B574/1000000000</f>
        <v>51.365000000000002</v>
      </c>
      <c r="D152" s="6">
        <f>'CL &amp; Data'!C574</f>
        <v>-12.580118000000001</v>
      </c>
      <c r="F152" s="6">
        <f>'CL &amp; Data'!D574</f>
        <v>-49.001747000000002</v>
      </c>
      <c r="H152" s="6">
        <f>'CL &amp; Data'!E574</f>
        <v>-20.759556</v>
      </c>
      <c r="J152" s="6">
        <f>'CL &amp; Data'!F574</f>
        <v>-45.411380999999999</v>
      </c>
      <c r="L152" s="6">
        <f>'CL &amp; Data'!L574/1000000000</f>
        <v>51.365000000000002</v>
      </c>
      <c r="N152" s="6">
        <f>'CL &amp; Data'!M574</f>
        <v>-9.0632830000000002</v>
      </c>
      <c r="P152" s="6">
        <f>'CL &amp; Data'!N574</f>
        <v>-47.227200000000003</v>
      </c>
      <c r="R152" s="6">
        <f>'CL &amp; Data'!O574</f>
        <v>-46.712631000000002</v>
      </c>
      <c r="T152" s="6">
        <f>'CL &amp; Data'!P574</f>
        <v>-20.916654999999999</v>
      </c>
      <c r="X152" s="6">
        <v>19.7425</v>
      </c>
      <c r="Z152" s="6">
        <v>-53.748375000000003</v>
      </c>
      <c r="AB152" s="6">
        <v>-24.880638000000001</v>
      </c>
      <c r="AD152" s="6">
        <v>-44.392615999999997</v>
      </c>
      <c r="AF152" s="6">
        <v>-32.884326999999999</v>
      </c>
    </row>
    <row r="153" spans="2:32" x14ac:dyDescent="0.25">
      <c r="B153" s="6">
        <f>'CL &amp; Data'!B575/1000000000</f>
        <v>51.66</v>
      </c>
      <c r="D153" s="6">
        <f>'CL &amp; Data'!C575</f>
        <v>-11.763487</v>
      </c>
      <c r="F153" s="6">
        <f>'CL &amp; Data'!D575</f>
        <v>-48.570835000000002</v>
      </c>
      <c r="H153" s="6">
        <f>'CL &amp; Data'!E575</f>
        <v>-20.172426000000002</v>
      </c>
      <c r="J153" s="6">
        <f>'CL &amp; Data'!F575</f>
        <v>-44.825394000000003</v>
      </c>
      <c r="L153" s="6">
        <f>'CL &amp; Data'!L575/1000000000</f>
        <v>51.66</v>
      </c>
      <c r="N153" s="6">
        <f>'CL &amp; Data'!M575</f>
        <v>-9.1518058999999994</v>
      </c>
      <c r="P153" s="6">
        <f>'CL &amp; Data'!N575</f>
        <v>-47.896023</v>
      </c>
      <c r="R153" s="6">
        <f>'CL &amp; Data'!O575</f>
        <v>-46.120815</v>
      </c>
      <c r="T153" s="6">
        <f>'CL &amp; Data'!P575</f>
        <v>-20.374217999999999</v>
      </c>
      <c r="X153" s="6">
        <v>19.87</v>
      </c>
      <c r="Z153" s="6">
        <v>-53.117111000000001</v>
      </c>
      <c r="AB153" s="6">
        <v>-24.951499999999999</v>
      </c>
      <c r="AD153" s="6">
        <v>-44.380180000000003</v>
      </c>
      <c r="AF153" s="6">
        <v>-32.849964</v>
      </c>
    </row>
    <row r="154" spans="2:32" x14ac:dyDescent="0.25">
      <c r="B154" s="6">
        <f>'CL &amp; Data'!B576/1000000000</f>
        <v>51.954999999999998</v>
      </c>
      <c r="D154" s="6">
        <f>'CL &amp; Data'!C576</f>
        <v>-11.027196999999999</v>
      </c>
      <c r="F154" s="6">
        <f>'CL &amp; Data'!D576</f>
        <v>-48.221145999999997</v>
      </c>
      <c r="H154" s="6">
        <f>'CL &amp; Data'!E576</f>
        <v>-19.741945000000001</v>
      </c>
      <c r="J154" s="6">
        <f>'CL &amp; Data'!F576</f>
        <v>-44.221981</v>
      </c>
      <c r="L154" s="6">
        <f>'CL &amp; Data'!L576/1000000000</f>
        <v>51.954999999999998</v>
      </c>
      <c r="N154" s="6">
        <f>'CL &amp; Data'!M576</f>
        <v>-9.3655004999999996</v>
      </c>
      <c r="P154" s="6">
        <f>'CL &amp; Data'!N576</f>
        <v>-48.411456999999999</v>
      </c>
      <c r="R154" s="6">
        <f>'CL &amp; Data'!O576</f>
        <v>-45.186306000000002</v>
      </c>
      <c r="T154" s="6">
        <f>'CL &amp; Data'!P576</f>
        <v>-19.933603000000002</v>
      </c>
      <c r="X154" s="6">
        <v>19.997499999999999</v>
      </c>
      <c r="Z154" s="6">
        <v>-52.453789</v>
      </c>
      <c r="AB154" s="6">
        <v>-25.020769000000001</v>
      </c>
      <c r="AD154" s="6">
        <v>-44.277560999999999</v>
      </c>
      <c r="AF154" s="6">
        <v>-32.776501000000003</v>
      </c>
    </row>
    <row r="155" spans="2:32" x14ac:dyDescent="0.25">
      <c r="B155" s="6">
        <f>'CL &amp; Data'!B577/1000000000</f>
        <v>52.25</v>
      </c>
      <c r="D155" s="6">
        <f>'CL &amp; Data'!C577</f>
        <v>-10.430346999999999</v>
      </c>
      <c r="F155" s="6">
        <f>'CL &amp; Data'!D577</f>
        <v>-48.113875999999998</v>
      </c>
      <c r="H155" s="6">
        <f>'CL &amp; Data'!E577</f>
        <v>-19.412825000000002</v>
      </c>
      <c r="J155" s="6">
        <f>'CL &amp; Data'!F577</f>
        <v>-43.318629999999999</v>
      </c>
      <c r="L155" s="6">
        <f>'CL &amp; Data'!L577/1000000000</f>
        <v>52.25</v>
      </c>
      <c r="N155" s="6">
        <f>'CL &amp; Data'!M577</f>
        <v>-9.5012732</v>
      </c>
      <c r="P155" s="6">
        <f>'CL &amp; Data'!N577</f>
        <v>-49.080714999999998</v>
      </c>
      <c r="R155" s="6">
        <f>'CL &amp; Data'!O577</f>
        <v>-43.608212000000002</v>
      </c>
      <c r="T155" s="6">
        <f>'CL &amp; Data'!P577</f>
        <v>-19.537375999999998</v>
      </c>
      <c r="X155" s="6">
        <v>20.125</v>
      </c>
      <c r="Z155" s="6">
        <v>-51.720860000000002</v>
      </c>
      <c r="AB155" s="6">
        <v>-25.076794</v>
      </c>
      <c r="AD155" s="6">
        <v>-44.147109999999998</v>
      </c>
      <c r="AF155" s="6">
        <v>-32.669002999999996</v>
      </c>
    </row>
    <row r="156" spans="2:32" x14ac:dyDescent="0.25">
      <c r="B156" s="6">
        <f>'CL &amp; Data'!B578/1000000000</f>
        <v>52.545000000000002</v>
      </c>
      <c r="D156" s="6">
        <f>'CL &amp; Data'!C578</f>
        <v>-9.7985363000000003</v>
      </c>
      <c r="F156" s="6">
        <f>'CL &amp; Data'!D578</f>
        <v>-48.250853999999997</v>
      </c>
      <c r="H156" s="6">
        <f>'CL &amp; Data'!E578</f>
        <v>-19.156437</v>
      </c>
      <c r="J156" s="6">
        <f>'CL &amp; Data'!F578</f>
        <v>-42.081383000000002</v>
      </c>
      <c r="L156" s="6">
        <f>'CL &amp; Data'!L578/1000000000</f>
        <v>52.545000000000002</v>
      </c>
      <c r="N156" s="6">
        <f>'CL &amp; Data'!M578</f>
        <v>-9.6496925000000005</v>
      </c>
      <c r="P156" s="6">
        <f>'CL &amp; Data'!N578</f>
        <v>-49.192974</v>
      </c>
      <c r="R156" s="6">
        <f>'CL &amp; Data'!O578</f>
        <v>-42.148361000000001</v>
      </c>
      <c r="T156" s="6">
        <f>'CL &amp; Data'!P578</f>
        <v>-19.266172000000001</v>
      </c>
      <c r="X156" s="6">
        <v>20.252500000000001</v>
      </c>
      <c r="Z156" s="6">
        <v>-50.871037000000001</v>
      </c>
      <c r="AB156" s="6">
        <v>-25.139483999999999</v>
      </c>
      <c r="AD156" s="6">
        <v>-43.989460000000001</v>
      </c>
      <c r="AF156" s="6">
        <v>-32.535792999999998</v>
      </c>
    </row>
    <row r="157" spans="2:32" x14ac:dyDescent="0.25">
      <c r="B157" s="6">
        <f>'CL &amp; Data'!B579/1000000000</f>
        <v>52.84</v>
      </c>
      <c r="D157" s="6">
        <f>'CL &amp; Data'!C579</f>
        <v>-9.3654089000000003</v>
      </c>
      <c r="F157" s="6">
        <f>'CL &amp; Data'!D579</f>
        <v>-48.600399000000003</v>
      </c>
      <c r="H157" s="6">
        <f>'CL &amp; Data'!E579</f>
        <v>-19.069136</v>
      </c>
      <c r="J157" s="6">
        <f>'CL &amp; Data'!F579</f>
        <v>-40.622993000000001</v>
      </c>
      <c r="L157" s="6">
        <f>'CL &amp; Data'!L579/1000000000</f>
        <v>52.84</v>
      </c>
      <c r="N157" s="6">
        <f>'CL &amp; Data'!M579</f>
        <v>-10.070224</v>
      </c>
      <c r="P157" s="6">
        <f>'CL &amp; Data'!N579</f>
        <v>-48.974567</v>
      </c>
      <c r="R157" s="6">
        <f>'CL &amp; Data'!O579</f>
        <v>-40.698008999999999</v>
      </c>
      <c r="T157" s="6">
        <f>'CL &amp; Data'!P579</f>
        <v>-19.151468000000001</v>
      </c>
      <c r="X157" s="6">
        <v>20.38</v>
      </c>
      <c r="Z157" s="6">
        <v>-49.963180999999999</v>
      </c>
      <c r="AB157" s="6">
        <v>-25.202998999999998</v>
      </c>
      <c r="AD157" s="6">
        <v>-43.825642000000002</v>
      </c>
      <c r="AF157" s="6">
        <v>-32.394390000000001</v>
      </c>
    </row>
    <row r="158" spans="2:32" x14ac:dyDescent="0.25">
      <c r="B158" s="6">
        <f>'CL &amp; Data'!B580/1000000000</f>
        <v>53.134999999999998</v>
      </c>
      <c r="D158" s="6">
        <f>'CL &amp; Data'!C580</f>
        <v>-9.0077400000000001</v>
      </c>
      <c r="F158" s="6">
        <f>'CL &amp; Data'!D580</f>
        <v>-49.037754</v>
      </c>
      <c r="H158" s="6">
        <f>'CL &amp; Data'!E580</f>
        <v>-19.072911999999999</v>
      </c>
      <c r="J158" s="6">
        <f>'CL &amp; Data'!F580</f>
        <v>-39.221896999999998</v>
      </c>
      <c r="L158" s="6">
        <f>'CL &amp; Data'!L580/1000000000</f>
        <v>53.134999999999998</v>
      </c>
      <c r="N158" s="6">
        <f>'CL &amp; Data'!M580</f>
        <v>-10.51873</v>
      </c>
      <c r="P158" s="6">
        <f>'CL &amp; Data'!N580</f>
        <v>-48.608863999999997</v>
      </c>
      <c r="R158" s="6">
        <f>'CL &amp; Data'!O580</f>
        <v>-39.180447000000001</v>
      </c>
      <c r="T158" s="6">
        <f>'CL &amp; Data'!P580</f>
        <v>-19.094774000000001</v>
      </c>
      <c r="X158" s="6">
        <v>20.5075</v>
      </c>
      <c r="Z158" s="6">
        <v>-49.102428000000003</v>
      </c>
      <c r="AB158" s="6">
        <v>-25.26943</v>
      </c>
      <c r="AD158" s="6">
        <v>-43.659053999999998</v>
      </c>
      <c r="AF158" s="6">
        <v>-32.245514</v>
      </c>
    </row>
    <row r="159" spans="2:32" x14ac:dyDescent="0.25">
      <c r="B159" s="6">
        <f>'CL &amp; Data'!B581/1000000000</f>
        <v>53.43</v>
      </c>
      <c r="D159" s="6">
        <f>'CL &amp; Data'!C581</f>
        <v>-8.6338357999999999</v>
      </c>
      <c r="F159" s="6">
        <f>'CL &amp; Data'!D581</f>
        <v>-50.046306999999999</v>
      </c>
      <c r="H159" s="6">
        <f>'CL &amp; Data'!E581</f>
        <v>-19.142958</v>
      </c>
      <c r="J159" s="6">
        <f>'CL &amp; Data'!F581</f>
        <v>-37.884956000000003</v>
      </c>
      <c r="L159" s="6">
        <f>'CL &amp; Data'!L581/1000000000</f>
        <v>53.43</v>
      </c>
      <c r="N159" s="6">
        <f>'CL &amp; Data'!M581</f>
        <v>-10.977408</v>
      </c>
      <c r="P159" s="6">
        <f>'CL &amp; Data'!N581</f>
        <v>-48.279651999999999</v>
      </c>
      <c r="R159" s="6">
        <f>'CL &amp; Data'!O581</f>
        <v>-37.836368999999998</v>
      </c>
      <c r="T159" s="6">
        <f>'CL &amp; Data'!P581</f>
        <v>-19.091830999999999</v>
      </c>
      <c r="X159" s="6">
        <v>20.635000000000002</v>
      </c>
      <c r="Z159" s="6">
        <v>-48.341213000000003</v>
      </c>
      <c r="AB159" s="6">
        <v>-25.349696999999999</v>
      </c>
      <c r="AD159" s="6">
        <v>-43.585479999999997</v>
      </c>
      <c r="AF159" s="6">
        <v>-32.076842999999997</v>
      </c>
    </row>
    <row r="160" spans="2:32" x14ac:dyDescent="0.25">
      <c r="B160" s="6">
        <f>'CL &amp; Data'!B582/1000000000</f>
        <v>53.725000000000001</v>
      </c>
      <c r="D160" s="6">
        <f>'CL &amp; Data'!C582</f>
        <v>-8.2650041999999999</v>
      </c>
      <c r="F160" s="6">
        <f>'CL &amp; Data'!D582</f>
        <v>-51.133389000000001</v>
      </c>
      <c r="H160" s="6">
        <f>'CL &amp; Data'!E582</f>
        <v>-19.293102000000001</v>
      </c>
      <c r="J160" s="6">
        <f>'CL &amp; Data'!F582</f>
        <v>-36.657738000000002</v>
      </c>
      <c r="L160" s="6">
        <f>'CL &amp; Data'!L582/1000000000</f>
        <v>53.725000000000001</v>
      </c>
      <c r="N160" s="6">
        <f>'CL &amp; Data'!M582</f>
        <v>-11.661922000000001</v>
      </c>
      <c r="P160" s="6">
        <f>'CL &amp; Data'!N582</f>
        <v>-47.735270999999997</v>
      </c>
      <c r="R160" s="6">
        <f>'CL &amp; Data'!O582</f>
        <v>-36.651325</v>
      </c>
      <c r="T160" s="6">
        <f>'CL &amp; Data'!P582</f>
        <v>-19.276703000000001</v>
      </c>
      <c r="X160" s="6">
        <v>20.762499999999999</v>
      </c>
      <c r="Z160" s="6">
        <v>-47.610698999999997</v>
      </c>
      <c r="AB160" s="6">
        <v>-25.417753000000001</v>
      </c>
      <c r="AD160" s="6">
        <v>-43.749789999999997</v>
      </c>
      <c r="AF160" s="6">
        <v>-31.884699000000001</v>
      </c>
    </row>
    <row r="161" spans="2:32" x14ac:dyDescent="0.25">
      <c r="B161" s="6">
        <f>'CL &amp; Data'!B583/1000000000</f>
        <v>54.02</v>
      </c>
      <c r="D161" s="6">
        <f>'CL &amp; Data'!C583</f>
        <v>-7.9193740000000004</v>
      </c>
      <c r="F161" s="6">
        <f>'CL &amp; Data'!D583</f>
        <v>-52.291809000000001</v>
      </c>
      <c r="H161" s="6">
        <f>'CL &amp; Data'!E583</f>
        <v>-19.623518000000001</v>
      </c>
      <c r="J161" s="6">
        <f>'CL &amp; Data'!F583</f>
        <v>-35.495823000000001</v>
      </c>
      <c r="L161" s="6">
        <f>'CL &amp; Data'!L583/1000000000</f>
        <v>54.02</v>
      </c>
      <c r="N161" s="6">
        <f>'CL &amp; Data'!M583</f>
        <v>-12.340311</v>
      </c>
      <c r="P161" s="6">
        <f>'CL &amp; Data'!N583</f>
        <v>-47.221972999999998</v>
      </c>
      <c r="R161" s="6">
        <f>'CL &amp; Data'!O583</f>
        <v>-35.550857999999998</v>
      </c>
      <c r="T161" s="6">
        <f>'CL &amp; Data'!P583</f>
        <v>-19.635535999999998</v>
      </c>
      <c r="X161" s="6">
        <v>20.89</v>
      </c>
      <c r="Z161" s="6">
        <v>-46.888077000000003</v>
      </c>
      <c r="AB161" s="6">
        <v>-25.480308999999998</v>
      </c>
      <c r="AD161" s="6">
        <v>-43.805885000000004</v>
      </c>
      <c r="AF161" s="6">
        <v>-31.688725000000002</v>
      </c>
    </row>
    <row r="162" spans="2:32" x14ac:dyDescent="0.25">
      <c r="B162" s="6">
        <f>'CL &amp; Data'!B584/1000000000</f>
        <v>54.314999999999998</v>
      </c>
      <c r="D162" s="6">
        <f>'CL &amp; Data'!C584</f>
        <v>-7.5349206999999998</v>
      </c>
      <c r="F162" s="6">
        <f>'CL &amp; Data'!D584</f>
        <v>-53.131523000000001</v>
      </c>
      <c r="H162" s="6">
        <f>'CL &amp; Data'!E584</f>
        <v>-20.152021000000001</v>
      </c>
      <c r="J162" s="6">
        <f>'CL &amp; Data'!F584</f>
        <v>-34.394516000000003</v>
      </c>
      <c r="L162" s="6">
        <f>'CL &amp; Data'!L584/1000000000</f>
        <v>54.314999999999998</v>
      </c>
      <c r="N162" s="6">
        <f>'CL &amp; Data'!M584</f>
        <v>-12.869941000000001</v>
      </c>
      <c r="P162" s="6">
        <f>'CL &amp; Data'!N584</f>
        <v>-46.869250999999998</v>
      </c>
      <c r="R162" s="6">
        <f>'CL &amp; Data'!O584</f>
        <v>-34.508136999999998</v>
      </c>
      <c r="T162" s="6">
        <f>'CL &amp; Data'!P584</f>
        <v>-20.238367</v>
      </c>
      <c r="X162" s="6">
        <v>21.017499999999998</v>
      </c>
      <c r="Z162" s="6">
        <v>-46.288231000000003</v>
      </c>
      <c r="AB162" s="6">
        <v>-25.544443000000001</v>
      </c>
      <c r="AD162" s="6">
        <v>-43.819510999999999</v>
      </c>
      <c r="AF162" s="6">
        <v>-31.491275999999999</v>
      </c>
    </row>
    <row r="163" spans="2:32" x14ac:dyDescent="0.25">
      <c r="B163" s="6">
        <f>'CL &amp; Data'!B585/1000000000</f>
        <v>54.61</v>
      </c>
      <c r="D163" s="6">
        <f>'CL &amp; Data'!C585</f>
        <v>-7.0830874000000001</v>
      </c>
      <c r="F163" s="6">
        <f>'CL &amp; Data'!D585</f>
        <v>-53.200423999999998</v>
      </c>
      <c r="H163" s="6">
        <f>'CL &amp; Data'!E585</f>
        <v>-20.982651000000001</v>
      </c>
      <c r="J163" s="6">
        <f>'CL &amp; Data'!F585</f>
        <v>-33.437519000000002</v>
      </c>
      <c r="L163" s="6">
        <f>'CL &amp; Data'!L585/1000000000</f>
        <v>54.61</v>
      </c>
      <c r="N163" s="6">
        <f>'CL &amp; Data'!M585</f>
        <v>-13.558329000000001</v>
      </c>
      <c r="P163" s="6">
        <f>'CL &amp; Data'!N585</f>
        <v>-46.194851</v>
      </c>
      <c r="R163" s="6">
        <f>'CL &amp; Data'!O585</f>
        <v>-33.531486999999998</v>
      </c>
      <c r="T163" s="6">
        <f>'CL &amp; Data'!P585</f>
        <v>-21.168261999999999</v>
      </c>
      <c r="X163" s="6">
        <v>21.145</v>
      </c>
      <c r="Z163" s="6">
        <v>-45.859596000000003</v>
      </c>
      <c r="AB163" s="6">
        <v>-25.614204000000001</v>
      </c>
      <c r="AD163" s="6">
        <v>-43.957366999999998</v>
      </c>
      <c r="AF163" s="6">
        <v>-31.279045</v>
      </c>
    </row>
    <row r="164" spans="2:32" x14ac:dyDescent="0.25">
      <c r="B164" s="6">
        <f>'CL &amp; Data'!B586/1000000000</f>
        <v>54.905000000000001</v>
      </c>
      <c r="D164" s="6">
        <f>'CL &amp; Data'!C586</f>
        <v>-6.6847162000000004</v>
      </c>
      <c r="F164" s="6">
        <f>'CL &amp; Data'!D586</f>
        <v>-52.528514999999999</v>
      </c>
      <c r="H164" s="6">
        <f>'CL &amp; Data'!E586</f>
        <v>-22.124872</v>
      </c>
      <c r="J164" s="6">
        <f>'CL &amp; Data'!F586</f>
        <v>-32.498275999999997</v>
      </c>
      <c r="L164" s="6">
        <f>'CL &amp; Data'!L586/1000000000</f>
        <v>54.905000000000001</v>
      </c>
      <c r="N164" s="6">
        <f>'CL &amp; Data'!M586</f>
        <v>-14.37041</v>
      </c>
      <c r="P164" s="6">
        <f>'CL &amp; Data'!N586</f>
        <v>-45.241436</v>
      </c>
      <c r="R164" s="6">
        <f>'CL &amp; Data'!O586</f>
        <v>-32.633738999999998</v>
      </c>
      <c r="T164" s="6">
        <f>'CL &amp; Data'!P586</f>
        <v>-22.415486999999999</v>
      </c>
      <c r="X164" s="6">
        <v>21.272500000000001</v>
      </c>
      <c r="Z164" s="6">
        <v>-45.520598999999997</v>
      </c>
      <c r="AB164" s="6">
        <v>-25.702787000000001</v>
      </c>
      <c r="AD164" s="6">
        <v>-44.261574000000003</v>
      </c>
      <c r="AF164" s="6">
        <v>-31.054216</v>
      </c>
    </row>
    <row r="165" spans="2:32" x14ac:dyDescent="0.25">
      <c r="B165" s="6">
        <f>'CL &amp; Data'!B587/1000000000</f>
        <v>55.2</v>
      </c>
      <c r="D165" s="6">
        <f>'CL &amp; Data'!C587</f>
        <v>-6.3140511999999998</v>
      </c>
      <c r="F165" s="6">
        <f>'CL &amp; Data'!D587</f>
        <v>-50.937092</v>
      </c>
      <c r="H165" s="6">
        <f>'CL &amp; Data'!E587</f>
        <v>-23.53548</v>
      </c>
      <c r="J165" s="6">
        <f>'CL &amp; Data'!F587</f>
        <v>-31.641171</v>
      </c>
      <c r="L165" s="6">
        <f>'CL &amp; Data'!L587/1000000000</f>
        <v>55.2</v>
      </c>
      <c r="N165" s="6">
        <f>'CL &amp; Data'!M587</f>
        <v>-15.242704</v>
      </c>
      <c r="P165" s="6">
        <f>'CL &amp; Data'!N587</f>
        <v>-44.185927999999997</v>
      </c>
      <c r="R165" s="6">
        <f>'CL &amp; Data'!O587</f>
        <v>-31.785886999999999</v>
      </c>
      <c r="T165" s="6">
        <f>'CL &amp; Data'!P587</f>
        <v>-23.792852</v>
      </c>
      <c r="X165" s="6">
        <v>21.4</v>
      </c>
      <c r="Z165" s="6">
        <v>-45.204250000000002</v>
      </c>
      <c r="AB165" s="6">
        <v>-25.797915</v>
      </c>
      <c r="AD165" s="6">
        <v>-44.898445000000002</v>
      </c>
      <c r="AF165" s="6">
        <v>-30.799033999999999</v>
      </c>
    </row>
    <row r="166" spans="2:32" x14ac:dyDescent="0.25">
      <c r="B166" s="6">
        <f>'CL &amp; Data'!B588/1000000000</f>
        <v>55.494999999999997</v>
      </c>
      <c r="D166" s="6">
        <f>'CL &amp; Data'!C588</f>
        <v>-6.0230411999999998</v>
      </c>
      <c r="F166" s="6">
        <f>'CL &amp; Data'!D588</f>
        <v>-49.050682000000002</v>
      </c>
      <c r="H166" s="6">
        <f>'CL &amp; Data'!E588</f>
        <v>-24.935124999999999</v>
      </c>
      <c r="J166" s="6">
        <f>'CL &amp; Data'!F588</f>
        <v>-30.875881</v>
      </c>
      <c r="L166" s="6">
        <f>'CL &amp; Data'!L588/1000000000</f>
        <v>55.494999999999997</v>
      </c>
      <c r="N166" s="6">
        <f>'CL &amp; Data'!M588</f>
        <v>-15.935931</v>
      </c>
      <c r="P166" s="6">
        <f>'CL &amp; Data'!N588</f>
        <v>-43.190154999999997</v>
      </c>
      <c r="R166" s="6">
        <f>'CL &amp; Data'!O588</f>
        <v>-31.005745000000001</v>
      </c>
      <c r="T166" s="6">
        <f>'CL &amp; Data'!P588</f>
        <v>-25.108896000000001</v>
      </c>
      <c r="X166" s="6">
        <v>21.5275</v>
      </c>
      <c r="Z166" s="6">
        <v>-44.908230000000003</v>
      </c>
      <c r="AB166" s="6">
        <v>-25.910591</v>
      </c>
      <c r="AD166" s="6">
        <v>-46.168953000000002</v>
      </c>
      <c r="AF166" s="6">
        <v>-30.533557999999999</v>
      </c>
    </row>
    <row r="167" spans="2:32" x14ac:dyDescent="0.25">
      <c r="B167" s="6">
        <f>'CL &amp; Data'!B589/1000000000</f>
        <v>55.79</v>
      </c>
      <c r="D167" s="6">
        <f>'CL &amp; Data'!C589</f>
        <v>-5.7934545999999996</v>
      </c>
      <c r="F167" s="6">
        <f>'CL &amp; Data'!D589</f>
        <v>-47.279015000000001</v>
      </c>
      <c r="H167" s="6">
        <f>'CL &amp; Data'!E589</f>
        <v>-26.090944</v>
      </c>
      <c r="J167" s="6">
        <f>'CL &amp; Data'!F589</f>
        <v>-30.196283000000001</v>
      </c>
      <c r="L167" s="6">
        <f>'CL &amp; Data'!L589/1000000000</f>
        <v>55.79</v>
      </c>
      <c r="N167" s="6">
        <f>'CL &amp; Data'!M589</f>
        <v>-16.248169000000001</v>
      </c>
      <c r="P167" s="6">
        <f>'CL &amp; Data'!N589</f>
        <v>-42.058846000000003</v>
      </c>
      <c r="R167" s="6">
        <f>'CL &amp; Data'!O589</f>
        <v>-30.260581999999999</v>
      </c>
      <c r="T167" s="6">
        <f>'CL &amp; Data'!P589</f>
        <v>-26.170611999999998</v>
      </c>
      <c r="X167" s="6">
        <v>21.655000000000001</v>
      </c>
      <c r="Z167" s="6">
        <v>-44.636676999999999</v>
      </c>
      <c r="AB167" s="6">
        <v>-26.033939</v>
      </c>
      <c r="AD167" s="6">
        <v>-46.716442000000001</v>
      </c>
      <c r="AF167" s="6">
        <v>-30.272514000000001</v>
      </c>
    </row>
    <row r="168" spans="2:32" x14ac:dyDescent="0.25">
      <c r="B168" s="6">
        <f>'CL &amp; Data'!B590/1000000000</f>
        <v>56.085000000000001</v>
      </c>
      <c r="D168" s="6">
        <f>'CL &amp; Data'!C590</f>
        <v>-5.6143222000000002</v>
      </c>
      <c r="F168" s="6">
        <f>'CL &amp; Data'!D590</f>
        <v>-45.850101000000002</v>
      </c>
      <c r="H168" s="6">
        <f>'CL &amp; Data'!E590</f>
        <v>-26.873958999999999</v>
      </c>
      <c r="J168" s="6">
        <f>'CL &amp; Data'!F590</f>
        <v>-29.638415999999999</v>
      </c>
      <c r="L168" s="6">
        <f>'CL &amp; Data'!L590/1000000000</f>
        <v>56.085000000000001</v>
      </c>
      <c r="N168" s="6">
        <f>'CL &amp; Data'!M590</f>
        <v>-16.124731000000001</v>
      </c>
      <c r="P168" s="6">
        <f>'CL &amp; Data'!N590</f>
        <v>-41.144202999999997</v>
      </c>
      <c r="R168" s="6">
        <f>'CL &amp; Data'!O590</f>
        <v>-29.671741000000001</v>
      </c>
      <c r="T168" s="6">
        <f>'CL &amp; Data'!P590</f>
        <v>-26.848106000000001</v>
      </c>
      <c r="X168" s="6">
        <v>21.782499999999999</v>
      </c>
      <c r="Z168" s="6">
        <v>-44.430942999999999</v>
      </c>
      <c r="AB168" s="6">
        <v>-26.163128</v>
      </c>
      <c r="AD168" s="6">
        <v>-47.117171999999997</v>
      </c>
      <c r="AF168" s="6">
        <v>-30.023916</v>
      </c>
    </row>
    <row r="169" spans="2:32" x14ac:dyDescent="0.25">
      <c r="B169" s="6">
        <f>'CL &amp; Data'!B591/1000000000</f>
        <v>56.38</v>
      </c>
      <c r="D169" s="6">
        <f>'CL &amp; Data'!C591</f>
        <v>-5.4267539999999999</v>
      </c>
      <c r="F169" s="6">
        <f>'CL &amp; Data'!D591</f>
        <v>-44.361033999999997</v>
      </c>
      <c r="H169" s="6">
        <f>'CL &amp; Data'!E591</f>
        <v>-27.132908</v>
      </c>
      <c r="J169" s="6">
        <f>'CL &amp; Data'!F591</f>
        <v>-29.218111</v>
      </c>
      <c r="L169" s="6">
        <f>'CL &amp; Data'!L591/1000000000</f>
        <v>56.38</v>
      </c>
      <c r="N169" s="6">
        <f>'CL &amp; Data'!M591</f>
        <v>-15.427467999999999</v>
      </c>
      <c r="P169" s="6">
        <f>'CL &amp; Data'!N591</f>
        <v>-40.479095000000001</v>
      </c>
      <c r="R169" s="6">
        <f>'CL &amp; Data'!O591</f>
        <v>-29.211659999999998</v>
      </c>
      <c r="T169" s="6">
        <f>'CL &amp; Data'!P591</f>
        <v>-27.063236</v>
      </c>
      <c r="X169" s="6">
        <v>21.91</v>
      </c>
      <c r="Z169" s="6">
        <v>-44.297482000000002</v>
      </c>
      <c r="AB169" s="6">
        <v>-26.296866999999999</v>
      </c>
      <c r="AD169" s="6">
        <v>-47.486404</v>
      </c>
      <c r="AF169" s="6">
        <v>-29.804991000000001</v>
      </c>
    </row>
    <row r="170" spans="2:32" x14ac:dyDescent="0.25">
      <c r="B170" s="6">
        <f>'CL &amp; Data'!B592/1000000000</f>
        <v>56.674999999999997</v>
      </c>
      <c r="D170" s="6">
        <f>'CL &amp; Data'!C592</f>
        <v>-5.3240252000000003</v>
      </c>
      <c r="F170" s="6">
        <f>'CL &amp; Data'!D592</f>
        <v>-43.146805000000001</v>
      </c>
      <c r="H170" s="6">
        <f>'CL &amp; Data'!E592</f>
        <v>-27.014413999999999</v>
      </c>
      <c r="J170" s="6">
        <f>'CL &amp; Data'!F592</f>
        <v>-28.926939000000001</v>
      </c>
      <c r="L170" s="6">
        <f>'CL &amp; Data'!L592/1000000000</f>
        <v>56.674999999999997</v>
      </c>
      <c r="N170" s="6">
        <f>'CL &amp; Data'!M592</f>
        <v>-14.256436000000001</v>
      </c>
      <c r="P170" s="6">
        <f>'CL &amp; Data'!N592</f>
        <v>-39.679974000000001</v>
      </c>
      <c r="R170" s="6">
        <f>'CL &amp; Data'!O592</f>
        <v>-28.918216999999999</v>
      </c>
      <c r="T170" s="6">
        <f>'CL &amp; Data'!P592</f>
        <v>-26.960757999999998</v>
      </c>
      <c r="X170" s="6">
        <v>22.037500000000001</v>
      </c>
      <c r="Z170" s="6">
        <v>-44.266373000000002</v>
      </c>
      <c r="AB170" s="6">
        <v>-26.434017000000001</v>
      </c>
      <c r="AD170" s="6">
        <v>-47.980773999999997</v>
      </c>
      <c r="AF170" s="6">
        <v>-29.634540999999999</v>
      </c>
    </row>
    <row r="171" spans="2:32" x14ac:dyDescent="0.25">
      <c r="B171" s="6">
        <f>'CL &amp; Data'!B593/1000000000</f>
        <v>56.97</v>
      </c>
      <c r="D171" s="6">
        <f>'CL &amp; Data'!C593</f>
        <v>-5.2173553000000004</v>
      </c>
      <c r="F171" s="6">
        <f>'CL &amp; Data'!D593</f>
        <v>-41.900257000000003</v>
      </c>
      <c r="H171" s="6">
        <f>'CL &amp; Data'!E593</f>
        <v>-26.656718999999999</v>
      </c>
      <c r="J171" s="6">
        <f>'CL &amp; Data'!F593</f>
        <v>-28.732831999999998</v>
      </c>
      <c r="L171" s="6">
        <f>'CL &amp; Data'!L593/1000000000</f>
        <v>56.97</v>
      </c>
      <c r="N171" s="6">
        <f>'CL &amp; Data'!M593</f>
        <v>-12.872622</v>
      </c>
      <c r="P171" s="6">
        <f>'CL &amp; Data'!N593</f>
        <v>-39.023860999999997</v>
      </c>
      <c r="R171" s="6">
        <f>'CL &amp; Data'!O593</f>
        <v>-28.676293999999999</v>
      </c>
      <c r="T171" s="6">
        <f>'CL &amp; Data'!P593</f>
        <v>-26.607187</v>
      </c>
      <c r="X171" s="6">
        <v>22.164999999999999</v>
      </c>
      <c r="Z171" s="6">
        <v>-44.372149999999998</v>
      </c>
      <c r="AB171" s="6">
        <v>-26.546845999999999</v>
      </c>
      <c r="AD171" s="6">
        <v>-48.611094999999999</v>
      </c>
      <c r="AF171" s="6">
        <v>-29.518263000000001</v>
      </c>
    </row>
    <row r="172" spans="2:32" x14ac:dyDescent="0.25">
      <c r="B172" s="6">
        <f>'CL &amp; Data'!B594/1000000000</f>
        <v>57.265000000000001</v>
      </c>
      <c r="D172" s="6">
        <f>'CL &amp; Data'!C594</f>
        <v>-5.1242150999999998</v>
      </c>
      <c r="F172" s="6">
        <f>'CL &amp; Data'!D594</f>
        <v>-40.704993999999999</v>
      </c>
      <c r="H172" s="6">
        <f>'CL &amp; Data'!E594</f>
        <v>-26.166575999999999</v>
      </c>
      <c r="J172" s="6">
        <f>'CL &amp; Data'!F594</f>
        <v>-28.629242000000001</v>
      </c>
      <c r="L172" s="6">
        <f>'CL &amp; Data'!L594/1000000000</f>
        <v>57.265000000000001</v>
      </c>
      <c r="N172" s="6">
        <f>'CL &amp; Data'!M594</f>
        <v>-11.504985</v>
      </c>
      <c r="P172" s="6">
        <f>'CL &amp; Data'!N594</f>
        <v>-38.450057999999999</v>
      </c>
      <c r="R172" s="6">
        <f>'CL &amp; Data'!O594</f>
        <v>-28.542755</v>
      </c>
      <c r="T172" s="6">
        <f>'CL &amp; Data'!P594</f>
        <v>-26.163938999999999</v>
      </c>
      <c r="X172" s="6">
        <v>22.2925</v>
      </c>
      <c r="Z172" s="6">
        <v>-44.570872999999999</v>
      </c>
      <c r="AB172" s="6">
        <v>-26.661601999999998</v>
      </c>
      <c r="AD172" s="6">
        <v>-49.299438000000002</v>
      </c>
      <c r="AF172" s="6">
        <v>-29.393929</v>
      </c>
    </row>
    <row r="173" spans="2:32" x14ac:dyDescent="0.25">
      <c r="B173" s="6">
        <f>'CL &amp; Data'!B595/1000000000</f>
        <v>57.56</v>
      </c>
      <c r="D173" s="6">
        <f>'CL &amp; Data'!C595</f>
        <v>-5.0741981999999997</v>
      </c>
      <c r="F173" s="6">
        <f>'CL &amp; Data'!D595</f>
        <v>-39.674545000000002</v>
      </c>
      <c r="H173" s="6">
        <f>'CL &amp; Data'!E595</f>
        <v>-25.594882999999999</v>
      </c>
      <c r="J173" s="6">
        <f>'CL &amp; Data'!F595</f>
        <v>-28.527884</v>
      </c>
      <c r="L173" s="6">
        <f>'CL &amp; Data'!L595/1000000000</f>
        <v>57.56</v>
      </c>
      <c r="N173" s="6">
        <f>'CL &amp; Data'!M595</f>
        <v>-10.072506000000001</v>
      </c>
      <c r="P173" s="6">
        <f>'CL &amp; Data'!N595</f>
        <v>-37.859684000000001</v>
      </c>
      <c r="R173" s="6">
        <f>'CL &amp; Data'!O595</f>
        <v>-28.370525000000001</v>
      </c>
      <c r="T173" s="6">
        <f>'CL &amp; Data'!P595</f>
        <v>-25.637067999999999</v>
      </c>
      <c r="X173" s="6">
        <v>22.42</v>
      </c>
      <c r="Z173" s="6">
        <v>-44.780330999999997</v>
      </c>
      <c r="AB173" s="6">
        <v>-26.815857000000001</v>
      </c>
      <c r="AD173" s="6">
        <v>-50.118523000000003</v>
      </c>
      <c r="AF173" s="6">
        <v>-29.266613</v>
      </c>
    </row>
    <row r="174" spans="2:32" x14ac:dyDescent="0.25">
      <c r="B174" s="6">
        <f>'CL &amp; Data'!B596/1000000000</f>
        <v>57.854999999999997</v>
      </c>
      <c r="D174" s="6">
        <f>'CL &amp; Data'!C596</f>
        <v>-5.1002191999999997</v>
      </c>
      <c r="F174" s="6">
        <f>'CL &amp; Data'!D596</f>
        <v>-38.774203999999997</v>
      </c>
      <c r="H174" s="6">
        <f>'CL &amp; Data'!E596</f>
        <v>-25.052213999999999</v>
      </c>
      <c r="J174" s="6">
        <f>'CL &amp; Data'!F596</f>
        <v>-28.466152000000001</v>
      </c>
      <c r="L174" s="6">
        <f>'CL &amp; Data'!L596/1000000000</f>
        <v>57.854999999999997</v>
      </c>
      <c r="N174" s="6">
        <f>'CL &amp; Data'!M596</f>
        <v>-8.8919257999999992</v>
      </c>
      <c r="P174" s="6">
        <f>'CL &amp; Data'!N596</f>
        <v>-37.166443000000001</v>
      </c>
      <c r="R174" s="6">
        <f>'CL &amp; Data'!O596</f>
        <v>-28.282301</v>
      </c>
      <c r="T174" s="6">
        <f>'CL &amp; Data'!P596</f>
        <v>-25.115046</v>
      </c>
      <c r="X174" s="6">
        <v>22.547499999999999</v>
      </c>
      <c r="Z174" s="6">
        <v>-45.06673</v>
      </c>
      <c r="AB174" s="6">
        <v>-26.965111</v>
      </c>
      <c r="AD174" s="6">
        <v>-51.222175999999997</v>
      </c>
      <c r="AF174" s="6">
        <v>-29.169606999999999</v>
      </c>
    </row>
    <row r="175" spans="2:32" x14ac:dyDescent="0.25">
      <c r="B175" s="6">
        <f>'CL &amp; Data'!B597/1000000000</f>
        <v>58.15</v>
      </c>
      <c r="D175" s="6">
        <f>'CL &amp; Data'!C597</f>
        <v>-5.1765603999999996</v>
      </c>
      <c r="F175" s="6">
        <f>'CL &amp; Data'!D597</f>
        <v>-37.833370000000002</v>
      </c>
      <c r="H175" s="6">
        <f>'CL &amp; Data'!E597</f>
        <v>-24.508351999999999</v>
      </c>
      <c r="J175" s="6">
        <f>'CL &amp; Data'!F597</f>
        <v>-28.417276000000001</v>
      </c>
      <c r="L175" s="6">
        <f>'CL &amp; Data'!L597/1000000000</f>
        <v>58.15</v>
      </c>
      <c r="N175" s="6">
        <f>'CL &amp; Data'!M597</f>
        <v>-7.9930906000000004</v>
      </c>
      <c r="P175" s="6">
        <f>'CL &amp; Data'!N597</f>
        <v>-36.509636</v>
      </c>
      <c r="R175" s="6">
        <f>'CL &amp; Data'!O597</f>
        <v>-28.23481</v>
      </c>
      <c r="T175" s="6">
        <f>'CL &amp; Data'!P597</f>
        <v>-24.545475</v>
      </c>
      <c r="X175" s="6">
        <v>22.675000000000001</v>
      </c>
      <c r="Z175" s="6">
        <v>-45.459850000000003</v>
      </c>
      <c r="AB175" s="6">
        <v>-27.120062000000001</v>
      </c>
      <c r="AD175" s="6">
        <v>-52.359408999999999</v>
      </c>
      <c r="AF175" s="6">
        <v>-29.111979999999999</v>
      </c>
    </row>
    <row r="176" spans="2:32" x14ac:dyDescent="0.25">
      <c r="B176" s="6">
        <f>'CL &amp; Data'!B598/1000000000</f>
        <v>58.445</v>
      </c>
      <c r="D176" s="6">
        <f>'CL &amp; Data'!C598</f>
        <v>-5.3236822999999998</v>
      </c>
      <c r="F176" s="6">
        <f>'CL &amp; Data'!D598</f>
        <v>-36.890456999999998</v>
      </c>
      <c r="H176" s="6">
        <f>'CL &amp; Data'!E598</f>
        <v>-23.924547</v>
      </c>
      <c r="J176" s="6">
        <f>'CL &amp; Data'!F598</f>
        <v>-28.413986000000001</v>
      </c>
      <c r="L176" s="6">
        <f>'CL &amp; Data'!L598/1000000000</f>
        <v>58.445</v>
      </c>
      <c r="N176" s="6">
        <f>'CL &amp; Data'!M598</f>
        <v>-7.1939149000000002</v>
      </c>
      <c r="P176" s="6">
        <f>'CL &amp; Data'!N598</f>
        <v>-35.784229000000003</v>
      </c>
      <c r="R176" s="6">
        <f>'CL &amp; Data'!O598</f>
        <v>-28.286950999999998</v>
      </c>
      <c r="T176" s="6">
        <f>'CL &amp; Data'!P598</f>
        <v>-24.035630999999999</v>
      </c>
      <c r="X176" s="6">
        <v>22.802499999999998</v>
      </c>
      <c r="Z176" s="6">
        <v>-45.846012000000002</v>
      </c>
      <c r="AB176" s="6">
        <v>-27.281551</v>
      </c>
      <c r="AD176" s="6">
        <v>-53.415202999999998</v>
      </c>
      <c r="AF176" s="6">
        <v>-29.086137999999998</v>
      </c>
    </row>
    <row r="177" spans="2:32" x14ac:dyDescent="0.25">
      <c r="B177" s="6">
        <f>'CL &amp; Data'!B599/1000000000</f>
        <v>58.74</v>
      </c>
      <c r="D177" s="6">
        <f>'CL &amp; Data'!C599</f>
        <v>-5.6006589</v>
      </c>
      <c r="F177" s="6">
        <f>'CL &amp; Data'!D599</f>
        <v>-35.827423000000003</v>
      </c>
      <c r="H177" s="6">
        <f>'CL &amp; Data'!E599</f>
        <v>-23.402343999999999</v>
      </c>
      <c r="J177" s="6">
        <f>'CL &amp; Data'!F599</f>
        <v>-28.490525999999999</v>
      </c>
      <c r="L177" s="6">
        <f>'CL &amp; Data'!L599/1000000000</f>
        <v>58.74</v>
      </c>
      <c r="N177" s="6">
        <f>'CL &amp; Data'!M599</f>
        <v>-6.5698447</v>
      </c>
      <c r="P177" s="6">
        <f>'CL &amp; Data'!N599</f>
        <v>-34.978886000000003</v>
      </c>
      <c r="R177" s="6">
        <f>'CL &amp; Data'!O599</f>
        <v>-28.386123999999999</v>
      </c>
      <c r="T177" s="6">
        <f>'CL &amp; Data'!P599</f>
        <v>-23.494395999999998</v>
      </c>
      <c r="X177" s="6">
        <v>22.93</v>
      </c>
      <c r="Z177" s="6">
        <v>-46.232188999999998</v>
      </c>
      <c r="AB177" s="6">
        <v>-27.436292999999999</v>
      </c>
      <c r="AD177" s="6">
        <v>-54.635936999999998</v>
      </c>
      <c r="AF177" s="6">
        <v>-29.078399999999998</v>
      </c>
    </row>
    <row r="178" spans="2:32" x14ac:dyDescent="0.25">
      <c r="B178" s="6">
        <f>'CL &amp; Data'!B600/1000000000</f>
        <v>59.034999999999997</v>
      </c>
      <c r="D178" s="6">
        <f>'CL &amp; Data'!C600</f>
        <v>-5.9216341999999997</v>
      </c>
      <c r="F178" s="6">
        <f>'CL &amp; Data'!D600</f>
        <v>-34.865825999999998</v>
      </c>
      <c r="H178" s="6">
        <f>'CL &amp; Data'!E600</f>
        <v>-22.911531</v>
      </c>
      <c r="J178" s="6">
        <f>'CL &amp; Data'!F600</f>
        <v>-28.728731</v>
      </c>
      <c r="L178" s="6">
        <f>'CL &amp; Data'!L600/1000000000</f>
        <v>59.034999999999997</v>
      </c>
      <c r="N178" s="6">
        <f>'CL &amp; Data'!M600</f>
        <v>-6.1100059</v>
      </c>
      <c r="P178" s="6">
        <f>'CL &amp; Data'!N600</f>
        <v>-34.174743999999997</v>
      </c>
      <c r="R178" s="6">
        <f>'CL &amp; Data'!O600</f>
        <v>-28.685644</v>
      </c>
      <c r="T178" s="6">
        <f>'CL &amp; Data'!P600</f>
        <v>-23.022129</v>
      </c>
      <c r="X178" s="6">
        <v>23.057500000000001</v>
      </c>
      <c r="Z178" s="6">
        <v>-46.599403000000002</v>
      </c>
      <c r="AB178" s="6">
        <v>-27.582802000000001</v>
      </c>
      <c r="AD178" s="6">
        <v>-56.008701000000002</v>
      </c>
      <c r="AF178" s="6">
        <v>-29.0777</v>
      </c>
    </row>
    <row r="179" spans="2:32" x14ac:dyDescent="0.25">
      <c r="B179" s="6">
        <f>'CL &amp; Data'!B601/1000000000</f>
        <v>59.33</v>
      </c>
      <c r="D179" s="6">
        <f>'CL &amp; Data'!C601</f>
        <v>-6.3548426999999998</v>
      </c>
      <c r="F179" s="6">
        <f>'CL &amp; Data'!D601</f>
        <v>-33.992381999999999</v>
      </c>
      <c r="H179" s="6">
        <f>'CL &amp; Data'!E601</f>
        <v>-22.462465000000002</v>
      </c>
      <c r="J179" s="6">
        <f>'CL &amp; Data'!F601</f>
        <v>-29.100249999999999</v>
      </c>
      <c r="L179" s="6">
        <f>'CL &amp; Data'!L601/1000000000</f>
        <v>59.33</v>
      </c>
      <c r="N179" s="6">
        <f>'CL &amp; Data'!M601</f>
        <v>-5.6495585000000004</v>
      </c>
      <c r="P179" s="6">
        <f>'CL &amp; Data'!N601</f>
        <v>-33.399082</v>
      </c>
      <c r="R179" s="6">
        <f>'CL &amp; Data'!O601</f>
        <v>-29.046026000000001</v>
      </c>
      <c r="T179" s="6">
        <f>'CL &amp; Data'!P601</f>
        <v>-22.550841999999999</v>
      </c>
      <c r="X179" s="6">
        <v>23.184999999999999</v>
      </c>
      <c r="Z179" s="6">
        <v>-46.901161000000002</v>
      </c>
      <c r="AB179" s="6">
        <v>-27.717130999999998</v>
      </c>
      <c r="AD179" s="6">
        <v>-57.518799000000001</v>
      </c>
      <c r="AF179" s="6">
        <v>-29.076363000000001</v>
      </c>
    </row>
    <row r="180" spans="2:32" x14ac:dyDescent="0.25">
      <c r="B180" s="6">
        <f>'CL &amp; Data'!B602/1000000000</f>
        <v>59.625</v>
      </c>
      <c r="D180" s="6">
        <f>'CL &amp; Data'!C602</f>
        <v>-6.8805642000000002</v>
      </c>
      <c r="F180" s="6">
        <f>'CL &amp; Data'!D602</f>
        <v>-33.080489999999998</v>
      </c>
      <c r="H180" s="6">
        <f>'CL &amp; Data'!E602</f>
        <v>-22.055271000000001</v>
      </c>
      <c r="J180" s="6">
        <f>'CL &amp; Data'!F602</f>
        <v>-29.633649999999999</v>
      </c>
      <c r="L180" s="6">
        <f>'CL &amp; Data'!L602/1000000000</f>
        <v>59.625</v>
      </c>
      <c r="N180" s="6">
        <f>'CL &amp; Data'!M602</f>
        <v>-5.2415009000000001</v>
      </c>
      <c r="P180" s="6">
        <f>'CL &amp; Data'!N602</f>
        <v>-32.491664999999998</v>
      </c>
      <c r="R180" s="6">
        <f>'CL &amp; Data'!O602</f>
        <v>-29.555313000000002</v>
      </c>
      <c r="T180" s="6">
        <f>'CL &amp; Data'!P602</f>
        <v>-22.171928000000001</v>
      </c>
      <c r="X180" s="6">
        <v>23.3125</v>
      </c>
      <c r="Z180" s="6">
        <v>-47.084904000000002</v>
      </c>
      <c r="AB180" s="6">
        <v>-27.826477000000001</v>
      </c>
      <c r="AD180" s="6">
        <v>-58.811957999999997</v>
      </c>
      <c r="AF180" s="6">
        <v>-29.080456000000002</v>
      </c>
    </row>
    <row r="181" spans="2:32" x14ac:dyDescent="0.25">
      <c r="B181" s="6">
        <f>'CL &amp; Data'!B603/1000000000</f>
        <v>59.92</v>
      </c>
      <c r="D181" s="6">
        <f>'CL &amp; Data'!C603</f>
        <v>-7.5593963000000004</v>
      </c>
      <c r="F181" s="6">
        <f>'CL &amp; Data'!D603</f>
        <v>-32.183514000000002</v>
      </c>
      <c r="H181" s="6">
        <f>'CL &amp; Data'!E603</f>
        <v>-21.726966999999998</v>
      </c>
      <c r="J181" s="6">
        <f>'CL &amp; Data'!F603</f>
        <v>-30.247627000000001</v>
      </c>
      <c r="L181" s="6">
        <f>'CL &amp; Data'!L603/1000000000</f>
        <v>59.92</v>
      </c>
      <c r="N181" s="6">
        <f>'CL &amp; Data'!M603</f>
        <v>-4.9629764999999999</v>
      </c>
      <c r="P181" s="6">
        <f>'CL &amp; Data'!N603</f>
        <v>-31.651520000000001</v>
      </c>
      <c r="R181" s="6">
        <f>'CL &amp; Data'!O603</f>
        <v>-30.124915999999999</v>
      </c>
      <c r="T181" s="6">
        <f>'CL &amp; Data'!P603</f>
        <v>-21.819019000000001</v>
      </c>
      <c r="X181" s="6">
        <v>23.44</v>
      </c>
      <c r="Z181" s="6">
        <v>-47.220184000000003</v>
      </c>
      <c r="AB181" s="6">
        <v>-27.939060000000001</v>
      </c>
      <c r="AD181" s="6">
        <v>-59.565753999999998</v>
      </c>
      <c r="AF181" s="6">
        <v>-29.101986</v>
      </c>
    </row>
    <row r="182" spans="2:32" x14ac:dyDescent="0.25">
      <c r="B182" s="6">
        <f>'CL &amp; Data'!B604/1000000000</f>
        <v>60.215000000000003</v>
      </c>
      <c r="D182" s="6">
        <f>'CL &amp; Data'!C604</f>
        <v>-8.3830500000000008</v>
      </c>
      <c r="F182" s="6">
        <f>'CL &amp; Data'!D604</f>
        <v>-31.371708000000002</v>
      </c>
      <c r="H182" s="6">
        <f>'CL &amp; Data'!E604</f>
        <v>-21.474512000000001</v>
      </c>
      <c r="J182" s="6">
        <f>'CL &amp; Data'!F604</f>
        <v>-30.791512000000001</v>
      </c>
      <c r="L182" s="6">
        <f>'CL &amp; Data'!L604/1000000000</f>
        <v>60.215000000000003</v>
      </c>
      <c r="N182" s="6">
        <f>'CL &amp; Data'!M604</f>
        <v>-4.7247829000000001</v>
      </c>
      <c r="P182" s="6">
        <f>'CL &amp; Data'!N604</f>
        <v>-30.845528000000002</v>
      </c>
      <c r="R182" s="6">
        <f>'CL &amp; Data'!O604</f>
        <v>-30.649799000000002</v>
      </c>
      <c r="T182" s="6">
        <f>'CL &amp; Data'!P604</f>
        <v>-21.571793</v>
      </c>
      <c r="X182" s="6">
        <v>23.567499999999999</v>
      </c>
      <c r="Z182" s="6">
        <v>-47.304737000000003</v>
      </c>
      <c r="AB182" s="6">
        <v>-28.050861000000001</v>
      </c>
      <c r="AD182" s="6">
        <v>-60.287711999999999</v>
      </c>
      <c r="AF182" s="6">
        <v>-29.122169</v>
      </c>
    </row>
    <row r="183" spans="2:32" x14ac:dyDescent="0.25">
      <c r="B183" s="6">
        <f>'CL &amp; Data'!B605/1000000000</f>
        <v>60.51</v>
      </c>
      <c r="D183" s="6">
        <f>'CL &amp; Data'!C605</f>
        <v>-9.4398850999999997</v>
      </c>
      <c r="F183" s="6">
        <f>'CL &amp; Data'!D605</f>
        <v>-30.711352999999999</v>
      </c>
      <c r="H183" s="6">
        <f>'CL &amp; Data'!E605</f>
        <v>-21.403002000000001</v>
      </c>
      <c r="J183" s="6">
        <f>'CL &amp; Data'!F605</f>
        <v>-30.937180999999999</v>
      </c>
      <c r="L183" s="6">
        <f>'CL &amp; Data'!L605/1000000000</f>
        <v>60.51</v>
      </c>
      <c r="N183" s="6">
        <f>'CL &amp; Data'!M605</f>
        <v>-4.6344576000000002</v>
      </c>
      <c r="P183" s="6">
        <f>'CL &amp; Data'!N605</f>
        <v>-30.112504999999999</v>
      </c>
      <c r="R183" s="6">
        <f>'CL &amp; Data'!O605</f>
        <v>-30.810886</v>
      </c>
      <c r="T183" s="6">
        <f>'CL &amp; Data'!P605</f>
        <v>-21.516203000000001</v>
      </c>
      <c r="X183" s="6">
        <v>23.695</v>
      </c>
      <c r="Z183" s="6">
        <v>-47.347450000000002</v>
      </c>
      <c r="AB183" s="6">
        <v>-28.163115000000001</v>
      </c>
      <c r="AD183" s="6">
        <v>-60.854861999999997</v>
      </c>
      <c r="AF183" s="6">
        <v>-29.141732999999999</v>
      </c>
    </row>
    <row r="184" spans="2:32" x14ac:dyDescent="0.25">
      <c r="B184" s="6">
        <f>'CL &amp; Data'!B606/1000000000</f>
        <v>60.805</v>
      </c>
      <c r="D184" s="6">
        <f>'CL &amp; Data'!C606</f>
        <v>-10.410505000000001</v>
      </c>
      <c r="F184" s="6">
        <f>'CL &amp; Data'!D606</f>
        <v>-30.249804999999999</v>
      </c>
      <c r="H184" s="6">
        <f>'CL &amp; Data'!E606</f>
        <v>-21.891757999999999</v>
      </c>
      <c r="J184" s="6">
        <f>'CL &amp; Data'!F606</f>
        <v>-30.552980000000002</v>
      </c>
      <c r="L184" s="6">
        <f>'CL &amp; Data'!L606/1000000000</f>
        <v>60.805</v>
      </c>
      <c r="N184" s="6">
        <f>'CL &amp; Data'!M606</f>
        <v>-4.537744</v>
      </c>
      <c r="P184" s="6">
        <f>'CL &amp; Data'!N606</f>
        <v>-29.570364000000001</v>
      </c>
      <c r="R184" s="6">
        <f>'CL &amp; Data'!O606</f>
        <v>-30.438466999999999</v>
      </c>
      <c r="T184" s="6">
        <f>'CL &amp; Data'!P606</f>
        <v>-22.06353</v>
      </c>
      <c r="X184" s="6">
        <v>23.822500000000002</v>
      </c>
      <c r="Z184" s="6">
        <v>-47.364047999999997</v>
      </c>
      <c r="AB184" s="6">
        <v>-28.278137000000001</v>
      </c>
      <c r="AD184" s="6">
        <v>-61.266907000000003</v>
      </c>
      <c r="AF184" s="6">
        <v>-29.172215999999999</v>
      </c>
    </row>
    <row r="185" spans="2:32" x14ac:dyDescent="0.25">
      <c r="B185" s="6">
        <f>'CL &amp; Data'!B607/1000000000</f>
        <v>61.1</v>
      </c>
      <c r="D185" s="6">
        <f>'CL &amp; Data'!C607</f>
        <v>-11.506640000000001</v>
      </c>
      <c r="F185" s="6">
        <f>'CL &amp; Data'!D607</f>
        <v>-30.256287</v>
      </c>
      <c r="H185" s="6">
        <f>'CL &amp; Data'!E607</f>
        <v>-22.945488000000001</v>
      </c>
      <c r="J185" s="6">
        <f>'CL &amp; Data'!F607</f>
        <v>-29.625422</v>
      </c>
      <c r="L185" s="6">
        <f>'CL &amp; Data'!L607/1000000000</f>
        <v>61.1</v>
      </c>
      <c r="N185" s="6">
        <f>'CL &amp; Data'!M607</f>
        <v>-4.5385795</v>
      </c>
      <c r="P185" s="6">
        <f>'CL &amp; Data'!N607</f>
        <v>-29.581665000000001</v>
      </c>
      <c r="R185" s="6">
        <f>'CL &amp; Data'!O607</f>
        <v>-29.511403999999999</v>
      </c>
      <c r="T185" s="6">
        <f>'CL &amp; Data'!P607</f>
        <v>-23.209741999999999</v>
      </c>
      <c r="X185" s="6">
        <v>23.95</v>
      </c>
      <c r="Z185" s="6">
        <v>-47.336463999999999</v>
      </c>
      <c r="AB185" s="6">
        <v>-28.392733</v>
      </c>
      <c r="AD185" s="6">
        <v>-61.341431</v>
      </c>
      <c r="AF185" s="6">
        <v>-29.210075</v>
      </c>
    </row>
    <row r="186" spans="2:32" x14ac:dyDescent="0.25">
      <c r="B186" s="6">
        <f>'CL &amp; Data'!B608/1000000000</f>
        <v>61.395000000000003</v>
      </c>
      <c r="D186" s="6">
        <f>'CL &amp; Data'!C608</f>
        <v>-12.420303000000001</v>
      </c>
      <c r="F186" s="6">
        <f>'CL &amp; Data'!D608</f>
        <v>-30.694424000000001</v>
      </c>
      <c r="H186" s="6">
        <f>'CL &amp; Data'!E608</f>
        <v>-23.630196000000002</v>
      </c>
      <c r="J186" s="6">
        <f>'CL &amp; Data'!F608</f>
        <v>-28.179613</v>
      </c>
      <c r="L186" s="6">
        <f>'CL &amp; Data'!L608/1000000000</f>
        <v>61.395000000000003</v>
      </c>
      <c r="N186" s="6">
        <f>'CL &amp; Data'!M608</f>
        <v>-4.4834503999999997</v>
      </c>
      <c r="P186" s="6">
        <f>'CL &amp; Data'!N608</f>
        <v>-29.873718</v>
      </c>
      <c r="R186" s="6">
        <f>'CL &amp; Data'!O608</f>
        <v>-28.038686999999999</v>
      </c>
      <c r="T186" s="6">
        <f>'CL &amp; Data'!P608</f>
        <v>-24.019317999999998</v>
      </c>
      <c r="X186" s="6">
        <v>24.077500000000001</v>
      </c>
      <c r="Z186" s="6">
        <v>-47.311337000000002</v>
      </c>
      <c r="AB186" s="6">
        <v>-28.507881000000001</v>
      </c>
      <c r="AD186" s="6">
        <v>-60.980075999999997</v>
      </c>
      <c r="AF186" s="6">
        <v>-29.271056999999999</v>
      </c>
    </row>
    <row r="187" spans="2:32" x14ac:dyDescent="0.25">
      <c r="B187" s="6">
        <f>'CL &amp; Data'!B609/1000000000</f>
        <v>61.69</v>
      </c>
      <c r="D187" s="6">
        <f>'CL &amp; Data'!C609</f>
        <v>-13.685810999999999</v>
      </c>
      <c r="F187" s="6">
        <f>'CL &amp; Data'!D609</f>
        <v>-31.230053000000002</v>
      </c>
      <c r="H187" s="6">
        <f>'CL &amp; Data'!E609</f>
        <v>-23.941901999999999</v>
      </c>
      <c r="J187" s="6">
        <f>'CL &amp; Data'!F609</f>
        <v>-26.320112000000002</v>
      </c>
      <c r="L187" s="6">
        <f>'CL &amp; Data'!L609/1000000000</f>
        <v>61.69</v>
      </c>
      <c r="N187" s="6">
        <f>'CL &amp; Data'!M609</f>
        <v>-4.4142178999999997</v>
      </c>
      <c r="P187" s="6">
        <f>'CL &amp; Data'!N609</f>
        <v>-30.257807</v>
      </c>
      <c r="R187" s="6">
        <f>'CL &amp; Data'!O609</f>
        <v>-26.193718000000001</v>
      </c>
      <c r="T187" s="6">
        <f>'CL &amp; Data'!P609</f>
        <v>-24.448865999999999</v>
      </c>
      <c r="X187" s="6">
        <v>24.204999999999998</v>
      </c>
      <c r="Z187" s="6">
        <v>-47.316459999999999</v>
      </c>
      <c r="AB187" s="6">
        <v>-28.615905999999999</v>
      </c>
      <c r="AD187" s="6">
        <v>-59.881027000000003</v>
      </c>
      <c r="AF187" s="6">
        <v>-29.348106000000001</v>
      </c>
    </row>
    <row r="188" spans="2:32" x14ac:dyDescent="0.25">
      <c r="B188" s="6">
        <f>'CL &amp; Data'!B610/1000000000</f>
        <v>61.984999999999999</v>
      </c>
      <c r="D188" s="6">
        <f>'CL &amp; Data'!C610</f>
        <v>-15.616996</v>
      </c>
      <c r="F188" s="6">
        <f>'CL &amp; Data'!D610</f>
        <v>-31.938061000000001</v>
      </c>
      <c r="H188" s="6">
        <f>'CL &amp; Data'!E610</f>
        <v>-23.970117999999999</v>
      </c>
      <c r="J188" s="6">
        <f>'CL &amp; Data'!F610</f>
        <v>-24.693847999999999</v>
      </c>
      <c r="L188" s="6">
        <f>'CL &amp; Data'!L610/1000000000</f>
        <v>61.984999999999999</v>
      </c>
      <c r="N188" s="6">
        <f>'CL &amp; Data'!M610</f>
        <v>-4.2108097000000004</v>
      </c>
      <c r="P188" s="6">
        <f>'CL &amp; Data'!N610</f>
        <v>-30.834811999999999</v>
      </c>
      <c r="R188" s="6">
        <f>'CL &amp; Data'!O610</f>
        <v>-24.548780000000001</v>
      </c>
      <c r="T188" s="6">
        <f>'CL &amp; Data'!P610</f>
        <v>-24.505410999999999</v>
      </c>
      <c r="X188" s="6">
        <v>24.3325</v>
      </c>
      <c r="Z188" s="6">
        <v>-47.372326000000001</v>
      </c>
      <c r="AB188" s="6">
        <v>-28.708400999999999</v>
      </c>
      <c r="AD188" s="6">
        <v>-59.452990999999997</v>
      </c>
      <c r="AF188" s="6">
        <v>-29.433755999999999</v>
      </c>
    </row>
    <row r="189" spans="2:32" x14ac:dyDescent="0.25">
      <c r="B189" s="6">
        <f>'CL &amp; Data'!B611/1000000000</f>
        <v>62.28</v>
      </c>
      <c r="D189" s="6">
        <f>'CL &amp; Data'!C611</f>
        <v>-18.427962999999998</v>
      </c>
      <c r="F189" s="6">
        <f>'CL &amp; Data'!D611</f>
        <v>-32.387585000000001</v>
      </c>
      <c r="H189" s="6">
        <f>'CL &amp; Data'!E611</f>
        <v>-23.174288000000001</v>
      </c>
      <c r="J189" s="6">
        <f>'CL &amp; Data'!F611</f>
        <v>-23.717950999999999</v>
      </c>
      <c r="L189" s="6">
        <f>'CL &amp; Data'!L611/1000000000</f>
        <v>62.28</v>
      </c>
      <c r="N189" s="6">
        <f>'CL &amp; Data'!M611</f>
        <v>-3.9595083999999998</v>
      </c>
      <c r="P189" s="6">
        <f>'CL &amp; Data'!N611</f>
        <v>-31.315548</v>
      </c>
      <c r="R189" s="6">
        <f>'CL &amp; Data'!O611</f>
        <v>-23.585038999999998</v>
      </c>
      <c r="T189" s="6">
        <f>'CL &amp; Data'!P611</f>
        <v>-23.768896000000002</v>
      </c>
      <c r="X189" s="6">
        <v>24.46</v>
      </c>
      <c r="Z189" s="6">
        <v>-47.432346000000003</v>
      </c>
      <c r="AB189" s="6">
        <v>-28.77825</v>
      </c>
      <c r="AD189" s="6">
        <v>-59.183754</v>
      </c>
      <c r="AF189" s="6">
        <v>-29.522341000000001</v>
      </c>
    </row>
    <row r="190" spans="2:32" x14ac:dyDescent="0.25">
      <c r="B190" s="6">
        <f>'CL &amp; Data'!B612/1000000000</f>
        <v>62.575000000000003</v>
      </c>
      <c r="D190" s="6">
        <f>'CL &amp; Data'!C612</f>
        <v>-20.750648000000002</v>
      </c>
      <c r="F190" s="6">
        <f>'CL &amp; Data'!D612</f>
        <v>-32.509163000000001</v>
      </c>
      <c r="H190" s="6">
        <f>'CL &amp; Data'!E612</f>
        <v>-21.789556999999999</v>
      </c>
      <c r="J190" s="6">
        <f>'CL &amp; Data'!F612</f>
        <v>-23.432006999999999</v>
      </c>
      <c r="L190" s="6">
        <f>'CL &amp; Data'!L612/1000000000</f>
        <v>62.575000000000003</v>
      </c>
      <c r="N190" s="6">
        <f>'CL &amp; Data'!M612</f>
        <v>-3.6595768999999998</v>
      </c>
      <c r="P190" s="6">
        <f>'CL &amp; Data'!N612</f>
        <v>-31.415457</v>
      </c>
      <c r="R190" s="6">
        <f>'CL &amp; Data'!O612</f>
        <v>-23.302606999999998</v>
      </c>
      <c r="T190" s="6">
        <f>'CL &amp; Data'!P612</f>
        <v>-22.391907</v>
      </c>
      <c r="X190" s="6">
        <v>24.587499999999999</v>
      </c>
      <c r="Z190" s="6">
        <v>-47.508633000000003</v>
      </c>
      <c r="AB190" s="6">
        <v>-28.817489999999999</v>
      </c>
      <c r="AD190" s="6">
        <v>-58.939731999999999</v>
      </c>
      <c r="AF190" s="6">
        <v>-29.613726</v>
      </c>
    </row>
    <row r="191" spans="2:32" x14ac:dyDescent="0.25">
      <c r="B191" s="6">
        <f>'CL &amp; Data'!B613/1000000000</f>
        <v>62.87</v>
      </c>
      <c r="D191" s="6">
        <f>'CL &amp; Data'!C613</f>
        <v>-21.729075999999999</v>
      </c>
      <c r="F191" s="6">
        <f>'CL &amp; Data'!D613</f>
        <v>-32.321078999999997</v>
      </c>
      <c r="H191" s="6">
        <f>'CL &amp; Data'!E613</f>
        <v>-20.765152</v>
      </c>
      <c r="J191" s="6">
        <f>'CL &amp; Data'!F613</f>
        <v>-23.775611999999999</v>
      </c>
      <c r="L191" s="6">
        <f>'CL &amp; Data'!L613/1000000000</f>
        <v>62.87</v>
      </c>
      <c r="N191" s="6">
        <f>'CL &amp; Data'!M613</f>
        <v>-3.4272239</v>
      </c>
      <c r="P191" s="6">
        <f>'CL &amp; Data'!N613</f>
        <v>-31.313354</v>
      </c>
      <c r="R191" s="6">
        <f>'CL &amp; Data'!O613</f>
        <v>-23.671168999999999</v>
      </c>
      <c r="T191" s="6">
        <f>'CL &amp; Data'!P613</f>
        <v>-21.325703000000001</v>
      </c>
      <c r="X191" s="6">
        <v>24.715</v>
      </c>
      <c r="Z191" s="6">
        <v>-47.51144</v>
      </c>
      <c r="AB191" s="6">
        <v>-28.826550999999998</v>
      </c>
      <c r="AD191" s="6">
        <v>-58.576850999999998</v>
      </c>
      <c r="AF191" s="6">
        <v>-29.702724</v>
      </c>
    </row>
    <row r="192" spans="2:32" x14ac:dyDescent="0.25">
      <c r="B192" s="6">
        <f>'CL &amp; Data'!B614/1000000000</f>
        <v>63.164999999999999</v>
      </c>
      <c r="D192" s="6">
        <f>'CL &amp; Data'!C614</f>
        <v>-21.302123999999999</v>
      </c>
      <c r="F192" s="6">
        <f>'CL &amp; Data'!D614</f>
        <v>-32.142569999999999</v>
      </c>
      <c r="H192" s="6">
        <f>'CL &amp; Data'!E614</f>
        <v>-20.059415999999999</v>
      </c>
      <c r="J192" s="6">
        <f>'CL &amp; Data'!F614</f>
        <v>-24.673532000000002</v>
      </c>
      <c r="L192" s="6">
        <f>'CL &amp; Data'!L614/1000000000</f>
        <v>63.164999999999999</v>
      </c>
      <c r="N192" s="6">
        <f>'CL &amp; Data'!M614</f>
        <v>-3.2659853000000001</v>
      </c>
      <c r="P192" s="6">
        <f>'CL &amp; Data'!N614</f>
        <v>-31.237843000000002</v>
      </c>
      <c r="R192" s="6">
        <f>'CL &amp; Data'!O614</f>
        <v>-24.598300999999999</v>
      </c>
      <c r="T192" s="6">
        <f>'CL &amp; Data'!P614</f>
        <v>-20.550217</v>
      </c>
      <c r="X192" s="6">
        <v>24.842500000000001</v>
      </c>
      <c r="Z192" s="6">
        <v>-47.389319999999998</v>
      </c>
      <c r="AB192" s="6">
        <v>-28.808478999999998</v>
      </c>
      <c r="AD192" s="6">
        <v>-58.091301000000001</v>
      </c>
      <c r="AF192" s="6">
        <v>-29.793033999999999</v>
      </c>
    </row>
    <row r="193" spans="2:32" x14ac:dyDescent="0.25">
      <c r="B193" s="6">
        <f>'CL &amp; Data'!B615/1000000000</f>
        <v>63.46</v>
      </c>
      <c r="D193" s="6">
        <f>'CL &amp; Data'!C615</f>
        <v>-19.389351000000001</v>
      </c>
      <c r="F193" s="6">
        <f>'CL &amp; Data'!D615</f>
        <v>-31.847785999999999</v>
      </c>
      <c r="H193" s="6">
        <f>'CL &amp; Data'!E615</f>
        <v>-19.581987000000002</v>
      </c>
      <c r="J193" s="6">
        <f>'CL &amp; Data'!F615</f>
        <v>-25.815538</v>
      </c>
      <c r="L193" s="6">
        <f>'CL &amp; Data'!L615/1000000000</f>
        <v>63.46</v>
      </c>
      <c r="N193" s="6">
        <f>'CL &amp; Data'!M615</f>
        <v>-3.2263359999999999</v>
      </c>
      <c r="P193" s="6">
        <f>'CL &amp; Data'!N615</f>
        <v>-31.079561000000002</v>
      </c>
      <c r="R193" s="6">
        <f>'CL &amp; Data'!O615</f>
        <v>-25.691908000000002</v>
      </c>
      <c r="T193" s="6">
        <f>'CL &amp; Data'!P615</f>
        <v>-20.086611000000001</v>
      </c>
      <c r="X193" s="6">
        <v>24.97</v>
      </c>
      <c r="Z193" s="6">
        <v>-47.226714999999999</v>
      </c>
      <c r="AB193" s="6">
        <v>-28.759239000000001</v>
      </c>
      <c r="AD193" s="6">
        <v>-57.555816999999998</v>
      </c>
      <c r="AF193" s="6">
        <v>-29.873826999999999</v>
      </c>
    </row>
    <row r="194" spans="2:32" x14ac:dyDescent="0.25">
      <c r="B194" s="6">
        <f>'CL &amp; Data'!B616/1000000000</f>
        <v>63.755000000000003</v>
      </c>
      <c r="D194" s="6">
        <f>'CL &amp; Data'!C616</f>
        <v>-16.270105000000001</v>
      </c>
      <c r="F194" s="6">
        <f>'CL &amp; Data'!D616</f>
        <v>-31.707004999999999</v>
      </c>
      <c r="H194" s="6">
        <f>'CL &amp; Data'!E616</f>
        <v>-19.504318000000001</v>
      </c>
      <c r="J194" s="6">
        <f>'CL &amp; Data'!F616</f>
        <v>-26.782606000000001</v>
      </c>
      <c r="L194" s="6">
        <f>'CL &amp; Data'!L616/1000000000</f>
        <v>63.755000000000003</v>
      </c>
      <c r="N194" s="6">
        <f>'CL &amp; Data'!M616</f>
        <v>-3.3227064999999998</v>
      </c>
      <c r="P194" s="6">
        <f>'CL &amp; Data'!N616</f>
        <v>-30.975062999999999</v>
      </c>
      <c r="R194" s="6">
        <f>'CL &amp; Data'!O616</f>
        <v>-26.653782</v>
      </c>
      <c r="T194" s="6">
        <f>'CL &amp; Data'!P616</f>
        <v>-19.877226</v>
      </c>
      <c r="X194" s="6">
        <v>25.0975</v>
      </c>
      <c r="Z194" s="6">
        <v>-47.077866</v>
      </c>
      <c r="AB194" s="6">
        <v>-28.686707999999999</v>
      </c>
      <c r="AD194" s="6">
        <v>-56.903488000000003</v>
      </c>
      <c r="AF194" s="6">
        <v>-29.95476</v>
      </c>
    </row>
    <row r="195" spans="2:32" x14ac:dyDescent="0.25">
      <c r="B195" s="6">
        <f>'CL &amp; Data'!B617/1000000000</f>
        <v>64.05</v>
      </c>
      <c r="D195" s="6">
        <f>'CL &amp; Data'!C617</f>
        <v>-13.137351000000001</v>
      </c>
      <c r="F195" s="6">
        <f>'CL &amp; Data'!D617</f>
        <v>-31.675663</v>
      </c>
      <c r="H195" s="6">
        <f>'CL &amp; Data'!E617</f>
        <v>-19.456432</v>
      </c>
      <c r="J195" s="6">
        <f>'CL &amp; Data'!F617</f>
        <v>-27.482410000000002</v>
      </c>
      <c r="L195" s="6">
        <f>'CL &amp; Data'!L617/1000000000</f>
        <v>64.05</v>
      </c>
      <c r="N195" s="6">
        <f>'CL &amp; Data'!M617</f>
        <v>-3.4257643</v>
      </c>
      <c r="P195" s="6">
        <f>'CL &amp; Data'!N617</f>
        <v>-30.99633</v>
      </c>
      <c r="R195" s="6">
        <f>'CL &amp; Data'!O617</f>
        <v>-27.360588</v>
      </c>
      <c r="T195" s="6">
        <f>'CL &amp; Data'!P617</f>
        <v>-19.767697999999999</v>
      </c>
      <c r="X195" s="6">
        <v>25.225000000000001</v>
      </c>
      <c r="Z195" s="6">
        <v>-46.859985000000002</v>
      </c>
      <c r="AB195" s="6">
        <v>-28.58877</v>
      </c>
      <c r="AD195" s="6">
        <v>-56.008842000000001</v>
      </c>
      <c r="AF195" s="6">
        <v>-30.035043999999999</v>
      </c>
    </row>
    <row r="196" spans="2:32" x14ac:dyDescent="0.25">
      <c r="B196" s="6">
        <f>'CL &amp; Data'!B618/1000000000</f>
        <v>64.344999999999999</v>
      </c>
      <c r="D196" s="6">
        <f>'CL &amp; Data'!C618</f>
        <v>-11.043034</v>
      </c>
      <c r="F196" s="6">
        <f>'CL &amp; Data'!D618</f>
        <v>-31.658932</v>
      </c>
      <c r="H196" s="6">
        <f>'CL &amp; Data'!E618</f>
        <v>-19.427544000000001</v>
      </c>
      <c r="J196" s="6">
        <f>'CL &amp; Data'!F618</f>
        <v>-28.014212000000001</v>
      </c>
      <c r="L196" s="6">
        <f>'CL &amp; Data'!L618/1000000000</f>
        <v>64.344999999999999</v>
      </c>
      <c r="N196" s="6">
        <f>'CL &amp; Data'!M618</f>
        <v>-3.5295529000000001</v>
      </c>
      <c r="P196" s="6">
        <f>'CL &amp; Data'!N618</f>
        <v>-31.090053999999999</v>
      </c>
      <c r="R196" s="6">
        <f>'CL &amp; Data'!O618</f>
        <v>-27.871221999999999</v>
      </c>
      <c r="T196" s="6">
        <f>'CL &amp; Data'!P618</f>
        <v>-19.738598</v>
      </c>
      <c r="X196" s="6">
        <v>25.352499999999999</v>
      </c>
      <c r="Z196" s="6">
        <v>-46.608027999999997</v>
      </c>
      <c r="AB196" s="6">
        <v>-28.485534999999999</v>
      </c>
      <c r="AD196" s="6">
        <v>-55.095607999999999</v>
      </c>
      <c r="AF196" s="6">
        <v>-30.111124</v>
      </c>
    </row>
    <row r="197" spans="2:32" x14ac:dyDescent="0.25">
      <c r="B197" s="6">
        <f>'CL &amp; Data'!B619/1000000000</f>
        <v>64.64</v>
      </c>
      <c r="D197" s="6">
        <f>'CL &amp; Data'!C619</f>
        <v>-9.5020589999999991</v>
      </c>
      <c r="F197" s="6">
        <f>'CL &amp; Data'!D619</f>
        <v>-31.715133999999999</v>
      </c>
      <c r="H197" s="6">
        <f>'CL &amp; Data'!E619</f>
        <v>-19.381205000000001</v>
      </c>
      <c r="J197" s="6">
        <f>'CL &amp; Data'!F619</f>
        <v>-28.362501000000002</v>
      </c>
      <c r="L197" s="6">
        <f>'CL &amp; Data'!L619/1000000000</f>
        <v>64.64</v>
      </c>
      <c r="N197" s="6">
        <f>'CL &amp; Data'!M619</f>
        <v>-3.6114828999999999</v>
      </c>
      <c r="P197" s="6">
        <f>'CL &amp; Data'!N619</f>
        <v>-31.268242000000001</v>
      </c>
      <c r="R197" s="6">
        <f>'CL &amp; Data'!O619</f>
        <v>-28.205807</v>
      </c>
      <c r="T197" s="6">
        <f>'CL &amp; Data'!P619</f>
        <v>-19.726862000000001</v>
      </c>
      <c r="X197" s="6">
        <v>25.48</v>
      </c>
      <c r="Z197" s="6">
        <v>-46.380291</v>
      </c>
      <c r="AB197" s="6">
        <v>-28.385743999999999</v>
      </c>
      <c r="AD197" s="6">
        <v>-54.279891999999997</v>
      </c>
      <c r="AF197" s="6">
        <v>-30.18816</v>
      </c>
    </row>
    <row r="198" spans="2:32" x14ac:dyDescent="0.25">
      <c r="B198" s="6">
        <f>'CL &amp; Data'!B620/1000000000</f>
        <v>64.935000000000002</v>
      </c>
      <c r="D198" s="6">
        <f>'CL &amp; Data'!C620</f>
        <v>-8.4586544000000004</v>
      </c>
      <c r="F198" s="6">
        <f>'CL &amp; Data'!D620</f>
        <v>-31.644518000000001</v>
      </c>
      <c r="H198" s="6">
        <f>'CL &amp; Data'!E620</f>
        <v>-19.393281999999999</v>
      </c>
      <c r="J198" s="6">
        <f>'CL &amp; Data'!F620</f>
        <v>-28.543201</v>
      </c>
      <c r="L198" s="6">
        <f>'CL &amp; Data'!L620/1000000000</f>
        <v>64.935000000000002</v>
      </c>
      <c r="N198" s="6">
        <f>'CL &amp; Data'!M620</f>
        <v>-3.7369976</v>
      </c>
      <c r="P198" s="6">
        <f>'CL &amp; Data'!N620</f>
        <v>-31.347384999999999</v>
      </c>
      <c r="R198" s="6">
        <f>'CL &amp; Data'!O620</f>
        <v>-28.430416000000001</v>
      </c>
      <c r="T198" s="6">
        <f>'CL &amp; Data'!P620</f>
        <v>-19.701284000000001</v>
      </c>
      <c r="X198" s="6">
        <v>25.607500000000002</v>
      </c>
      <c r="Z198" s="6">
        <v>-46.179462000000001</v>
      </c>
      <c r="AB198" s="6">
        <v>-28.288301000000001</v>
      </c>
      <c r="AD198" s="6">
        <v>-53.301665999999997</v>
      </c>
      <c r="AF198" s="6">
        <v>-30.264216999999999</v>
      </c>
    </row>
    <row r="199" spans="2:32" x14ac:dyDescent="0.25">
      <c r="B199" s="6">
        <f>'CL &amp; Data'!B621/1000000000</f>
        <v>65.23</v>
      </c>
      <c r="D199" s="6">
        <f>'CL &amp; Data'!C621</f>
        <v>-7.5979742999999997</v>
      </c>
      <c r="F199" s="6">
        <f>'CL &amp; Data'!D621</f>
        <v>-31.587702</v>
      </c>
      <c r="H199" s="6">
        <f>'CL &amp; Data'!E621</f>
        <v>-19.309669</v>
      </c>
      <c r="J199" s="6">
        <f>'CL &amp; Data'!F621</f>
        <v>-28.641667999999999</v>
      </c>
      <c r="L199" s="6">
        <f>'CL &amp; Data'!L621/1000000000</f>
        <v>65.23</v>
      </c>
      <c r="N199" s="6">
        <f>'CL &amp; Data'!M621</f>
        <v>-3.7822456</v>
      </c>
      <c r="P199" s="6">
        <f>'CL &amp; Data'!N621</f>
        <v>-31.376591000000001</v>
      </c>
      <c r="R199" s="6">
        <f>'CL &amp; Data'!O621</f>
        <v>-28.564679999999999</v>
      </c>
      <c r="T199" s="6">
        <f>'CL &amp; Data'!P621</f>
        <v>-19.703959999999999</v>
      </c>
      <c r="X199" s="6">
        <v>25.734999999999999</v>
      </c>
      <c r="Z199" s="6">
        <v>-46.031067</v>
      </c>
      <c r="AB199" s="6">
        <v>-28.195377000000001</v>
      </c>
      <c r="AD199" s="6">
        <v>-52.187344000000003</v>
      </c>
      <c r="AF199" s="6">
        <v>-30.34272</v>
      </c>
    </row>
    <row r="200" spans="2:32" x14ac:dyDescent="0.25">
      <c r="B200" s="6">
        <f>'CL &amp; Data'!B622/1000000000</f>
        <v>65.525000000000006</v>
      </c>
      <c r="D200" s="6">
        <f>'CL &amp; Data'!C622</f>
        <v>-6.8780913000000004</v>
      </c>
      <c r="F200" s="6">
        <f>'CL &amp; Data'!D622</f>
        <v>-31.466190000000001</v>
      </c>
      <c r="H200" s="6">
        <f>'CL &amp; Data'!E622</f>
        <v>-19.246359000000002</v>
      </c>
      <c r="J200" s="6">
        <f>'CL &amp; Data'!F622</f>
        <v>-28.724589999999999</v>
      </c>
      <c r="L200" s="6">
        <f>'CL &amp; Data'!L622/1000000000</f>
        <v>65.525000000000006</v>
      </c>
      <c r="N200" s="6">
        <f>'CL &amp; Data'!M622</f>
        <v>-3.801075</v>
      </c>
      <c r="P200" s="6">
        <f>'CL &amp; Data'!N622</f>
        <v>-31.306388999999999</v>
      </c>
      <c r="R200" s="6">
        <f>'CL &amp; Data'!O622</f>
        <v>-28.592466000000002</v>
      </c>
      <c r="T200" s="6">
        <f>'CL &amp; Data'!P622</f>
        <v>-19.647715000000002</v>
      </c>
      <c r="X200" s="6">
        <v>25.862500000000001</v>
      </c>
      <c r="Z200" s="6">
        <v>-45.937168</v>
      </c>
      <c r="AB200" s="6">
        <v>-28.110489000000001</v>
      </c>
      <c r="AD200" s="6">
        <v>-50.964297999999999</v>
      </c>
      <c r="AF200" s="6">
        <v>-30.425495000000002</v>
      </c>
    </row>
    <row r="201" spans="2:32" x14ac:dyDescent="0.25">
      <c r="B201" s="6">
        <f>'CL &amp; Data'!B623/1000000000</f>
        <v>65.819999999999993</v>
      </c>
      <c r="D201" s="6">
        <f>'CL &amp; Data'!C623</f>
        <v>-6.3409776999999998</v>
      </c>
      <c r="F201" s="6">
        <f>'CL &amp; Data'!D623</f>
        <v>-31.148546</v>
      </c>
      <c r="H201" s="6">
        <f>'CL &amp; Data'!E623</f>
        <v>-19.214998000000001</v>
      </c>
      <c r="J201" s="6">
        <f>'CL &amp; Data'!F623</f>
        <v>-28.756219999999999</v>
      </c>
      <c r="L201" s="6">
        <f>'CL &amp; Data'!L623/1000000000</f>
        <v>65.819999999999993</v>
      </c>
      <c r="N201" s="6">
        <f>'CL &amp; Data'!M623</f>
        <v>-3.8218291</v>
      </c>
      <c r="P201" s="6">
        <f>'CL &amp; Data'!N623</f>
        <v>-31.057182000000001</v>
      </c>
      <c r="R201" s="6">
        <f>'CL &amp; Data'!O623</f>
        <v>-28.625761000000001</v>
      </c>
      <c r="T201" s="6">
        <f>'CL &amp; Data'!P623</f>
        <v>-19.581810000000001</v>
      </c>
      <c r="X201" s="6">
        <v>25.99</v>
      </c>
      <c r="Z201" s="6">
        <v>-45.922694999999997</v>
      </c>
      <c r="AB201" s="6">
        <v>-28.033442000000001</v>
      </c>
      <c r="AD201" s="6">
        <v>-49.914729999999999</v>
      </c>
      <c r="AF201" s="6">
        <v>-30.512080999999998</v>
      </c>
    </row>
    <row r="202" spans="2:32" x14ac:dyDescent="0.25">
      <c r="B202" s="6">
        <f>'CL &amp; Data'!B624/1000000000</f>
        <v>66.114999999999995</v>
      </c>
      <c r="D202" s="6">
        <f>'CL &amp; Data'!C624</f>
        <v>-6.0505098999999998</v>
      </c>
      <c r="F202" s="6">
        <f>'CL &amp; Data'!D624</f>
        <v>-30.700588</v>
      </c>
      <c r="H202" s="6">
        <f>'CL &amp; Data'!E624</f>
        <v>-19.263083000000002</v>
      </c>
      <c r="J202" s="6">
        <f>'CL &amp; Data'!F624</f>
        <v>-28.844244</v>
      </c>
      <c r="L202" s="6">
        <f>'CL &amp; Data'!L624/1000000000</f>
        <v>66.114999999999995</v>
      </c>
      <c r="N202" s="6">
        <f>'CL &amp; Data'!M624</f>
        <v>-3.8371881999999999</v>
      </c>
      <c r="P202" s="6">
        <f>'CL &amp; Data'!N624</f>
        <v>-30.664248000000001</v>
      </c>
      <c r="R202" s="6">
        <f>'CL &amp; Data'!O624</f>
        <v>-28.730858000000001</v>
      </c>
      <c r="T202" s="6">
        <f>'CL &amp; Data'!P624</f>
        <v>-19.570706999999999</v>
      </c>
      <c r="X202" s="6">
        <v>26.1175</v>
      </c>
      <c r="Z202" s="6">
        <v>-45.985661</v>
      </c>
      <c r="AB202" s="6">
        <v>-27.961185</v>
      </c>
      <c r="AD202" s="6">
        <v>-49.200634000000001</v>
      </c>
      <c r="AF202" s="6">
        <v>-30.600556999999998</v>
      </c>
    </row>
    <row r="203" spans="2:32" x14ac:dyDescent="0.25">
      <c r="B203" s="6">
        <f>'CL &amp; Data'!B625/1000000000</f>
        <v>66.41</v>
      </c>
      <c r="D203" s="6">
        <f>'CL &amp; Data'!C625</f>
        <v>-5.7394385000000003</v>
      </c>
      <c r="F203" s="6">
        <f>'CL &amp; Data'!D625</f>
        <v>-30.207094000000001</v>
      </c>
      <c r="H203" s="6">
        <f>'CL &amp; Data'!E625</f>
        <v>-19.227791</v>
      </c>
      <c r="J203" s="6">
        <f>'CL &amp; Data'!F625</f>
        <v>-28.908965999999999</v>
      </c>
      <c r="L203" s="6">
        <f>'CL &amp; Data'!L625/1000000000</f>
        <v>66.41</v>
      </c>
      <c r="N203" s="6">
        <f>'CL &amp; Data'!M625</f>
        <v>-3.8245952000000001</v>
      </c>
      <c r="P203" s="6">
        <f>'CL &amp; Data'!N625</f>
        <v>-30.200554</v>
      </c>
      <c r="R203" s="6">
        <f>'CL &amp; Data'!O625</f>
        <v>-28.812695000000001</v>
      </c>
      <c r="T203" s="6">
        <f>'CL &amp; Data'!P625</f>
        <v>-19.496535999999999</v>
      </c>
      <c r="X203" s="6">
        <v>26.245000000000001</v>
      </c>
      <c r="Z203" s="6">
        <v>-46.109543000000002</v>
      </c>
      <c r="AB203" s="6">
        <v>-27.892085999999999</v>
      </c>
      <c r="AD203" s="6">
        <v>-48.670250000000003</v>
      </c>
      <c r="AF203" s="6">
        <v>-30.689816</v>
      </c>
    </row>
    <row r="204" spans="2:32" x14ac:dyDescent="0.25">
      <c r="B204" s="6">
        <f>'CL &amp; Data'!B626/1000000000</f>
        <v>66.704999999999998</v>
      </c>
      <c r="D204" s="6">
        <f>'CL &amp; Data'!C626</f>
        <v>-5.4912443</v>
      </c>
      <c r="F204" s="6">
        <f>'CL &amp; Data'!D626</f>
        <v>-29.725995999999999</v>
      </c>
      <c r="H204" s="6">
        <f>'CL &amp; Data'!E626</f>
        <v>-19.219656000000001</v>
      </c>
      <c r="J204" s="6">
        <f>'CL &amp; Data'!F626</f>
        <v>-28.970231999999999</v>
      </c>
      <c r="L204" s="6">
        <f>'CL &amp; Data'!L626/1000000000</f>
        <v>66.704999999999998</v>
      </c>
      <c r="N204" s="6">
        <f>'CL &amp; Data'!M626</f>
        <v>-3.8277597000000001</v>
      </c>
      <c r="P204" s="6">
        <f>'CL &amp; Data'!N626</f>
        <v>-29.745004999999999</v>
      </c>
      <c r="R204" s="6">
        <f>'CL &amp; Data'!O626</f>
        <v>-28.862124999999999</v>
      </c>
      <c r="T204" s="6">
        <f>'CL &amp; Data'!P626</f>
        <v>-19.426193000000001</v>
      </c>
      <c r="X204" s="6">
        <v>26.372499999999999</v>
      </c>
      <c r="Z204" s="6">
        <v>-46.281246000000003</v>
      </c>
      <c r="AB204" s="6">
        <v>-27.821095</v>
      </c>
      <c r="AD204" s="6">
        <v>-48.352443999999998</v>
      </c>
      <c r="AF204" s="6">
        <v>-30.778483999999999</v>
      </c>
    </row>
    <row r="205" spans="2:32" x14ac:dyDescent="0.25">
      <c r="B205" s="6">
        <f>'CL &amp; Data'!B627/1000000000</f>
        <v>67</v>
      </c>
      <c r="D205" s="6">
        <f>'CL &amp; Data'!C627</f>
        <v>-5.3467336000000003</v>
      </c>
      <c r="F205" s="6">
        <f>'CL &amp; Data'!D627</f>
        <v>-29.262186</v>
      </c>
      <c r="H205" s="6">
        <f>'CL &amp; Data'!E627</f>
        <v>-19.229171999999998</v>
      </c>
      <c r="J205" s="6">
        <f>'CL &amp; Data'!F627</f>
        <v>-29.014500000000002</v>
      </c>
      <c r="L205" s="6">
        <f>'CL &amp; Data'!L627/1000000000</f>
        <v>67</v>
      </c>
      <c r="N205" s="6">
        <f>'CL &amp; Data'!M627</f>
        <v>-3.8472667</v>
      </c>
      <c r="P205" s="6">
        <f>'CL &amp; Data'!N627</f>
        <v>-29.351227000000002</v>
      </c>
      <c r="R205" s="6">
        <f>'CL &amp; Data'!O627</f>
        <v>-28.966431</v>
      </c>
      <c r="T205" s="6">
        <f>'CL &amp; Data'!P627</f>
        <v>-19.389216999999999</v>
      </c>
      <c r="X205" s="6">
        <v>26.5</v>
      </c>
      <c r="Z205" s="6">
        <v>-46.457797999999997</v>
      </c>
      <c r="AB205" s="6">
        <v>-27.740348999999998</v>
      </c>
      <c r="AD205" s="6">
        <v>-48.101322000000003</v>
      </c>
      <c r="AF205" s="6">
        <v>-30.856999999999999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6"/>
  <sheetViews>
    <sheetView topLeftCell="A70" workbookViewId="0">
      <selection activeCell="S3" sqref="S3:S103"/>
    </sheetView>
  </sheetViews>
  <sheetFormatPr defaultRowHeight="15" x14ac:dyDescent="0.25"/>
  <cols>
    <col min="1" max="1" width="13.7109375" style="40" customWidth="1"/>
    <col min="2" max="2" width="8" style="6" customWidth="1"/>
    <col min="3" max="3" width="2" style="7" customWidth="1"/>
    <col min="4" max="4" width="12" style="6" customWidth="1"/>
    <col min="5" max="5" width="15.5703125" style="13" bestFit="1" customWidth="1"/>
    <col min="6" max="6" width="14.42578125" style="5" bestFit="1" customWidth="1"/>
    <col min="7" max="7" width="2" style="7" customWidth="1"/>
    <col min="8" max="8" width="24.42578125" style="6" customWidth="1"/>
    <col min="9" max="9" width="15.5703125" style="13" bestFit="1" customWidth="1"/>
    <col min="10" max="10" width="14.42578125" style="5" bestFit="1" customWidth="1"/>
    <col min="11" max="11" width="13.7109375" style="40" customWidth="1"/>
    <col min="12" max="12" width="8" style="6" customWidth="1"/>
    <col min="13" max="13" width="2" style="7" customWidth="1"/>
    <col min="14" max="14" width="12" style="6" customWidth="1"/>
    <col min="15" max="15" width="15.7109375" style="13" bestFit="1" customWidth="1"/>
    <col min="16" max="16" width="14.42578125" style="5" bestFit="1" customWidth="1"/>
    <col min="17" max="17" width="2" style="7" customWidth="1"/>
    <col min="18" max="18" width="12" style="6" customWidth="1"/>
    <col min="19" max="19" width="15.7109375" style="13" bestFit="1" customWidth="1"/>
    <col min="20" max="20" width="14.42578125" style="5" bestFit="1" customWidth="1"/>
    <col min="21" max="21" width="2" style="7" customWidth="1"/>
    <col min="22" max="22" width="8" style="82" customWidth="1"/>
    <col min="27" max="16384" width="9.140625" style="3"/>
  </cols>
  <sheetData>
    <row r="1" spans="1:22" x14ac:dyDescent="0.25">
      <c r="B1" s="6" t="s">
        <v>11</v>
      </c>
      <c r="D1" s="44" t="str">
        <f>'CL &amp; Data'!C214</f>
        <v>IF CL-HSLO 24G-RF Log Mag(dB)</v>
      </c>
      <c r="E1" s="13" t="s">
        <v>15</v>
      </c>
      <c r="F1" s="44" t="str">
        <f>'CL &amp; Data'!D214</f>
        <v>IF RL-HSLO 24G-RF Log Mag(dB)</v>
      </c>
      <c r="H1" s="6" t="str">
        <f>'CL &amp; Data'!C320</f>
        <v>IF CL-LSLO 53-RF Log Mag(dB)</v>
      </c>
      <c r="I1" s="13" t="s">
        <v>15</v>
      </c>
      <c r="J1" s="44" t="str">
        <f>'CL &amp; Data'!D320</f>
        <v>IF RL-LSLO 53-RF Log Mag(dB)</v>
      </c>
      <c r="L1" s="6" t="s">
        <v>11</v>
      </c>
      <c r="N1" s="42" t="str">
        <f>'CL &amp; Data'!M214</f>
        <v>IF CL-HSLO 24G-RF Log Mag(dB)</v>
      </c>
      <c r="O1" s="13" t="s">
        <v>14</v>
      </c>
      <c r="P1" s="44" t="str">
        <f>'CL &amp; Data'!N214</f>
        <v>IF RL-HSLO 24G-RF Log Mag(dB)</v>
      </c>
      <c r="R1" s="6" t="str">
        <f>'CL &amp; Data'!M320</f>
        <v>IF CL-LSLO 53-RF Log Mag(dB)</v>
      </c>
      <c r="S1" s="13" t="s">
        <v>14</v>
      </c>
      <c r="T1" s="44" t="str">
        <f>'CL &amp; Data'!N320</f>
        <v>IF RL-LSLO 53-RF Log Mag(dB)</v>
      </c>
      <c r="V1" s="82" t="s">
        <v>11</v>
      </c>
    </row>
    <row r="2" spans="1:22" x14ac:dyDescent="0.25">
      <c r="A2" s="39" t="s">
        <v>111</v>
      </c>
      <c r="E2" s="37" t="s">
        <v>110</v>
      </c>
      <c r="F2" s="6"/>
      <c r="I2" s="37" t="s">
        <v>110</v>
      </c>
      <c r="J2" s="6"/>
      <c r="K2" s="39" t="s">
        <v>112</v>
      </c>
      <c r="O2" s="37" t="s">
        <v>110</v>
      </c>
      <c r="P2" s="6"/>
      <c r="S2" s="37" t="s">
        <v>110</v>
      </c>
      <c r="T2" s="6"/>
    </row>
    <row r="3" spans="1:22" x14ac:dyDescent="0.25">
      <c r="B3" s="6">
        <f>'CL &amp; Data'!B215/1000000000</f>
        <v>0.01</v>
      </c>
      <c r="C3" s="8"/>
      <c r="D3" s="6">
        <f>'CL &amp; Data'!C215</f>
        <v>-6.4358215000000003</v>
      </c>
      <c r="E3" s="13">
        <f>D3-$D$6</f>
        <v>0.13560539999999932</v>
      </c>
      <c r="F3" s="6">
        <f>'CL &amp; Data'!D215</f>
        <v>-10.869081</v>
      </c>
      <c r="G3" s="8"/>
      <c r="H3" s="6">
        <f>'CL &amp; Data'!C321</f>
        <v>-8.7828274000000004</v>
      </c>
      <c r="I3" s="13">
        <f>H3-$H$20</f>
        <v>-0.10417460000000034</v>
      </c>
      <c r="J3" s="6">
        <f>'CL &amp; Data'!D321</f>
        <v>-18.573388999999999</v>
      </c>
      <c r="L3" s="6">
        <f>'CL &amp; Data'!L215/1000000000</f>
        <v>0.01</v>
      </c>
      <c r="M3" s="8"/>
      <c r="N3" s="6">
        <f>'CL &amp; Data'!M215</f>
        <v>-6.4350319000000002</v>
      </c>
      <c r="O3" s="13">
        <f>N3-$N$4</f>
        <v>2.63485999999995E-2</v>
      </c>
      <c r="P3" s="6">
        <f>'CL &amp; Data'!N215</f>
        <v>-10.500849000000001</v>
      </c>
      <c r="Q3" s="8"/>
      <c r="R3" s="6">
        <f>'CL &amp; Data'!M321</f>
        <v>-9.934329</v>
      </c>
      <c r="S3" s="13">
        <f>R3-$R$22</f>
        <v>-1.8443999999995242E-3</v>
      </c>
      <c r="T3" s="6">
        <f>'CL &amp; Data'!N321</f>
        <v>-25.097439000000001</v>
      </c>
      <c r="U3" s="8"/>
      <c r="V3" s="82">
        <f>'CL &amp; Data'!B321/1000000000</f>
        <v>0.01</v>
      </c>
    </row>
    <row r="4" spans="1:22" x14ac:dyDescent="0.25">
      <c r="A4" s="51" t="s">
        <v>121</v>
      </c>
      <c r="B4" s="6">
        <f>'CL &amp; Data'!B216/1000000000</f>
        <v>0.25990000000000002</v>
      </c>
      <c r="C4" s="8"/>
      <c r="D4" s="6">
        <f>'CL &amp; Data'!C216</f>
        <v>-6.4932489000000002</v>
      </c>
      <c r="E4" s="13">
        <f t="shared" ref="E4:E67" si="0">D4-$D$6</f>
        <v>7.8177999999999415E-2</v>
      </c>
      <c r="F4" s="6">
        <f>'CL &amp; Data'!D216</f>
        <v>-10.905608000000001</v>
      </c>
      <c r="G4" s="8"/>
      <c r="H4" s="6">
        <f>'CL &amp; Data'!C322</f>
        <v>-8.7956591</v>
      </c>
      <c r="I4" s="13">
        <f t="shared" ref="I4:I67" si="1">H4-$H$20</f>
        <v>-0.1170062999999999</v>
      </c>
      <c r="J4" s="6">
        <f>'CL &amp; Data'!D322</f>
        <v>-18.563330000000001</v>
      </c>
      <c r="K4" s="51" t="s">
        <v>121</v>
      </c>
      <c r="L4" s="6">
        <f>'CL &amp; Data'!L216/1000000000</f>
        <v>0.25990000000000002</v>
      </c>
      <c r="M4" s="8"/>
      <c r="N4" s="6">
        <f>'CL &amp; Data'!M216</f>
        <v>-6.4613804999999997</v>
      </c>
      <c r="O4" s="13">
        <f t="shared" ref="O4:O67" si="2">N4-$N$4</f>
        <v>0</v>
      </c>
      <c r="P4" s="6">
        <f>'CL &amp; Data'!N216</f>
        <v>-10.557793</v>
      </c>
      <c r="Q4" s="8"/>
      <c r="R4" s="6">
        <f>'CL &amp; Data'!M322</f>
        <v>-9.9840573999999993</v>
      </c>
      <c r="S4" s="13">
        <f t="shared" ref="S4:S67" si="3">R4-$R$22</f>
        <v>-5.1572799999998864E-2</v>
      </c>
      <c r="T4" s="6">
        <f>'CL &amp; Data'!N322</f>
        <v>-24.732324999999999</v>
      </c>
      <c r="U4" s="8"/>
      <c r="V4" s="82">
        <f>'CL &amp; Data'!B322/1000000000</f>
        <v>0.25990000000000002</v>
      </c>
    </row>
    <row r="5" spans="1:22" x14ac:dyDescent="0.25">
      <c r="A5" s="51" t="s">
        <v>208</v>
      </c>
      <c r="B5" s="6">
        <f>'CL &amp; Data'!B217/1000000000</f>
        <v>0.50980000000000003</v>
      </c>
      <c r="C5" s="8"/>
      <c r="D5" s="6">
        <f>'CL &amp; Data'!C217</f>
        <v>-6.5464425000000004</v>
      </c>
      <c r="E5" s="13">
        <f t="shared" si="0"/>
        <v>2.4984399999999241E-2</v>
      </c>
      <c r="F5" s="6">
        <f>'CL &amp; Data'!D217</f>
        <v>-10.991376000000001</v>
      </c>
      <c r="G5" s="8"/>
      <c r="H5" s="6">
        <f>'CL &amp; Data'!C323</f>
        <v>-8.8196878000000005</v>
      </c>
      <c r="I5" s="13">
        <f t="shared" si="1"/>
        <v>-0.14103500000000047</v>
      </c>
      <c r="J5" s="6">
        <f>'CL &amp; Data'!D323</f>
        <v>-18.925234</v>
      </c>
      <c r="K5" s="51" t="s">
        <v>208</v>
      </c>
      <c r="L5" s="6">
        <f>'CL &amp; Data'!L217/1000000000</f>
        <v>0.50980000000000003</v>
      </c>
      <c r="M5" s="8"/>
      <c r="N5" s="6">
        <f>'CL &amp; Data'!M217</f>
        <v>-6.5018411</v>
      </c>
      <c r="O5" s="13">
        <f t="shared" si="2"/>
        <v>-4.0460600000000291E-2</v>
      </c>
      <c r="P5" s="6">
        <f>'CL &amp; Data'!N217</f>
        <v>-10.681153</v>
      </c>
      <c r="Q5" s="8"/>
      <c r="R5" s="6">
        <f>'CL &amp; Data'!M323</f>
        <v>-10.054729</v>
      </c>
      <c r="S5" s="13">
        <f t="shared" si="3"/>
        <v>-0.12224439999999959</v>
      </c>
      <c r="T5" s="6">
        <f>'CL &amp; Data'!N323</f>
        <v>-24.966781999999998</v>
      </c>
      <c r="U5" s="8"/>
      <c r="V5" s="82">
        <f>'CL &amp; Data'!B323/1000000000</f>
        <v>0.50980000000000003</v>
      </c>
    </row>
    <row r="6" spans="1:22" x14ac:dyDescent="0.25">
      <c r="A6" s="51" t="s">
        <v>209</v>
      </c>
      <c r="B6" s="6">
        <f>'CL &amp; Data'!B218/1000000000</f>
        <v>0.75970000000000004</v>
      </c>
      <c r="C6" s="8"/>
      <c r="D6" s="6">
        <f>'CL &amp; Data'!C218</f>
        <v>-6.5714268999999996</v>
      </c>
      <c r="E6" s="13">
        <f t="shared" si="0"/>
        <v>0</v>
      </c>
      <c r="F6" s="6">
        <f>'CL &amp; Data'!D218</f>
        <v>-11.153449999999999</v>
      </c>
      <c r="G6" s="8"/>
      <c r="H6" s="6">
        <f>'CL &amp; Data'!C324</f>
        <v>-8.8454075000000003</v>
      </c>
      <c r="I6" s="13">
        <f t="shared" si="1"/>
        <v>-0.16675470000000026</v>
      </c>
      <c r="J6" s="6">
        <f>'CL &amp; Data'!D324</f>
        <v>-19.459800999999999</v>
      </c>
      <c r="K6" s="51" t="s">
        <v>209</v>
      </c>
      <c r="L6" s="6">
        <f>'CL &amp; Data'!L218/1000000000</f>
        <v>0.75970000000000004</v>
      </c>
      <c r="M6" s="8"/>
      <c r="N6" s="6">
        <f>'CL &amp; Data'!M218</f>
        <v>-6.5411134000000004</v>
      </c>
      <c r="O6" s="13">
        <f t="shared" si="2"/>
        <v>-7.9732900000000662E-2</v>
      </c>
      <c r="P6" s="6">
        <f>'CL &amp; Data'!N218</f>
        <v>-10.852045</v>
      </c>
      <c r="Q6" s="8"/>
      <c r="R6" s="6">
        <f>'CL &amp; Data'!M324</f>
        <v>-10.083197</v>
      </c>
      <c r="S6" s="13">
        <f t="shared" si="3"/>
        <v>-0.15071239999999975</v>
      </c>
      <c r="T6" s="6">
        <f>'CL &amp; Data'!N324</f>
        <v>-24.793289000000001</v>
      </c>
      <c r="U6" s="8"/>
      <c r="V6" s="82">
        <f>'CL &amp; Data'!B324/1000000000</f>
        <v>0.75970000000000004</v>
      </c>
    </row>
    <row r="7" spans="1:22" x14ac:dyDescent="0.25">
      <c r="B7" s="6">
        <f>'CL &amp; Data'!B219/1000000000</f>
        <v>1.0096000000000001</v>
      </c>
      <c r="C7" s="8"/>
      <c r="D7" s="6">
        <f>'CL &amp; Data'!C219</f>
        <v>-6.5665069000000003</v>
      </c>
      <c r="E7" s="13">
        <f t="shared" si="0"/>
        <v>4.9199999999993693E-3</v>
      </c>
      <c r="F7" s="6">
        <f>'CL &amp; Data'!D219</f>
        <v>-11.208925000000001</v>
      </c>
      <c r="G7" s="8"/>
      <c r="H7" s="6">
        <f>'CL &amp; Data'!C325</f>
        <v>-8.8042946000000004</v>
      </c>
      <c r="I7" s="13">
        <f t="shared" si="1"/>
        <v>-0.12564180000000036</v>
      </c>
      <c r="J7" s="6">
        <f>'CL &amp; Data'!D325</f>
        <v>-19.812691000000001</v>
      </c>
      <c r="L7" s="6">
        <f>'CL &amp; Data'!L219/1000000000</f>
        <v>1.0096000000000001</v>
      </c>
      <c r="M7" s="8"/>
      <c r="N7" s="6">
        <f>'CL &amp; Data'!M219</f>
        <v>-6.6193900000000001</v>
      </c>
      <c r="O7" s="13">
        <f t="shared" si="2"/>
        <v>-0.15800950000000036</v>
      </c>
      <c r="P7" s="6">
        <f>'CL &amp; Data'!N219</f>
        <v>-10.923688</v>
      </c>
      <c r="Q7" s="8"/>
      <c r="R7" s="6">
        <f>'CL &amp; Data'!M325</f>
        <v>-10.093795999999999</v>
      </c>
      <c r="S7" s="13">
        <f t="shared" si="3"/>
        <v>-0.16131139999999888</v>
      </c>
      <c r="T7" s="6">
        <f>'CL &amp; Data'!N325</f>
        <v>-24.379404000000001</v>
      </c>
      <c r="U7" s="8"/>
      <c r="V7" s="82">
        <f>'CL &amp; Data'!B325/1000000000</f>
        <v>1.0096000000000001</v>
      </c>
    </row>
    <row r="8" spans="1:22" x14ac:dyDescent="0.25">
      <c r="B8" s="6">
        <f>'CL &amp; Data'!B220/1000000000</f>
        <v>1.2595000000000001</v>
      </c>
      <c r="C8" s="8"/>
      <c r="D8" s="6">
        <f>'CL &amp; Data'!C220</f>
        <v>-6.5665792999999999</v>
      </c>
      <c r="E8" s="13">
        <f t="shared" si="0"/>
        <v>4.8475999999997299E-3</v>
      </c>
      <c r="F8" s="6">
        <f>'CL &amp; Data'!D220</f>
        <v>-11.441553000000001</v>
      </c>
      <c r="G8" s="8"/>
      <c r="H8" s="6">
        <f>'CL &amp; Data'!C326</f>
        <v>-8.7422895</v>
      </c>
      <c r="I8" s="13">
        <f t="shared" si="1"/>
        <v>-6.363669999999999E-2</v>
      </c>
      <c r="J8" s="6">
        <f>'CL &amp; Data'!D326</f>
        <v>-20.421638000000002</v>
      </c>
      <c r="L8" s="6">
        <f>'CL &amp; Data'!L220/1000000000</f>
        <v>1.2595000000000001</v>
      </c>
      <c r="M8" s="8"/>
      <c r="N8" s="6">
        <f>'CL &amp; Data'!M220</f>
        <v>-6.7426500000000003</v>
      </c>
      <c r="O8" s="13">
        <f t="shared" si="2"/>
        <v>-0.28126950000000051</v>
      </c>
      <c r="P8" s="6">
        <f>'CL &amp; Data'!N220</f>
        <v>-11.083766000000001</v>
      </c>
      <c r="Q8" s="8"/>
      <c r="R8" s="6">
        <f>'CL &amp; Data'!M326</f>
        <v>-10.085144</v>
      </c>
      <c r="S8" s="13">
        <f t="shared" si="3"/>
        <v>-0.15265939999999922</v>
      </c>
      <c r="T8" s="6">
        <f>'CL &amp; Data'!N326</f>
        <v>-24.118829999999999</v>
      </c>
      <c r="U8" s="8"/>
      <c r="V8" s="82">
        <f>'CL &amp; Data'!B326/1000000000</f>
        <v>1.2595000000000001</v>
      </c>
    </row>
    <row r="9" spans="1:22" x14ac:dyDescent="0.25">
      <c r="B9" s="6">
        <f>'CL &amp; Data'!B221/1000000000</f>
        <v>1.5094000000000001</v>
      </c>
      <c r="C9" s="8"/>
      <c r="D9" s="6">
        <f>'CL &amp; Data'!C221</f>
        <v>-6.5937028</v>
      </c>
      <c r="E9" s="13">
        <f t="shared" si="0"/>
        <v>-2.2275900000000348E-2</v>
      </c>
      <c r="F9" s="6">
        <f>'CL &amp; Data'!D221</f>
        <v>-11.977437</v>
      </c>
      <c r="G9" s="8"/>
      <c r="H9" s="6">
        <f>'CL &amp; Data'!C327</f>
        <v>-8.7006110999999997</v>
      </c>
      <c r="I9" s="13">
        <f t="shared" si="1"/>
        <v>-2.1958299999999653E-2</v>
      </c>
      <c r="J9" s="6">
        <f>'CL &amp; Data'!D327</f>
        <v>-21.484370999999999</v>
      </c>
      <c r="L9" s="6">
        <f>'CL &amp; Data'!L221/1000000000</f>
        <v>1.5094000000000001</v>
      </c>
      <c r="M9" s="8"/>
      <c r="N9" s="6">
        <f>'CL &amp; Data'!M221</f>
        <v>-6.8914603999999997</v>
      </c>
      <c r="O9" s="13">
        <f t="shared" si="2"/>
        <v>-0.43007989999999996</v>
      </c>
      <c r="P9" s="6">
        <f>'CL &amp; Data'!N221</f>
        <v>-11.528604</v>
      </c>
      <c r="Q9" s="8"/>
      <c r="R9" s="6">
        <f>'CL &amp; Data'!M327</f>
        <v>-10.101749999999999</v>
      </c>
      <c r="S9" s="13">
        <f t="shared" si="3"/>
        <v>-0.16926539999999868</v>
      </c>
      <c r="T9" s="6">
        <f>'CL &amp; Data'!N327</f>
        <v>-23.641783</v>
      </c>
      <c r="U9" s="8"/>
      <c r="V9" s="82">
        <f>'CL &amp; Data'!B327/1000000000</f>
        <v>1.5094000000000001</v>
      </c>
    </row>
    <row r="10" spans="1:22" x14ac:dyDescent="0.25">
      <c r="B10" s="6">
        <f>'CL &amp; Data'!B222/1000000000</f>
        <v>1.7593000000000001</v>
      </c>
      <c r="C10" s="8"/>
      <c r="D10" s="6">
        <f>'CL &amp; Data'!C222</f>
        <v>-6.6205334999999996</v>
      </c>
      <c r="E10" s="13">
        <f t="shared" si="0"/>
        <v>-4.91066E-2</v>
      </c>
      <c r="F10" s="6">
        <f>'CL &amp; Data'!D222</f>
        <v>-12.435195</v>
      </c>
      <c r="G10" s="8"/>
      <c r="H10" s="6">
        <f>'CL &amp; Data'!C328</f>
        <v>-8.6432762000000007</v>
      </c>
      <c r="I10" s="13">
        <f t="shared" si="1"/>
        <v>3.5376599999999314E-2</v>
      </c>
      <c r="J10" s="6">
        <f>'CL &amp; Data'!D328</f>
        <v>-22.324282</v>
      </c>
      <c r="L10" s="6">
        <f>'CL &amp; Data'!L222/1000000000</f>
        <v>1.7593000000000001</v>
      </c>
      <c r="M10" s="8"/>
      <c r="N10" s="6">
        <f>'CL &amp; Data'!M222</f>
        <v>-7.0197286999999999</v>
      </c>
      <c r="O10" s="13">
        <f t="shared" si="2"/>
        <v>-0.55834820000000018</v>
      </c>
      <c r="P10" s="6">
        <f>'CL &amp; Data'!N222</f>
        <v>-11.92765</v>
      </c>
      <c r="Q10" s="8"/>
      <c r="R10" s="6">
        <f>'CL &amp; Data'!M328</f>
        <v>-10.104113</v>
      </c>
      <c r="S10" s="13">
        <f t="shared" si="3"/>
        <v>-0.17162839999999946</v>
      </c>
      <c r="T10" s="6">
        <f>'CL &amp; Data'!N328</f>
        <v>-22.319517000000001</v>
      </c>
      <c r="U10" s="8"/>
      <c r="V10" s="82">
        <f>'CL &amp; Data'!B328/1000000000</f>
        <v>1.7593000000000001</v>
      </c>
    </row>
    <row r="11" spans="1:22" x14ac:dyDescent="0.25">
      <c r="B11" s="6">
        <f>'CL &amp; Data'!B223/1000000000</f>
        <v>2.0091999999999999</v>
      </c>
      <c r="C11" s="8"/>
      <c r="D11" s="6">
        <f>'CL &amp; Data'!C223</f>
        <v>-6.6562780999999998</v>
      </c>
      <c r="E11" s="13">
        <f t="shared" si="0"/>
        <v>-8.4851200000000127E-2</v>
      </c>
      <c r="F11" s="6">
        <f>'CL &amp; Data'!D223</f>
        <v>-12.680363</v>
      </c>
      <c r="G11" s="8"/>
      <c r="H11" s="6">
        <f>'CL &amp; Data'!C329</f>
        <v>-8.6107969000000004</v>
      </c>
      <c r="I11" s="13">
        <f t="shared" si="1"/>
        <v>6.7855899999999636E-2</v>
      </c>
      <c r="J11" s="6">
        <f>'CL &amp; Data'!D329</f>
        <v>-23.096703999999999</v>
      </c>
      <c r="L11" s="6">
        <f>'CL &amp; Data'!L223/1000000000</f>
        <v>2.0091999999999999</v>
      </c>
      <c r="M11" s="8"/>
      <c r="N11" s="6">
        <f>'CL &amp; Data'!M223</f>
        <v>-7.1126642000000002</v>
      </c>
      <c r="O11" s="13">
        <f t="shared" si="2"/>
        <v>-0.65128370000000047</v>
      </c>
      <c r="P11" s="6">
        <f>'CL &amp; Data'!N223</f>
        <v>-12.153727</v>
      </c>
      <c r="Q11" s="8"/>
      <c r="R11" s="6">
        <f>'CL &amp; Data'!M329</f>
        <v>-10.110586</v>
      </c>
      <c r="S11" s="13">
        <f t="shared" si="3"/>
        <v>-0.17810139999999919</v>
      </c>
      <c r="T11" s="6">
        <f>'CL &amp; Data'!N329</f>
        <v>-21.398513999999999</v>
      </c>
      <c r="U11" s="8"/>
      <c r="V11" s="82">
        <f>'CL &amp; Data'!B329/1000000000</f>
        <v>2.0091999999999999</v>
      </c>
    </row>
    <row r="12" spans="1:22" x14ac:dyDescent="0.25">
      <c r="B12" s="6">
        <f>'CL &amp; Data'!B224/1000000000</f>
        <v>2.2591000000000001</v>
      </c>
      <c r="C12" s="8"/>
      <c r="D12" s="6">
        <f>'CL &amp; Data'!C224</f>
        <v>-6.6758847000000001</v>
      </c>
      <c r="E12" s="13">
        <f t="shared" si="0"/>
        <v>-0.10445780000000049</v>
      </c>
      <c r="F12" s="6">
        <f>'CL &amp; Data'!D224</f>
        <v>-12.831939999999999</v>
      </c>
      <c r="G12" s="8"/>
      <c r="H12" s="6">
        <f>'CL &amp; Data'!C330</f>
        <v>-8.5818253000000002</v>
      </c>
      <c r="I12" s="13">
        <f t="shared" si="1"/>
        <v>9.6827499999999844E-2</v>
      </c>
      <c r="J12" s="6">
        <f>'CL &amp; Data'!D330</f>
        <v>-24.283664999999999</v>
      </c>
      <c r="L12" s="6">
        <f>'CL &amp; Data'!L224/1000000000</f>
        <v>2.2591000000000001</v>
      </c>
      <c r="M12" s="8"/>
      <c r="N12" s="6">
        <f>'CL &amp; Data'!M224</f>
        <v>-7.1584782999999996</v>
      </c>
      <c r="O12" s="13">
        <f t="shared" si="2"/>
        <v>-0.69709779999999988</v>
      </c>
      <c r="P12" s="6">
        <f>'CL &amp; Data'!N224</f>
        <v>-12.34061</v>
      </c>
      <c r="Q12" s="8"/>
      <c r="R12" s="6">
        <f>'CL &amp; Data'!M330</f>
        <v>-10.120099</v>
      </c>
      <c r="S12" s="13">
        <f t="shared" si="3"/>
        <v>-0.18761439999999929</v>
      </c>
      <c r="T12" s="6">
        <f>'CL &amp; Data'!N330</f>
        <v>-20.856058000000001</v>
      </c>
      <c r="U12" s="8"/>
      <c r="V12" s="82">
        <f>'CL &amp; Data'!B330/1000000000</f>
        <v>2.2591000000000001</v>
      </c>
    </row>
    <row r="13" spans="1:22" x14ac:dyDescent="0.25">
      <c r="B13" s="6">
        <f>'CL &amp; Data'!B225/1000000000</f>
        <v>2.5089999999999999</v>
      </c>
      <c r="C13" s="8"/>
      <c r="D13" s="6">
        <f>'CL &amp; Data'!C225</f>
        <v>-6.6987914999999996</v>
      </c>
      <c r="E13" s="13">
        <f t="shared" si="0"/>
        <v>-0.12736459999999994</v>
      </c>
      <c r="F13" s="6">
        <f>'CL &amp; Data'!D225</f>
        <v>-12.874252</v>
      </c>
      <c r="G13" s="8"/>
      <c r="H13" s="6">
        <f>'CL &amp; Data'!C331</f>
        <v>-8.5944471</v>
      </c>
      <c r="I13" s="13">
        <f t="shared" si="1"/>
        <v>8.420570000000005E-2</v>
      </c>
      <c r="J13" s="6">
        <f>'CL &amp; Data'!D331</f>
        <v>-25.307570999999999</v>
      </c>
      <c r="L13" s="6">
        <f>'CL &amp; Data'!L225/1000000000</f>
        <v>2.5089999999999999</v>
      </c>
      <c r="M13" s="8"/>
      <c r="N13" s="6">
        <f>'CL &amp; Data'!M225</f>
        <v>-7.1887083000000001</v>
      </c>
      <c r="O13" s="13">
        <f t="shared" si="2"/>
        <v>-0.7273278000000003</v>
      </c>
      <c r="P13" s="6">
        <f>'CL &amp; Data'!N225</f>
        <v>-12.50712</v>
      </c>
      <c r="Q13" s="8"/>
      <c r="R13" s="6">
        <f>'CL &amp; Data'!M331</f>
        <v>-10.140599</v>
      </c>
      <c r="S13" s="13">
        <f t="shared" si="3"/>
        <v>-0.20811439999999948</v>
      </c>
      <c r="T13" s="6">
        <f>'CL &amp; Data'!N331</f>
        <v>-20.214279000000001</v>
      </c>
      <c r="U13" s="8"/>
      <c r="V13" s="82">
        <f>'CL &amp; Data'!B331/1000000000</f>
        <v>2.5089999999999999</v>
      </c>
    </row>
    <row r="14" spans="1:22" x14ac:dyDescent="0.25">
      <c r="B14" s="6">
        <f>'CL &amp; Data'!B226/1000000000</f>
        <v>2.7589000000000001</v>
      </c>
      <c r="C14" s="8"/>
      <c r="D14" s="6">
        <f>'CL &amp; Data'!C226</f>
        <v>-6.7326012000000004</v>
      </c>
      <c r="E14" s="13">
        <f t="shared" si="0"/>
        <v>-0.16117430000000077</v>
      </c>
      <c r="F14" s="6">
        <f>'CL &amp; Data'!D226</f>
        <v>-12.829050000000001</v>
      </c>
      <c r="G14" s="8"/>
      <c r="H14" s="6">
        <f>'CL &amp; Data'!C332</f>
        <v>-8.5979261000000005</v>
      </c>
      <c r="I14" s="13">
        <f t="shared" si="1"/>
        <v>8.0726699999999596E-2</v>
      </c>
      <c r="J14" s="6">
        <f>'CL &amp; Data'!D332</f>
        <v>-26.105222999999999</v>
      </c>
      <c r="L14" s="6">
        <f>'CL &amp; Data'!L226/1000000000</f>
        <v>2.7589000000000001</v>
      </c>
      <c r="M14" s="8"/>
      <c r="N14" s="6">
        <f>'CL &amp; Data'!M226</f>
        <v>-7.1963024000000004</v>
      </c>
      <c r="O14" s="13">
        <f t="shared" si="2"/>
        <v>-0.73492190000000068</v>
      </c>
      <c r="P14" s="6">
        <f>'CL &amp; Data'!N226</f>
        <v>-12.642174000000001</v>
      </c>
      <c r="Q14" s="8"/>
      <c r="R14" s="6">
        <f>'CL &amp; Data'!M332</f>
        <v>-10.156046</v>
      </c>
      <c r="S14" s="13">
        <f t="shared" si="3"/>
        <v>-0.22356139999999947</v>
      </c>
      <c r="T14" s="6">
        <f>'CL &amp; Data'!N332</f>
        <v>-19.706505</v>
      </c>
      <c r="U14" s="8"/>
      <c r="V14" s="82">
        <f>'CL &amp; Data'!B332/1000000000</f>
        <v>2.7589000000000001</v>
      </c>
    </row>
    <row r="15" spans="1:22" x14ac:dyDescent="0.25">
      <c r="B15" s="6">
        <f>'CL &amp; Data'!B227/1000000000</f>
        <v>3.0087999999999999</v>
      </c>
      <c r="C15" s="8"/>
      <c r="D15" s="6">
        <f>'CL &amp; Data'!C227</f>
        <v>-6.7956184999999998</v>
      </c>
      <c r="E15" s="13">
        <f t="shared" si="0"/>
        <v>-0.22419160000000016</v>
      </c>
      <c r="F15" s="6">
        <f>'CL &amp; Data'!D227</f>
        <v>-13.032463999999999</v>
      </c>
      <c r="G15" s="8"/>
      <c r="H15" s="6">
        <f>'CL &amp; Data'!C333</f>
        <v>-8.5998821000000003</v>
      </c>
      <c r="I15" s="13">
        <f t="shared" si="1"/>
        <v>7.8770699999999749E-2</v>
      </c>
      <c r="J15" s="6">
        <f>'CL &amp; Data'!D333</f>
        <v>-27.404755000000002</v>
      </c>
      <c r="L15" s="6">
        <f>'CL &amp; Data'!L227/1000000000</f>
        <v>3.0087999999999999</v>
      </c>
      <c r="M15" s="8"/>
      <c r="N15" s="6">
        <f>'CL &amp; Data'!M227</f>
        <v>-7.2030468000000001</v>
      </c>
      <c r="O15" s="13">
        <f t="shared" si="2"/>
        <v>-0.74166630000000033</v>
      </c>
      <c r="P15" s="6">
        <f>'CL &amp; Data'!N227</f>
        <v>-12.787264</v>
      </c>
      <c r="Q15" s="8"/>
      <c r="R15" s="6">
        <f>'CL &amp; Data'!M333</f>
        <v>-10.165858</v>
      </c>
      <c r="S15" s="13">
        <f t="shared" si="3"/>
        <v>-0.23337339999999962</v>
      </c>
      <c r="T15" s="6">
        <f>'CL &amp; Data'!N333</f>
        <v>-19.775455000000001</v>
      </c>
      <c r="U15" s="8"/>
      <c r="V15" s="82">
        <f>'CL &amp; Data'!B333/1000000000</f>
        <v>3.0087999999999999</v>
      </c>
    </row>
    <row r="16" spans="1:22" x14ac:dyDescent="0.25">
      <c r="B16" s="6">
        <f>'CL &amp; Data'!B228/1000000000</f>
        <v>3.2587000000000002</v>
      </c>
      <c r="C16" s="8"/>
      <c r="D16" s="6">
        <f>'CL &amp; Data'!C228</f>
        <v>-6.8609714999999998</v>
      </c>
      <c r="E16" s="13">
        <f t="shared" si="0"/>
        <v>-0.28954460000000015</v>
      </c>
      <c r="F16" s="6">
        <f>'CL &amp; Data'!D228</f>
        <v>-13.499911000000001</v>
      </c>
      <c r="G16" s="8"/>
      <c r="H16" s="6">
        <f>'CL &amp; Data'!C334</f>
        <v>-8.5979662000000001</v>
      </c>
      <c r="I16" s="13">
        <f t="shared" si="1"/>
        <v>8.0686599999999942E-2</v>
      </c>
      <c r="J16" s="6">
        <f>'CL &amp; Data'!D334</f>
        <v>-29.353764999999999</v>
      </c>
      <c r="L16" s="6">
        <f>'CL &amp; Data'!L228/1000000000</f>
        <v>3.2587000000000002</v>
      </c>
      <c r="M16" s="8"/>
      <c r="N16" s="6">
        <f>'CL &amp; Data'!M228</f>
        <v>-7.1856026999999996</v>
      </c>
      <c r="O16" s="13">
        <f t="shared" si="2"/>
        <v>-0.72422219999999982</v>
      </c>
      <c r="P16" s="6">
        <f>'CL &amp; Data'!N228</f>
        <v>-13.170748</v>
      </c>
      <c r="Q16" s="8"/>
      <c r="R16" s="6">
        <f>'CL &amp; Data'!M334</f>
        <v>-10.132553</v>
      </c>
      <c r="S16" s="13">
        <f t="shared" si="3"/>
        <v>-0.20006839999999926</v>
      </c>
      <c r="T16" s="6">
        <f>'CL &amp; Data'!N334</f>
        <v>-20.017256</v>
      </c>
      <c r="U16" s="8"/>
      <c r="V16" s="82">
        <f>'CL &amp; Data'!B334/1000000000</f>
        <v>3.2587000000000002</v>
      </c>
    </row>
    <row r="17" spans="2:22" x14ac:dyDescent="0.25">
      <c r="B17" s="6">
        <f>'CL &amp; Data'!B229/1000000000</f>
        <v>3.5085999999999999</v>
      </c>
      <c r="C17" s="8"/>
      <c r="D17" s="6">
        <f>'CL &amp; Data'!C229</f>
        <v>-6.9243158999999999</v>
      </c>
      <c r="E17" s="13">
        <f t="shared" si="0"/>
        <v>-0.35288900000000023</v>
      </c>
      <c r="F17" s="6">
        <f>'CL &amp; Data'!D229</f>
        <v>-14.079708999999999</v>
      </c>
      <c r="G17" s="8"/>
      <c r="H17" s="6">
        <f>'CL &amp; Data'!C335</f>
        <v>-8.5990628999999998</v>
      </c>
      <c r="I17" s="13">
        <f t="shared" si="1"/>
        <v>7.9589900000000213E-2</v>
      </c>
      <c r="J17" s="6">
        <f>'CL &amp; Data'!D335</f>
        <v>-30.742052000000001</v>
      </c>
      <c r="L17" s="6">
        <f>'CL &amp; Data'!L229/1000000000</f>
        <v>3.5085999999999999</v>
      </c>
      <c r="M17" s="8"/>
      <c r="N17" s="6">
        <f>'CL &amp; Data'!M229</f>
        <v>-7.1763873</v>
      </c>
      <c r="O17" s="13">
        <f t="shared" si="2"/>
        <v>-0.71500680000000028</v>
      </c>
      <c r="P17" s="6">
        <f>'CL &amp; Data'!N229</f>
        <v>-13.539129000000001</v>
      </c>
      <c r="Q17" s="8"/>
      <c r="R17" s="6">
        <f>'CL &amp; Data'!M335</f>
        <v>-10.074189000000001</v>
      </c>
      <c r="S17" s="13">
        <f t="shared" si="3"/>
        <v>-0.14170440000000006</v>
      </c>
      <c r="T17" s="6">
        <f>'CL &amp; Data'!N335</f>
        <v>-20.159559000000002</v>
      </c>
      <c r="U17" s="8"/>
      <c r="V17" s="82">
        <f>'CL &amp; Data'!B335/1000000000</f>
        <v>3.5085999999999999</v>
      </c>
    </row>
    <row r="18" spans="2:22" x14ac:dyDescent="0.25">
      <c r="B18" s="6">
        <f>'CL &amp; Data'!B230/1000000000</f>
        <v>3.7585000000000002</v>
      </c>
      <c r="C18" s="8"/>
      <c r="D18" s="6">
        <f>'CL &amp; Data'!C230</f>
        <v>-6.9937787</v>
      </c>
      <c r="E18" s="13">
        <f t="shared" si="0"/>
        <v>-0.42235180000000039</v>
      </c>
      <c r="F18" s="6">
        <f>'CL &amp; Data'!D230</f>
        <v>-14.605316999999999</v>
      </c>
      <c r="G18" s="8"/>
      <c r="H18" s="6">
        <f>'CL &amp; Data'!C336</f>
        <v>-8.6027650999999992</v>
      </c>
      <c r="I18" s="13">
        <f t="shared" si="1"/>
        <v>7.5887700000000891E-2</v>
      </c>
      <c r="J18" s="6">
        <f>'CL &amp; Data'!D336</f>
        <v>-31.973396000000001</v>
      </c>
      <c r="L18" s="6">
        <f>'CL &amp; Data'!L230/1000000000</f>
        <v>3.7585000000000002</v>
      </c>
      <c r="M18" s="8"/>
      <c r="N18" s="6">
        <f>'CL &amp; Data'!M230</f>
        <v>-7.1852783999999996</v>
      </c>
      <c r="O18" s="13">
        <f t="shared" si="2"/>
        <v>-0.72389789999999987</v>
      </c>
      <c r="P18" s="6">
        <f>'CL &amp; Data'!N230</f>
        <v>-13.752978000000001</v>
      </c>
      <c r="Q18" s="8"/>
      <c r="R18" s="6">
        <f>'CL &amp; Data'!M336</f>
        <v>-10.014554</v>
      </c>
      <c r="S18" s="13">
        <f t="shared" si="3"/>
        <v>-8.2069399999999959E-2</v>
      </c>
      <c r="T18" s="6">
        <f>'CL &amp; Data'!N336</f>
        <v>-20.769310000000001</v>
      </c>
      <c r="U18" s="8"/>
      <c r="V18" s="82">
        <f>'CL &amp; Data'!B336/1000000000</f>
        <v>3.7585000000000002</v>
      </c>
    </row>
    <row r="19" spans="2:22" x14ac:dyDescent="0.25">
      <c r="B19" s="6">
        <f>'CL &amp; Data'!B231/1000000000</f>
        <v>4.0084</v>
      </c>
      <c r="C19" s="8"/>
      <c r="D19" s="6">
        <f>'CL &amp; Data'!C231</f>
        <v>-7.0794810999999997</v>
      </c>
      <c r="E19" s="13">
        <f t="shared" si="0"/>
        <v>-0.50805420000000012</v>
      </c>
      <c r="F19" s="6">
        <f>'CL &amp; Data'!D231</f>
        <v>-15.193440000000001</v>
      </c>
      <c r="G19" s="8"/>
      <c r="H19" s="6">
        <f>'CL &amp; Data'!C337</f>
        <v>-8.6370201000000009</v>
      </c>
      <c r="I19" s="13">
        <f t="shared" si="1"/>
        <v>4.163269999999919E-2</v>
      </c>
      <c r="J19" s="6">
        <f>'CL &amp; Data'!D337</f>
        <v>-33.355293000000003</v>
      </c>
      <c r="L19" s="6">
        <f>'CL &amp; Data'!L231/1000000000</f>
        <v>4.0084</v>
      </c>
      <c r="M19" s="8"/>
      <c r="N19" s="6">
        <f>'CL &amp; Data'!M231</f>
        <v>-7.2215400000000001</v>
      </c>
      <c r="O19" s="13">
        <f t="shared" si="2"/>
        <v>-0.76015950000000032</v>
      </c>
      <c r="P19" s="6">
        <f>'CL &amp; Data'!N231</f>
        <v>-13.858129999999999</v>
      </c>
      <c r="Q19" s="8"/>
      <c r="R19" s="6">
        <f>'CL &amp; Data'!M337</f>
        <v>-9.9752588000000006</v>
      </c>
      <c r="S19" s="13">
        <f t="shared" si="3"/>
        <v>-4.2774200000000207E-2</v>
      </c>
      <c r="T19" s="6">
        <f>'CL &amp; Data'!N337</f>
        <v>-21.647102</v>
      </c>
      <c r="U19" s="8"/>
      <c r="V19" s="82">
        <f>'CL &amp; Data'!B337/1000000000</f>
        <v>4.0084</v>
      </c>
    </row>
    <row r="20" spans="2:22" x14ac:dyDescent="0.25">
      <c r="B20" s="6">
        <f>'CL &amp; Data'!B232/1000000000</f>
        <v>4.2583000000000002</v>
      </c>
      <c r="C20" s="8"/>
      <c r="D20" s="6">
        <f>'CL &amp; Data'!C232</f>
        <v>-7.1930895000000001</v>
      </c>
      <c r="E20" s="13">
        <f t="shared" si="0"/>
        <v>-0.62166260000000051</v>
      </c>
      <c r="F20" s="6">
        <f>'CL &amp; Data'!D232</f>
        <v>-15.908154</v>
      </c>
      <c r="G20" s="8"/>
      <c r="H20" s="6">
        <f>'CL &amp; Data'!C338</f>
        <v>-8.6786528000000001</v>
      </c>
      <c r="I20" s="13">
        <f t="shared" si="1"/>
        <v>0</v>
      </c>
      <c r="J20" s="6">
        <f>'CL &amp; Data'!D338</f>
        <v>-33.493988000000002</v>
      </c>
      <c r="L20" s="6">
        <f>'CL &amp; Data'!L232/1000000000</f>
        <v>4.2583000000000002</v>
      </c>
      <c r="M20" s="8"/>
      <c r="N20" s="6">
        <f>'CL &amp; Data'!M232</f>
        <v>-7.2748245999999996</v>
      </c>
      <c r="O20" s="13">
        <f t="shared" si="2"/>
        <v>-0.81344409999999989</v>
      </c>
      <c r="P20" s="6">
        <f>'CL &amp; Data'!N232</f>
        <v>-13.799026</v>
      </c>
      <c r="Q20" s="8"/>
      <c r="R20" s="6">
        <f>'CL &amp; Data'!M338</f>
        <v>-9.9441872</v>
      </c>
      <c r="S20" s="13">
        <f t="shared" si="3"/>
        <v>-1.1702599999999563E-2</v>
      </c>
      <c r="T20" s="6">
        <f>'CL &amp; Data'!N338</f>
        <v>-21.977146000000001</v>
      </c>
      <c r="U20" s="8"/>
      <c r="V20" s="82">
        <f>'CL &amp; Data'!B338/1000000000</f>
        <v>4.2583000000000002</v>
      </c>
    </row>
    <row r="21" spans="2:22" x14ac:dyDescent="0.25">
      <c r="B21" s="6">
        <f>'CL &amp; Data'!B233/1000000000</f>
        <v>4.5082000000000004</v>
      </c>
      <c r="C21" s="8"/>
      <c r="D21" s="6">
        <f>'CL &amp; Data'!C233</f>
        <v>-7.2960586999999997</v>
      </c>
      <c r="E21" s="13">
        <f t="shared" si="0"/>
        <v>-0.72463180000000005</v>
      </c>
      <c r="F21" s="6">
        <f>'CL &amp; Data'!D233</f>
        <v>-16.814571000000001</v>
      </c>
      <c r="G21" s="8"/>
      <c r="H21" s="6">
        <f>'CL &amp; Data'!C339</f>
        <v>-8.7084607999999992</v>
      </c>
      <c r="I21" s="13">
        <f t="shared" si="1"/>
        <v>-2.9807999999999168E-2</v>
      </c>
      <c r="J21" s="6">
        <f>'CL &amp; Data'!D339</f>
        <v>-31.849895</v>
      </c>
      <c r="L21" s="6">
        <f>'CL &amp; Data'!L233/1000000000</f>
        <v>4.5082000000000004</v>
      </c>
      <c r="M21" s="8"/>
      <c r="N21" s="6">
        <f>'CL &amp; Data'!M233</f>
        <v>-7.3372311999999997</v>
      </c>
      <c r="O21" s="13">
        <f t="shared" si="2"/>
        <v>-0.87585069999999998</v>
      </c>
      <c r="P21" s="6">
        <f>'CL &amp; Data'!N233</f>
        <v>-13.639396</v>
      </c>
      <c r="Q21" s="8"/>
      <c r="R21" s="6">
        <f>'CL &amp; Data'!M339</f>
        <v>-9.9284686999999998</v>
      </c>
      <c r="S21" s="13">
        <f t="shared" si="3"/>
        <v>4.0159000000006273E-3</v>
      </c>
      <c r="T21" s="6">
        <f>'CL &amp; Data'!N339</f>
        <v>-22.069624000000001</v>
      </c>
      <c r="U21" s="8"/>
      <c r="V21" s="82">
        <f>'CL &amp; Data'!B339/1000000000</f>
        <v>4.5082000000000004</v>
      </c>
    </row>
    <row r="22" spans="2:22" x14ac:dyDescent="0.25">
      <c r="B22" s="6">
        <f>'CL &amp; Data'!B234/1000000000</f>
        <v>4.7580999999999998</v>
      </c>
      <c r="C22" s="8"/>
      <c r="D22" s="6">
        <f>'CL &amp; Data'!C234</f>
        <v>-7.3745151</v>
      </c>
      <c r="E22" s="13">
        <f t="shared" si="0"/>
        <v>-0.80308820000000036</v>
      </c>
      <c r="F22" s="6">
        <f>'CL &amp; Data'!D234</f>
        <v>-17.809799000000002</v>
      </c>
      <c r="G22" s="8"/>
      <c r="H22" s="6">
        <f>'CL &amp; Data'!C340</f>
        <v>-8.7369576000000002</v>
      </c>
      <c r="I22" s="13">
        <f t="shared" si="1"/>
        <v>-5.8304800000000157E-2</v>
      </c>
      <c r="J22" s="6">
        <f>'CL &amp; Data'!D340</f>
        <v>-30.211903</v>
      </c>
      <c r="L22" s="6">
        <f>'CL &amp; Data'!L234/1000000000</f>
        <v>4.7580999999999998</v>
      </c>
      <c r="M22" s="8"/>
      <c r="N22" s="6">
        <f>'CL &amp; Data'!M234</f>
        <v>-7.3824730000000001</v>
      </c>
      <c r="O22" s="13">
        <f t="shared" si="2"/>
        <v>-0.92109250000000031</v>
      </c>
      <c r="P22" s="6">
        <f>'CL &amp; Data'!N234</f>
        <v>-13.302845</v>
      </c>
      <c r="Q22" s="8"/>
      <c r="R22" s="6">
        <f>'CL &amp; Data'!M340</f>
        <v>-9.9324846000000004</v>
      </c>
      <c r="S22" s="13">
        <f t="shared" si="3"/>
        <v>0</v>
      </c>
      <c r="T22" s="6">
        <f>'CL &amp; Data'!N340</f>
        <v>-22.253841000000001</v>
      </c>
      <c r="U22" s="8"/>
      <c r="V22" s="82">
        <f>'CL &amp; Data'!B340/1000000000</f>
        <v>4.7580999999999998</v>
      </c>
    </row>
    <row r="23" spans="2:22" x14ac:dyDescent="0.25">
      <c r="B23" s="6">
        <f>'CL &amp; Data'!B235/1000000000</f>
        <v>5.008</v>
      </c>
      <c r="C23" s="8"/>
      <c r="D23" s="6">
        <f>'CL &amp; Data'!C235</f>
        <v>-7.4160833000000004</v>
      </c>
      <c r="E23" s="13">
        <f t="shared" si="0"/>
        <v>-0.84465640000000075</v>
      </c>
      <c r="F23" s="6">
        <f>'CL &amp; Data'!D235</f>
        <v>-18.594097000000001</v>
      </c>
      <c r="G23" s="8"/>
      <c r="H23" s="6">
        <f>'CL &amp; Data'!C341</f>
        <v>-8.7392634999999999</v>
      </c>
      <c r="I23" s="13">
        <f t="shared" si="1"/>
        <v>-6.0610699999999795E-2</v>
      </c>
      <c r="J23" s="6">
        <f>'CL &amp; Data'!D341</f>
        <v>-28.193463999999999</v>
      </c>
      <c r="L23" s="6">
        <f>'CL &amp; Data'!L235/1000000000</f>
        <v>5.008</v>
      </c>
      <c r="M23" s="8"/>
      <c r="N23" s="6">
        <f>'CL &amp; Data'!M235</f>
        <v>-7.4201535999999999</v>
      </c>
      <c r="O23" s="13">
        <f t="shared" si="2"/>
        <v>-0.95877310000000016</v>
      </c>
      <c r="P23" s="6">
        <f>'CL &amp; Data'!N235</f>
        <v>-12.68961</v>
      </c>
      <c r="Q23" s="8"/>
      <c r="R23" s="6">
        <f>'CL &amp; Data'!M341</f>
        <v>-9.9453869000000008</v>
      </c>
      <c r="S23" s="13">
        <f t="shared" si="3"/>
        <v>-1.2902300000000366E-2</v>
      </c>
      <c r="T23" s="6">
        <f>'CL &amp; Data'!N341</f>
        <v>-22.177406000000001</v>
      </c>
      <c r="U23" s="8"/>
      <c r="V23" s="82">
        <f>'CL &amp; Data'!B341/1000000000</f>
        <v>5.008</v>
      </c>
    </row>
    <row r="24" spans="2:22" x14ac:dyDescent="0.25">
      <c r="B24" s="6">
        <f>'CL &amp; Data'!B236/1000000000</f>
        <v>5.2579000000000002</v>
      </c>
      <c r="C24" s="8"/>
      <c r="D24" s="6">
        <f>'CL &amp; Data'!C236</f>
        <v>-7.3743758000000001</v>
      </c>
      <c r="E24" s="13">
        <f t="shared" si="0"/>
        <v>-0.80294890000000052</v>
      </c>
      <c r="F24" s="6">
        <f>'CL &amp; Data'!D236</f>
        <v>-19.046059</v>
      </c>
      <c r="G24" s="8"/>
      <c r="H24" s="6">
        <f>'CL &amp; Data'!C342</f>
        <v>-8.7575330999999998</v>
      </c>
      <c r="I24" s="13">
        <f t="shared" si="1"/>
        <v>-7.8880299999999792E-2</v>
      </c>
      <c r="J24" s="6">
        <f>'CL &amp; Data'!D342</f>
        <v>-25.37369</v>
      </c>
      <c r="L24" s="6">
        <f>'CL &amp; Data'!L236/1000000000</f>
        <v>5.2579000000000002</v>
      </c>
      <c r="M24" s="8"/>
      <c r="N24" s="6">
        <f>'CL &amp; Data'!M236</f>
        <v>-7.4354177000000004</v>
      </c>
      <c r="O24" s="13">
        <f t="shared" si="2"/>
        <v>-0.9740372000000006</v>
      </c>
      <c r="P24" s="6">
        <f>'CL &amp; Data'!N236</f>
        <v>-12.026775000000001</v>
      </c>
      <c r="Q24" s="8"/>
      <c r="R24" s="6">
        <f>'CL &amp; Data'!M342</f>
        <v>-9.9336739000000005</v>
      </c>
      <c r="S24" s="13">
        <f t="shared" si="3"/>
        <v>-1.1893000000000598E-3</v>
      </c>
      <c r="T24" s="6">
        <f>'CL &amp; Data'!N342</f>
        <v>-21.540801999999999</v>
      </c>
      <c r="U24" s="8"/>
      <c r="V24" s="82">
        <f>'CL &amp; Data'!B342/1000000000</f>
        <v>5.2579000000000002</v>
      </c>
    </row>
    <row r="25" spans="2:22" x14ac:dyDescent="0.25">
      <c r="B25" s="6">
        <f>'CL &amp; Data'!B237/1000000000</f>
        <v>5.5077999999999996</v>
      </c>
      <c r="C25" s="8"/>
      <c r="D25" s="6">
        <f>'CL &amp; Data'!C237</f>
        <v>-7.3220329</v>
      </c>
      <c r="E25" s="13">
        <f t="shared" si="0"/>
        <v>-0.75060600000000033</v>
      </c>
      <c r="F25" s="6">
        <f>'CL &amp; Data'!D237</f>
        <v>-18.812187000000002</v>
      </c>
      <c r="G25" s="8"/>
      <c r="H25" s="6">
        <f>'CL &amp; Data'!C343</f>
        <v>-8.7886495999999994</v>
      </c>
      <c r="I25" s="13">
        <f t="shared" si="1"/>
        <v>-0.10999679999999934</v>
      </c>
      <c r="J25" s="6">
        <f>'CL &amp; Data'!D343</f>
        <v>-22.893177000000001</v>
      </c>
      <c r="L25" s="6">
        <f>'CL &amp; Data'!L237/1000000000</f>
        <v>5.5077999999999996</v>
      </c>
      <c r="M25" s="8"/>
      <c r="N25" s="6">
        <f>'CL &amp; Data'!M237</f>
        <v>-7.4686298000000004</v>
      </c>
      <c r="O25" s="13">
        <f t="shared" si="2"/>
        <v>-1.0072493000000007</v>
      </c>
      <c r="P25" s="6">
        <f>'CL &amp; Data'!N237</f>
        <v>-11.505144</v>
      </c>
      <c r="Q25" s="8"/>
      <c r="R25" s="6">
        <f>'CL &amp; Data'!M343</f>
        <v>-9.9125490000000003</v>
      </c>
      <c r="S25" s="13">
        <f t="shared" si="3"/>
        <v>1.9935600000000164E-2</v>
      </c>
      <c r="T25" s="6">
        <f>'CL &amp; Data'!N343</f>
        <v>-20.881969000000002</v>
      </c>
      <c r="U25" s="8"/>
      <c r="V25" s="82">
        <f>'CL &amp; Data'!B343/1000000000</f>
        <v>5.5077999999999996</v>
      </c>
    </row>
    <row r="26" spans="2:22" x14ac:dyDescent="0.25">
      <c r="B26" s="6">
        <f>'CL &amp; Data'!B238/1000000000</f>
        <v>5.7576999999999998</v>
      </c>
      <c r="C26" s="8"/>
      <c r="D26" s="6">
        <f>'CL &amp; Data'!C238</f>
        <v>-7.2626901000000004</v>
      </c>
      <c r="E26" s="13">
        <f t="shared" si="0"/>
        <v>-0.69126320000000074</v>
      </c>
      <c r="F26" s="6">
        <f>'CL &amp; Data'!D238</f>
        <v>-18.133163</v>
      </c>
      <c r="G26" s="8"/>
      <c r="H26" s="6">
        <f>'CL &amp; Data'!C344</f>
        <v>-8.8312311000000001</v>
      </c>
      <c r="I26" s="13">
        <f t="shared" si="1"/>
        <v>-0.15257830000000006</v>
      </c>
      <c r="J26" s="6">
        <f>'CL &amp; Data'!D344</f>
        <v>-21.331087</v>
      </c>
      <c r="L26" s="6">
        <f>'CL &amp; Data'!L238/1000000000</f>
        <v>5.7576999999999998</v>
      </c>
      <c r="M26" s="8"/>
      <c r="N26" s="6">
        <f>'CL &amp; Data'!M238</f>
        <v>-7.5068258999999999</v>
      </c>
      <c r="O26" s="13">
        <f t="shared" si="2"/>
        <v>-1.0454454000000002</v>
      </c>
      <c r="P26" s="6">
        <f>'CL &amp; Data'!N238</f>
        <v>-10.821745</v>
      </c>
      <c r="Q26" s="8"/>
      <c r="R26" s="6">
        <f>'CL &amp; Data'!M344</f>
        <v>-9.9084100999999993</v>
      </c>
      <c r="S26" s="13">
        <f t="shared" si="3"/>
        <v>2.4074500000001109E-2</v>
      </c>
      <c r="T26" s="6">
        <f>'CL &amp; Data'!N344</f>
        <v>-20.091754999999999</v>
      </c>
      <c r="U26" s="8"/>
      <c r="V26" s="82">
        <f>'CL &amp; Data'!B344/1000000000</f>
        <v>5.7576999999999998</v>
      </c>
    </row>
    <row r="27" spans="2:22" x14ac:dyDescent="0.25">
      <c r="B27" s="6">
        <f>'CL &amp; Data'!B239/1000000000</f>
        <v>6.0076000000000001</v>
      </c>
      <c r="C27" s="8"/>
      <c r="D27" s="6">
        <f>'CL &amp; Data'!C239</f>
        <v>-7.2937059</v>
      </c>
      <c r="E27" s="13">
        <f t="shared" si="0"/>
        <v>-0.72227900000000034</v>
      </c>
      <c r="F27" s="6">
        <f>'CL &amp; Data'!D239</f>
        <v>-17.336790000000001</v>
      </c>
      <c r="G27" s="8"/>
      <c r="H27" s="6">
        <f>'CL &amp; Data'!C345</f>
        <v>-8.8700694999999996</v>
      </c>
      <c r="I27" s="13">
        <f t="shared" si="1"/>
        <v>-0.19141669999999955</v>
      </c>
      <c r="J27" s="6">
        <f>'CL &amp; Data'!D345</f>
        <v>-19.780315000000002</v>
      </c>
      <c r="L27" s="6">
        <f>'CL &amp; Data'!L239/1000000000</f>
        <v>6.0076000000000001</v>
      </c>
      <c r="M27" s="8"/>
      <c r="N27" s="6">
        <f>'CL &amp; Data'!M239</f>
        <v>-7.5677747999999996</v>
      </c>
      <c r="O27" s="13">
        <f t="shared" si="2"/>
        <v>-1.1063942999999998</v>
      </c>
      <c r="P27" s="6">
        <f>'CL &amp; Data'!N239</f>
        <v>-10.274647999999999</v>
      </c>
      <c r="Q27" s="8"/>
      <c r="R27" s="6">
        <f>'CL &amp; Data'!M345</f>
        <v>-9.9388474999999996</v>
      </c>
      <c r="S27" s="13">
        <f t="shared" si="3"/>
        <v>-6.362899999999172E-3</v>
      </c>
      <c r="T27" s="6">
        <f>'CL &amp; Data'!N345</f>
        <v>-19.178111999999999</v>
      </c>
      <c r="U27" s="8"/>
      <c r="V27" s="82">
        <f>'CL &amp; Data'!B345/1000000000</f>
        <v>6.0076000000000001</v>
      </c>
    </row>
    <row r="28" spans="2:22" x14ac:dyDescent="0.25">
      <c r="B28" s="6">
        <f>'CL &amp; Data'!B240/1000000000</f>
        <v>6.2575000000000003</v>
      </c>
      <c r="C28" s="8"/>
      <c r="D28" s="6">
        <f>'CL &amp; Data'!C240</f>
        <v>-7.3221034999999999</v>
      </c>
      <c r="E28" s="13">
        <f t="shared" si="0"/>
        <v>-0.75067660000000025</v>
      </c>
      <c r="F28" s="6">
        <f>'CL &amp; Data'!D240</f>
        <v>-16.814146000000001</v>
      </c>
      <c r="G28" s="8"/>
      <c r="H28" s="6">
        <f>'CL &amp; Data'!C346</f>
        <v>-8.8809184999999999</v>
      </c>
      <c r="I28" s="13">
        <f t="shared" si="1"/>
        <v>-0.20226569999999988</v>
      </c>
      <c r="J28" s="6">
        <f>'CL &amp; Data'!D346</f>
        <v>-18.794627999999999</v>
      </c>
      <c r="L28" s="6">
        <f>'CL &amp; Data'!L240/1000000000</f>
        <v>6.2575000000000003</v>
      </c>
      <c r="M28" s="8"/>
      <c r="N28" s="6">
        <f>'CL &amp; Data'!M240</f>
        <v>-7.6605315000000003</v>
      </c>
      <c r="O28" s="13">
        <f t="shared" si="2"/>
        <v>-1.1991510000000005</v>
      </c>
      <c r="P28" s="6">
        <f>'CL &amp; Data'!N240</f>
        <v>-10.024941999999999</v>
      </c>
      <c r="Q28" s="8"/>
      <c r="R28" s="6">
        <f>'CL &amp; Data'!M346</f>
        <v>-9.9749899000000006</v>
      </c>
      <c r="S28" s="13">
        <f t="shared" si="3"/>
        <v>-4.250530000000019E-2</v>
      </c>
      <c r="T28" s="6">
        <f>'CL &amp; Data'!N346</f>
        <v>-18.397924</v>
      </c>
      <c r="U28" s="8"/>
      <c r="V28" s="82">
        <f>'CL &amp; Data'!B346/1000000000</f>
        <v>6.2575000000000003</v>
      </c>
    </row>
    <row r="29" spans="2:22" x14ac:dyDescent="0.25">
      <c r="B29" s="6">
        <f>'CL &amp; Data'!B241/1000000000</f>
        <v>6.5073999999999996</v>
      </c>
      <c r="C29" s="8"/>
      <c r="D29" s="6">
        <f>'CL &amp; Data'!C241</f>
        <v>-7.3413110000000001</v>
      </c>
      <c r="E29" s="13">
        <f t="shared" si="0"/>
        <v>-0.76988410000000052</v>
      </c>
      <c r="F29" s="6">
        <f>'CL &amp; Data'!D241</f>
        <v>-16.254601000000001</v>
      </c>
      <c r="G29" s="8"/>
      <c r="H29" s="6">
        <f>'CL &amp; Data'!C347</f>
        <v>-8.9003086000000007</v>
      </c>
      <c r="I29" s="13">
        <f t="shared" si="1"/>
        <v>-0.22165580000000062</v>
      </c>
      <c r="J29" s="6">
        <f>'CL &amp; Data'!D347</f>
        <v>-18.390651999999999</v>
      </c>
      <c r="L29" s="6">
        <f>'CL &amp; Data'!L241/1000000000</f>
        <v>6.5073999999999996</v>
      </c>
      <c r="M29" s="8"/>
      <c r="N29" s="6">
        <f>'CL &amp; Data'!M241</f>
        <v>-7.7321385999999999</v>
      </c>
      <c r="O29" s="13">
        <f t="shared" si="2"/>
        <v>-1.2707581000000001</v>
      </c>
      <c r="P29" s="6">
        <f>'CL &amp; Data'!N241</f>
        <v>-9.7144364999999997</v>
      </c>
      <c r="Q29" s="8"/>
      <c r="R29" s="6">
        <f>'CL &amp; Data'!M347</f>
        <v>-10.001343</v>
      </c>
      <c r="S29" s="13">
        <f t="shared" si="3"/>
        <v>-6.8858399999999875E-2</v>
      </c>
      <c r="T29" s="6">
        <f>'CL &amp; Data'!N347</f>
        <v>-17.888204999999999</v>
      </c>
      <c r="U29" s="8"/>
      <c r="V29" s="82">
        <f>'CL &amp; Data'!B347/1000000000</f>
        <v>6.5073999999999996</v>
      </c>
    </row>
    <row r="30" spans="2:22" x14ac:dyDescent="0.25">
      <c r="B30" s="6">
        <f>'CL &amp; Data'!B242/1000000000</f>
        <v>6.7572999999999999</v>
      </c>
      <c r="C30" s="8"/>
      <c r="D30" s="6">
        <f>'CL &amp; Data'!C242</f>
        <v>-7.3509225999999996</v>
      </c>
      <c r="E30" s="13">
        <f t="shared" si="0"/>
        <v>-0.77949570000000001</v>
      </c>
      <c r="F30" s="6">
        <f>'CL &amp; Data'!D242</f>
        <v>-15.889016</v>
      </c>
      <c r="G30" s="8"/>
      <c r="H30" s="6">
        <f>'CL &amp; Data'!C348</f>
        <v>-8.9189091000000005</v>
      </c>
      <c r="I30" s="13">
        <f t="shared" si="1"/>
        <v>-0.24025630000000042</v>
      </c>
      <c r="J30" s="6">
        <f>'CL &amp; Data'!D348</f>
        <v>-18.148336</v>
      </c>
      <c r="L30" s="6">
        <f>'CL &amp; Data'!L242/1000000000</f>
        <v>6.7572999999999999</v>
      </c>
      <c r="M30" s="8"/>
      <c r="N30" s="6">
        <f>'CL &amp; Data'!M242</f>
        <v>-7.7792272999999996</v>
      </c>
      <c r="O30" s="13">
        <f t="shared" si="2"/>
        <v>-1.3178467999999999</v>
      </c>
      <c r="P30" s="6">
        <f>'CL &amp; Data'!N242</f>
        <v>-9.3536406000000003</v>
      </c>
      <c r="Q30" s="8"/>
      <c r="R30" s="6">
        <f>'CL &amp; Data'!M348</f>
        <v>-10.022178</v>
      </c>
      <c r="S30" s="13">
        <f t="shared" si="3"/>
        <v>-8.9693399999999812E-2</v>
      </c>
      <c r="T30" s="6">
        <f>'CL &amp; Data'!N348</f>
        <v>-17.395947</v>
      </c>
      <c r="U30" s="8"/>
      <c r="V30" s="82">
        <f>'CL &amp; Data'!B348/1000000000</f>
        <v>6.7572999999999999</v>
      </c>
    </row>
    <row r="31" spans="2:22" x14ac:dyDescent="0.25">
      <c r="B31" s="6">
        <f>'CL &amp; Data'!B243/1000000000</f>
        <v>7.0072000000000001</v>
      </c>
      <c r="C31" s="8"/>
      <c r="D31" s="6">
        <f>'CL &amp; Data'!C243</f>
        <v>-7.3861032</v>
      </c>
      <c r="E31" s="13">
        <f t="shared" si="0"/>
        <v>-0.81467630000000035</v>
      </c>
      <c r="F31" s="6">
        <f>'CL &amp; Data'!D243</f>
        <v>-15.646431</v>
      </c>
      <c r="G31" s="8"/>
      <c r="H31" s="6">
        <f>'CL &amp; Data'!C349</f>
        <v>-8.9382199999999994</v>
      </c>
      <c r="I31" s="13">
        <f t="shared" si="1"/>
        <v>-0.25956719999999933</v>
      </c>
      <c r="J31" s="6">
        <f>'CL &amp; Data'!D349</f>
        <v>-18.122464999999998</v>
      </c>
      <c r="L31" s="6">
        <f>'CL &amp; Data'!L243/1000000000</f>
        <v>7.0072000000000001</v>
      </c>
      <c r="M31" s="8"/>
      <c r="N31" s="6">
        <f>'CL &amp; Data'!M243</f>
        <v>-7.7732000000000001</v>
      </c>
      <c r="O31" s="13">
        <f t="shared" si="2"/>
        <v>-1.3118195000000004</v>
      </c>
      <c r="P31" s="6">
        <f>'CL &amp; Data'!N243</f>
        <v>-9.2133769999999995</v>
      </c>
      <c r="Q31" s="8"/>
      <c r="R31" s="6">
        <f>'CL &amp; Data'!M349</f>
        <v>-10.057383</v>
      </c>
      <c r="S31" s="13">
        <f t="shared" si="3"/>
        <v>-0.1248983999999993</v>
      </c>
      <c r="T31" s="6">
        <f>'CL &amp; Data'!N349</f>
        <v>-16.838341</v>
      </c>
      <c r="U31" s="8"/>
      <c r="V31" s="82">
        <f>'CL &amp; Data'!B349/1000000000</f>
        <v>7.0072000000000001</v>
      </c>
    </row>
    <row r="32" spans="2:22" x14ac:dyDescent="0.25">
      <c r="B32" s="6">
        <f>'CL &amp; Data'!B244/1000000000</f>
        <v>7.2571000000000003</v>
      </c>
      <c r="C32" s="8"/>
      <c r="D32" s="6">
        <f>'CL &amp; Data'!C244</f>
        <v>-7.4423075000000001</v>
      </c>
      <c r="E32" s="13">
        <f t="shared" si="0"/>
        <v>-0.87088060000000045</v>
      </c>
      <c r="F32" s="6">
        <f>'CL &amp; Data'!D244</f>
        <v>-15.276623000000001</v>
      </c>
      <c r="G32" s="8"/>
      <c r="H32" s="6">
        <f>'CL &amp; Data'!C350</f>
        <v>-8.9501314000000001</v>
      </c>
      <c r="I32" s="13">
        <f t="shared" si="1"/>
        <v>-0.27147860000000001</v>
      </c>
      <c r="J32" s="6">
        <f>'CL &amp; Data'!D350</f>
        <v>-18.695098999999999</v>
      </c>
      <c r="L32" s="6">
        <f>'CL &amp; Data'!L244/1000000000</f>
        <v>7.2571000000000003</v>
      </c>
      <c r="M32" s="8"/>
      <c r="N32" s="6">
        <f>'CL &amp; Data'!M244</f>
        <v>-7.7670101999999996</v>
      </c>
      <c r="O32" s="13">
        <f t="shared" si="2"/>
        <v>-1.3056296999999999</v>
      </c>
      <c r="P32" s="6">
        <f>'CL &amp; Data'!N244</f>
        <v>-9.2476768000000007</v>
      </c>
      <c r="Q32" s="8"/>
      <c r="R32" s="6">
        <f>'CL &amp; Data'!M350</f>
        <v>-10.122980999999999</v>
      </c>
      <c r="S32" s="13">
        <f t="shared" si="3"/>
        <v>-0.1904963999999989</v>
      </c>
      <c r="T32" s="6">
        <f>'CL &amp; Data'!N350</f>
        <v>-16.386883000000001</v>
      </c>
      <c r="U32" s="8"/>
      <c r="V32" s="82">
        <f>'CL &amp; Data'!B350/1000000000</f>
        <v>7.2571000000000003</v>
      </c>
    </row>
    <row r="33" spans="2:22" x14ac:dyDescent="0.25">
      <c r="B33" s="6">
        <f>'CL &amp; Data'!B245/1000000000</f>
        <v>7.5069999999999997</v>
      </c>
      <c r="C33" s="8"/>
      <c r="D33" s="6">
        <f>'CL &amp; Data'!C245</f>
        <v>-7.5067339000000004</v>
      </c>
      <c r="E33" s="13">
        <f t="shared" si="0"/>
        <v>-0.93530700000000078</v>
      </c>
      <c r="F33" s="6">
        <f>'CL &amp; Data'!D245</f>
        <v>-14.880921000000001</v>
      </c>
      <c r="G33" s="8"/>
      <c r="H33" s="6">
        <f>'CL &amp; Data'!C351</f>
        <v>-8.9301987</v>
      </c>
      <c r="I33" s="13">
        <f t="shared" si="1"/>
        <v>-0.25154589999999999</v>
      </c>
      <c r="J33" s="6">
        <f>'CL &amp; Data'!D351</f>
        <v>-19.375755000000002</v>
      </c>
      <c r="L33" s="6">
        <f>'CL &amp; Data'!L245/1000000000</f>
        <v>7.5069999999999997</v>
      </c>
      <c r="M33" s="8"/>
      <c r="N33" s="6">
        <f>'CL &amp; Data'!M245</f>
        <v>-7.7557429999999998</v>
      </c>
      <c r="O33" s="13">
        <f t="shared" si="2"/>
        <v>-1.2943625000000001</v>
      </c>
      <c r="P33" s="6">
        <f>'CL &amp; Data'!N245</f>
        <v>-9.3754872999999996</v>
      </c>
      <c r="Q33" s="8"/>
      <c r="R33" s="6">
        <f>'CL &amp; Data'!M351</f>
        <v>-10.182183</v>
      </c>
      <c r="S33" s="13">
        <f t="shared" si="3"/>
        <v>-0.24969839999999976</v>
      </c>
      <c r="T33" s="6">
        <f>'CL &amp; Data'!N351</f>
        <v>-15.669051</v>
      </c>
      <c r="U33" s="8"/>
      <c r="V33" s="82">
        <f>'CL &amp; Data'!B351/1000000000</f>
        <v>7.5069999999999997</v>
      </c>
    </row>
    <row r="34" spans="2:22" x14ac:dyDescent="0.25">
      <c r="B34" s="6">
        <f>'CL &amp; Data'!B246/1000000000</f>
        <v>7.7568999999999999</v>
      </c>
      <c r="C34" s="8"/>
      <c r="D34" s="6">
        <f>'CL &amp; Data'!C246</f>
        <v>-7.5511936999999998</v>
      </c>
      <c r="E34" s="13">
        <f t="shared" si="0"/>
        <v>-0.97976680000000016</v>
      </c>
      <c r="F34" s="6">
        <f>'CL &amp; Data'!D246</f>
        <v>-14.767609</v>
      </c>
      <c r="G34" s="8"/>
      <c r="H34" s="6">
        <f>'CL &amp; Data'!C352</f>
        <v>-8.9155692999999996</v>
      </c>
      <c r="I34" s="13">
        <f t="shared" si="1"/>
        <v>-0.23691649999999953</v>
      </c>
      <c r="J34" s="6">
        <f>'CL &amp; Data'!D352</f>
        <v>-20.032354000000002</v>
      </c>
      <c r="L34" s="6">
        <f>'CL &amp; Data'!L246/1000000000</f>
        <v>7.7568999999999999</v>
      </c>
      <c r="M34" s="8"/>
      <c r="N34" s="6">
        <f>'CL &amp; Data'!M246</f>
        <v>-7.7560434000000003</v>
      </c>
      <c r="O34" s="13">
        <f t="shared" si="2"/>
        <v>-1.2946629000000005</v>
      </c>
      <c r="P34" s="6">
        <f>'CL &amp; Data'!N246</f>
        <v>-9.6483097000000004</v>
      </c>
      <c r="Q34" s="8"/>
      <c r="R34" s="6">
        <f>'CL &amp; Data'!M352</f>
        <v>-10.244132</v>
      </c>
      <c r="S34" s="13">
        <f t="shared" si="3"/>
        <v>-0.31164740000000002</v>
      </c>
      <c r="T34" s="6">
        <f>'CL &amp; Data'!N352</f>
        <v>-15.104473</v>
      </c>
      <c r="U34" s="8"/>
      <c r="V34" s="82">
        <f>'CL &amp; Data'!B352/1000000000</f>
        <v>7.7568999999999999</v>
      </c>
    </row>
    <row r="35" spans="2:22" x14ac:dyDescent="0.25">
      <c r="B35" s="6">
        <f>'CL &amp; Data'!B247/1000000000</f>
        <v>8.0068000000000001</v>
      </c>
      <c r="C35" s="8"/>
      <c r="D35" s="6">
        <f>'CL &amp; Data'!C247</f>
        <v>-7.5695271000000002</v>
      </c>
      <c r="E35" s="13">
        <f t="shared" si="0"/>
        <v>-0.99810020000000055</v>
      </c>
      <c r="F35" s="6">
        <f>'CL &amp; Data'!D247</f>
        <v>-14.715036</v>
      </c>
      <c r="G35" s="8"/>
      <c r="H35" s="6">
        <f>'CL &amp; Data'!C353</f>
        <v>-8.9102011000000001</v>
      </c>
      <c r="I35" s="13">
        <f t="shared" si="1"/>
        <v>-0.23154830000000004</v>
      </c>
      <c r="J35" s="6">
        <f>'CL &amp; Data'!D353</f>
        <v>-20.994402000000001</v>
      </c>
      <c r="L35" s="6">
        <f>'CL &amp; Data'!L247/1000000000</f>
        <v>8.0068000000000001</v>
      </c>
      <c r="M35" s="8"/>
      <c r="N35" s="6">
        <f>'CL &amp; Data'!M247</f>
        <v>-7.7530273999999997</v>
      </c>
      <c r="O35" s="13">
        <f t="shared" si="2"/>
        <v>-1.2916468999999999</v>
      </c>
      <c r="P35" s="6">
        <f>'CL &amp; Data'!N247</f>
        <v>-10.049244</v>
      </c>
      <c r="Q35" s="8"/>
      <c r="R35" s="6">
        <f>'CL &amp; Data'!M353</f>
        <v>-10.283918999999999</v>
      </c>
      <c r="S35" s="13">
        <f t="shared" si="3"/>
        <v>-0.3514343999999987</v>
      </c>
      <c r="T35" s="6">
        <f>'CL &amp; Data'!N353</f>
        <v>-15.003228</v>
      </c>
      <c r="U35" s="8"/>
      <c r="V35" s="82">
        <f>'CL &amp; Data'!B353/1000000000</f>
        <v>8.0068000000000001</v>
      </c>
    </row>
    <row r="36" spans="2:22" x14ac:dyDescent="0.25">
      <c r="B36" s="6">
        <f>'CL &amp; Data'!B248/1000000000</f>
        <v>8.2567000000000004</v>
      </c>
      <c r="C36" s="8"/>
      <c r="D36" s="6">
        <f>'CL &amp; Data'!C248</f>
        <v>-7.5419711999999999</v>
      </c>
      <c r="E36" s="13">
        <f t="shared" si="0"/>
        <v>-0.97054430000000025</v>
      </c>
      <c r="F36" s="6">
        <f>'CL &amp; Data'!D248</f>
        <v>-14.521418000000001</v>
      </c>
      <c r="G36" s="8"/>
      <c r="H36" s="6">
        <f>'CL &amp; Data'!C354</f>
        <v>-8.8979683000000005</v>
      </c>
      <c r="I36" s="13">
        <f t="shared" si="1"/>
        <v>-0.21931550000000044</v>
      </c>
      <c r="J36" s="6">
        <f>'CL &amp; Data'!D354</f>
        <v>-21.649657999999999</v>
      </c>
      <c r="L36" s="6">
        <f>'CL &amp; Data'!L248/1000000000</f>
        <v>8.2567000000000004</v>
      </c>
      <c r="M36" s="8"/>
      <c r="N36" s="6">
        <f>'CL &amp; Data'!M248</f>
        <v>-7.770937</v>
      </c>
      <c r="O36" s="13">
        <f t="shared" si="2"/>
        <v>-1.3095565000000002</v>
      </c>
      <c r="P36" s="6">
        <f>'CL &amp; Data'!N248</f>
        <v>-10.428459999999999</v>
      </c>
      <c r="Q36" s="8"/>
      <c r="R36" s="6">
        <f>'CL &amp; Data'!M354</f>
        <v>-10.291895999999999</v>
      </c>
      <c r="S36" s="13">
        <f t="shared" si="3"/>
        <v>-0.35941139999999905</v>
      </c>
      <c r="T36" s="6">
        <f>'CL &amp; Data'!N354</f>
        <v>-14.930158</v>
      </c>
      <c r="U36" s="8"/>
      <c r="V36" s="82">
        <f>'CL &amp; Data'!B354/1000000000</f>
        <v>8.2567000000000004</v>
      </c>
    </row>
    <row r="37" spans="2:22" x14ac:dyDescent="0.25">
      <c r="B37" s="6">
        <f>'CL &amp; Data'!B249/1000000000</f>
        <v>8.5066000000000006</v>
      </c>
      <c r="C37" s="8"/>
      <c r="D37" s="6">
        <f>'CL &amp; Data'!C249</f>
        <v>-7.4975128</v>
      </c>
      <c r="E37" s="13">
        <f t="shared" si="0"/>
        <v>-0.92608590000000035</v>
      </c>
      <c r="F37" s="6">
        <f>'CL &amp; Data'!D249</f>
        <v>-14.400259</v>
      </c>
      <c r="G37" s="8"/>
      <c r="H37" s="6">
        <f>'CL &amp; Data'!C355</f>
        <v>-8.8847255999999994</v>
      </c>
      <c r="I37" s="13">
        <f t="shared" si="1"/>
        <v>-0.20607279999999939</v>
      </c>
      <c r="J37" s="6">
        <f>'CL &amp; Data'!D355</f>
        <v>-21.385134000000001</v>
      </c>
      <c r="L37" s="6">
        <f>'CL &amp; Data'!L249/1000000000</f>
        <v>8.5066000000000006</v>
      </c>
      <c r="M37" s="8"/>
      <c r="N37" s="6">
        <f>'CL &amp; Data'!M249</f>
        <v>-7.8306393999999999</v>
      </c>
      <c r="O37" s="13">
        <f t="shared" si="2"/>
        <v>-1.3692589000000002</v>
      </c>
      <c r="P37" s="6">
        <f>'CL &amp; Data'!N249</f>
        <v>-10.79622</v>
      </c>
      <c r="Q37" s="8"/>
      <c r="R37" s="6">
        <f>'CL &amp; Data'!M355</f>
        <v>-10.314406</v>
      </c>
      <c r="S37" s="13">
        <f t="shared" si="3"/>
        <v>-0.38192139999999952</v>
      </c>
      <c r="T37" s="6">
        <f>'CL &amp; Data'!N355</f>
        <v>-14.504155000000001</v>
      </c>
      <c r="U37" s="8"/>
      <c r="V37" s="82">
        <f>'CL &amp; Data'!B355/1000000000</f>
        <v>8.5066000000000006</v>
      </c>
    </row>
    <row r="38" spans="2:22" x14ac:dyDescent="0.25">
      <c r="B38" s="6">
        <f>'CL &amp; Data'!B250/1000000000</f>
        <v>8.7565000000000008</v>
      </c>
      <c r="C38" s="8"/>
      <c r="D38" s="6">
        <f>'CL &amp; Data'!C250</f>
        <v>-7.4701490000000002</v>
      </c>
      <c r="E38" s="13">
        <f t="shared" si="0"/>
        <v>-0.89872210000000052</v>
      </c>
      <c r="F38" s="6">
        <f>'CL &amp; Data'!D250</f>
        <v>-14.120046</v>
      </c>
      <c r="G38" s="8"/>
      <c r="H38" s="6">
        <f>'CL &amp; Data'!C356</f>
        <v>-8.8579082000000007</v>
      </c>
      <c r="I38" s="13">
        <f t="shared" si="1"/>
        <v>-0.17925540000000062</v>
      </c>
      <c r="J38" s="6">
        <f>'CL &amp; Data'!D356</f>
        <v>-21.101113999999999</v>
      </c>
      <c r="L38" s="6">
        <f>'CL &amp; Data'!L250/1000000000</f>
        <v>8.7565000000000008</v>
      </c>
      <c r="M38" s="8"/>
      <c r="N38" s="6">
        <f>'CL &amp; Data'!M250</f>
        <v>-7.9428735000000001</v>
      </c>
      <c r="O38" s="13">
        <f t="shared" si="2"/>
        <v>-1.4814930000000004</v>
      </c>
      <c r="P38" s="6">
        <f>'CL &amp; Data'!N250</f>
        <v>-11.151457000000001</v>
      </c>
      <c r="Q38" s="8"/>
      <c r="R38" s="6">
        <f>'CL &amp; Data'!M356</f>
        <v>-10.372138</v>
      </c>
      <c r="S38" s="13">
        <f t="shared" si="3"/>
        <v>-0.43965339999999919</v>
      </c>
      <c r="T38" s="6">
        <f>'CL &amp; Data'!N356</f>
        <v>-14.312571</v>
      </c>
      <c r="U38" s="8"/>
      <c r="V38" s="82">
        <f>'CL &amp; Data'!B356/1000000000</f>
        <v>8.7565000000000008</v>
      </c>
    </row>
    <row r="39" spans="2:22" x14ac:dyDescent="0.25">
      <c r="B39" s="6">
        <f>'CL &amp; Data'!B251/1000000000</f>
        <v>9.0063999999999993</v>
      </c>
      <c r="C39" s="8"/>
      <c r="D39" s="6">
        <f>'CL &amp; Data'!C251</f>
        <v>-7.4740099999999998</v>
      </c>
      <c r="E39" s="13">
        <f t="shared" si="0"/>
        <v>-0.90258310000000019</v>
      </c>
      <c r="F39" s="6">
        <f>'CL &amp; Data'!D251</f>
        <v>-13.78031</v>
      </c>
      <c r="G39" s="8"/>
      <c r="H39" s="6">
        <f>'CL &amp; Data'!C357</f>
        <v>-8.8450822999999996</v>
      </c>
      <c r="I39" s="13">
        <f t="shared" si="1"/>
        <v>-0.16642949999999956</v>
      </c>
      <c r="J39" s="6">
        <f>'CL &amp; Data'!D357</f>
        <v>-20.961978999999999</v>
      </c>
      <c r="L39" s="6">
        <f>'CL &amp; Data'!L251/1000000000</f>
        <v>9.0063999999999993</v>
      </c>
      <c r="M39" s="8"/>
      <c r="N39" s="6">
        <f>'CL &amp; Data'!M251</f>
        <v>-8.0906924999999994</v>
      </c>
      <c r="O39" s="13">
        <f t="shared" si="2"/>
        <v>-1.6293119999999996</v>
      </c>
      <c r="P39" s="6">
        <f>'CL &amp; Data'!N251</f>
        <v>-11.400045</v>
      </c>
      <c r="Q39" s="8"/>
      <c r="R39" s="6">
        <f>'CL &amp; Data'!M357</f>
        <v>-10.436635000000001</v>
      </c>
      <c r="S39" s="13">
        <f t="shared" si="3"/>
        <v>-0.50415040000000033</v>
      </c>
      <c r="T39" s="6">
        <f>'CL &amp; Data'!N357</f>
        <v>-14.120914000000001</v>
      </c>
      <c r="U39" s="8"/>
      <c r="V39" s="82">
        <f>'CL &amp; Data'!B357/1000000000</f>
        <v>9.0063999999999993</v>
      </c>
    </row>
    <row r="40" spans="2:22" x14ac:dyDescent="0.25">
      <c r="B40" s="6">
        <f>'CL &amp; Data'!B252/1000000000</f>
        <v>9.2562999999999995</v>
      </c>
      <c r="C40" s="8"/>
      <c r="D40" s="6">
        <f>'CL &amp; Data'!C252</f>
        <v>-7.5001673999999996</v>
      </c>
      <c r="E40" s="13">
        <f t="shared" si="0"/>
        <v>-0.92874049999999997</v>
      </c>
      <c r="F40" s="6">
        <f>'CL &amp; Data'!D252</f>
        <v>-13.56081</v>
      </c>
      <c r="G40" s="8"/>
      <c r="H40" s="6">
        <f>'CL &amp; Data'!C358</f>
        <v>-8.8253001999999992</v>
      </c>
      <c r="I40" s="13">
        <f t="shared" si="1"/>
        <v>-0.1466473999999991</v>
      </c>
      <c r="J40" s="6">
        <f>'CL &amp; Data'!D358</f>
        <v>-20.598269999999999</v>
      </c>
      <c r="L40" s="6">
        <f>'CL &amp; Data'!L252/1000000000</f>
        <v>9.2562999999999995</v>
      </c>
      <c r="M40" s="8"/>
      <c r="N40" s="6">
        <f>'CL &amp; Data'!M252</f>
        <v>-8.2169428</v>
      </c>
      <c r="O40" s="13">
        <f t="shared" si="2"/>
        <v>-1.7555623000000002</v>
      </c>
      <c r="P40" s="6">
        <f>'CL &amp; Data'!N252</f>
        <v>-11.573674</v>
      </c>
      <c r="Q40" s="8"/>
      <c r="R40" s="6">
        <f>'CL &amp; Data'!M358</f>
        <v>-10.468741</v>
      </c>
      <c r="S40" s="13">
        <f t="shared" si="3"/>
        <v>-0.53625639999999919</v>
      </c>
      <c r="T40" s="6">
        <f>'CL &amp; Data'!N358</f>
        <v>-13.53833</v>
      </c>
      <c r="U40" s="8"/>
      <c r="V40" s="82">
        <f>'CL &amp; Data'!B358/1000000000</f>
        <v>9.2562999999999995</v>
      </c>
    </row>
    <row r="41" spans="2:22" x14ac:dyDescent="0.25">
      <c r="B41" s="6">
        <f>'CL &amp; Data'!B253/1000000000</f>
        <v>9.5061999999999998</v>
      </c>
      <c r="C41" s="8"/>
      <c r="D41" s="6">
        <f>'CL &amp; Data'!C253</f>
        <v>-7.5243297</v>
      </c>
      <c r="E41" s="13">
        <f t="shared" si="0"/>
        <v>-0.95290280000000038</v>
      </c>
      <c r="F41" s="6">
        <f>'CL &amp; Data'!D253</f>
        <v>-13.327749000000001</v>
      </c>
      <c r="G41" s="8"/>
      <c r="H41" s="6">
        <f>'CL &amp; Data'!C359</f>
        <v>-8.8184146999999999</v>
      </c>
      <c r="I41" s="13">
        <f t="shared" si="1"/>
        <v>-0.13976189999999988</v>
      </c>
      <c r="J41" s="6">
        <f>'CL &amp; Data'!D359</f>
        <v>-20.755462999999999</v>
      </c>
      <c r="L41" s="6">
        <f>'CL &amp; Data'!L253/1000000000</f>
        <v>9.5061999999999998</v>
      </c>
      <c r="M41" s="8"/>
      <c r="N41" s="6">
        <f>'CL &amp; Data'!M253</f>
        <v>-8.2932462999999998</v>
      </c>
      <c r="O41" s="13">
        <f t="shared" si="2"/>
        <v>-1.8318658000000001</v>
      </c>
      <c r="P41" s="6">
        <f>'CL &amp; Data'!N253</f>
        <v>-11.67145</v>
      </c>
      <c r="Q41" s="8"/>
      <c r="R41" s="6">
        <f>'CL &amp; Data'!M359</f>
        <v>-10.492649</v>
      </c>
      <c r="S41" s="13">
        <f t="shared" si="3"/>
        <v>-0.56016439999999967</v>
      </c>
      <c r="T41" s="6">
        <f>'CL &amp; Data'!N359</f>
        <v>-13.268452</v>
      </c>
      <c r="U41" s="8"/>
      <c r="V41" s="82">
        <f>'CL &amp; Data'!B359/1000000000</f>
        <v>9.5061999999999998</v>
      </c>
    </row>
    <row r="42" spans="2:22" x14ac:dyDescent="0.25">
      <c r="B42" s="6">
        <f>'CL &amp; Data'!B254/1000000000</f>
        <v>9.7561</v>
      </c>
      <c r="C42" s="8"/>
      <c r="D42" s="6">
        <f>'CL &amp; Data'!C254</f>
        <v>-7.5320119999999999</v>
      </c>
      <c r="E42" s="13">
        <f t="shared" si="0"/>
        <v>-0.9605851000000003</v>
      </c>
      <c r="F42" s="6">
        <f>'CL &amp; Data'!D254</f>
        <v>-12.954075</v>
      </c>
      <c r="G42" s="8"/>
      <c r="H42" s="6">
        <f>'CL &amp; Data'!C360</f>
        <v>-8.8305711999999996</v>
      </c>
      <c r="I42" s="13">
        <f t="shared" si="1"/>
        <v>-0.15191839999999956</v>
      </c>
      <c r="J42" s="6">
        <f>'CL &amp; Data'!D360</f>
        <v>-21.191276999999999</v>
      </c>
      <c r="L42" s="6">
        <f>'CL &amp; Data'!L254/1000000000</f>
        <v>9.7561</v>
      </c>
      <c r="M42" s="8"/>
      <c r="N42" s="6">
        <f>'CL &amp; Data'!M254</f>
        <v>-8.3239211999999991</v>
      </c>
      <c r="O42" s="13">
        <f t="shared" si="2"/>
        <v>-1.8625406999999994</v>
      </c>
      <c r="P42" s="6">
        <f>'CL &amp; Data'!N254</f>
        <v>-11.537846</v>
      </c>
      <c r="Q42" s="8"/>
      <c r="R42" s="6">
        <f>'CL &amp; Data'!M360</f>
        <v>-10.509987000000001</v>
      </c>
      <c r="S42" s="13">
        <f t="shared" si="3"/>
        <v>-0.57750240000000019</v>
      </c>
      <c r="T42" s="6">
        <f>'CL &amp; Data'!N360</f>
        <v>-13.249252</v>
      </c>
      <c r="U42" s="8"/>
      <c r="V42" s="82">
        <f>'CL &amp; Data'!B360/1000000000</f>
        <v>9.7561</v>
      </c>
    </row>
    <row r="43" spans="2:22" x14ac:dyDescent="0.25">
      <c r="B43" s="6">
        <f>'CL &amp; Data'!B255/1000000000</f>
        <v>10.006</v>
      </c>
      <c r="C43" s="8"/>
      <c r="D43" s="6">
        <f>'CL &amp; Data'!C255</f>
        <v>-7.5399332000000001</v>
      </c>
      <c r="E43" s="13">
        <f t="shared" si="0"/>
        <v>-0.96850630000000049</v>
      </c>
      <c r="F43" s="6">
        <f>'CL &amp; Data'!D255</f>
        <v>-12.658795</v>
      </c>
      <c r="G43" s="8"/>
      <c r="H43" s="6">
        <f>'CL &amp; Data'!C361</f>
        <v>-8.8525953000000008</v>
      </c>
      <c r="I43" s="13">
        <f t="shared" si="1"/>
        <v>-0.17394250000000078</v>
      </c>
      <c r="J43" s="6">
        <f>'CL &amp; Data'!D361</f>
        <v>-21.458563000000002</v>
      </c>
      <c r="L43" s="6">
        <f>'CL &amp; Data'!L255/1000000000</f>
        <v>10.006</v>
      </c>
      <c r="M43" s="8"/>
      <c r="N43" s="6">
        <f>'CL &amp; Data'!M255</f>
        <v>-8.3381786000000009</v>
      </c>
      <c r="O43" s="13">
        <f t="shared" si="2"/>
        <v>-1.8767981000000011</v>
      </c>
      <c r="P43" s="6">
        <f>'CL &amp; Data'!N255</f>
        <v>-11.357234999999999</v>
      </c>
      <c r="Q43" s="8"/>
      <c r="R43" s="6">
        <f>'CL &amp; Data'!M361</f>
        <v>-10.547281</v>
      </c>
      <c r="S43" s="13">
        <f t="shared" si="3"/>
        <v>-0.61479639999999947</v>
      </c>
      <c r="T43" s="6">
        <f>'CL &amp; Data'!N361</f>
        <v>-13.081981000000001</v>
      </c>
      <c r="U43" s="8"/>
      <c r="V43" s="82">
        <f>'CL &amp; Data'!B361/1000000000</f>
        <v>10.006</v>
      </c>
    </row>
    <row r="44" spans="2:22" x14ac:dyDescent="0.25">
      <c r="B44" s="6">
        <f>'CL &amp; Data'!B256/1000000000</f>
        <v>10.2559</v>
      </c>
      <c r="C44" s="8"/>
      <c r="D44" s="6">
        <f>'CL &amp; Data'!C256</f>
        <v>-7.5545406000000002</v>
      </c>
      <c r="E44" s="13">
        <f t="shared" si="0"/>
        <v>-0.98311370000000053</v>
      </c>
      <c r="F44" s="6">
        <f>'CL &amp; Data'!D256</f>
        <v>-12.259369</v>
      </c>
      <c r="G44" s="8"/>
      <c r="H44" s="6">
        <f>'CL &amp; Data'!C362</f>
        <v>-8.8782396000000006</v>
      </c>
      <c r="I44" s="13">
        <f t="shared" si="1"/>
        <v>-0.19958680000000051</v>
      </c>
      <c r="J44" s="6">
        <f>'CL &amp; Data'!D362</f>
        <v>-21.285316000000002</v>
      </c>
      <c r="L44" s="6">
        <f>'CL &amp; Data'!L256/1000000000</f>
        <v>10.2559</v>
      </c>
      <c r="M44" s="8"/>
      <c r="N44" s="6">
        <f>'CL &amp; Data'!M256</f>
        <v>-8.3391914000000007</v>
      </c>
      <c r="O44" s="13">
        <f t="shared" si="2"/>
        <v>-1.8778109000000009</v>
      </c>
      <c r="P44" s="6">
        <f>'CL &amp; Data'!N256</f>
        <v>-11.260916999999999</v>
      </c>
      <c r="Q44" s="8"/>
      <c r="R44" s="6">
        <f>'CL &amp; Data'!M362</f>
        <v>-10.574221</v>
      </c>
      <c r="S44" s="13">
        <f t="shared" si="3"/>
        <v>-0.64173639999999921</v>
      </c>
      <c r="T44" s="6">
        <f>'CL &amp; Data'!N362</f>
        <v>-12.861337000000001</v>
      </c>
      <c r="U44" s="8"/>
      <c r="V44" s="82">
        <f>'CL &amp; Data'!B362/1000000000</f>
        <v>10.2559</v>
      </c>
    </row>
    <row r="45" spans="2:22" x14ac:dyDescent="0.25">
      <c r="B45" s="6">
        <f>'CL &amp; Data'!B257/1000000000</f>
        <v>10.505800000000001</v>
      </c>
      <c r="C45" s="8"/>
      <c r="D45" s="6">
        <f>'CL &amp; Data'!C257</f>
        <v>-7.5883988999999996</v>
      </c>
      <c r="E45" s="13">
        <f t="shared" si="0"/>
        <v>-1.016972</v>
      </c>
      <c r="F45" s="6">
        <f>'CL &amp; Data'!D257</f>
        <v>-11.777149</v>
      </c>
      <c r="G45" s="8"/>
      <c r="H45" s="6">
        <f>'CL &amp; Data'!C363</f>
        <v>-8.9099731000000002</v>
      </c>
      <c r="I45" s="13">
        <f t="shared" si="1"/>
        <v>-0.23132030000000015</v>
      </c>
      <c r="J45" s="6">
        <f>'CL &amp; Data'!D363</f>
        <v>-20.958629999999999</v>
      </c>
      <c r="L45" s="6">
        <f>'CL &amp; Data'!L257/1000000000</f>
        <v>10.505800000000001</v>
      </c>
      <c r="M45" s="8"/>
      <c r="N45" s="6">
        <f>'CL &amp; Data'!M257</f>
        <v>-8.3240309000000003</v>
      </c>
      <c r="O45" s="13">
        <f t="shared" si="2"/>
        <v>-1.8626504000000006</v>
      </c>
      <c r="P45" s="6">
        <f>'CL &amp; Data'!N257</f>
        <v>-11.096273</v>
      </c>
      <c r="Q45" s="8"/>
      <c r="R45" s="6">
        <f>'CL &amp; Data'!M363</f>
        <v>-10.621221999999999</v>
      </c>
      <c r="S45" s="13">
        <f t="shared" si="3"/>
        <v>-0.68873739999999906</v>
      </c>
      <c r="T45" s="6">
        <f>'CL &amp; Data'!N363</f>
        <v>-12.776859</v>
      </c>
      <c r="U45" s="8"/>
      <c r="V45" s="82">
        <f>'CL &amp; Data'!B363/1000000000</f>
        <v>10.505800000000001</v>
      </c>
    </row>
    <row r="46" spans="2:22" x14ac:dyDescent="0.25">
      <c r="B46" s="6">
        <f>'CL &amp; Data'!B258/1000000000</f>
        <v>10.755699999999999</v>
      </c>
      <c r="C46" s="8"/>
      <c r="D46" s="6">
        <f>'CL &amp; Data'!C258</f>
        <v>-7.6438284000000003</v>
      </c>
      <c r="E46" s="13">
        <f t="shared" si="0"/>
        <v>-1.0724015000000007</v>
      </c>
      <c r="F46" s="6">
        <f>'CL &amp; Data'!D258</f>
        <v>-11.486459</v>
      </c>
      <c r="G46" s="8"/>
      <c r="H46" s="6">
        <f>'CL &amp; Data'!C364</f>
        <v>-8.9553765999999992</v>
      </c>
      <c r="I46" s="13">
        <f t="shared" si="1"/>
        <v>-0.27672379999999919</v>
      </c>
      <c r="J46" s="6">
        <f>'CL &amp; Data'!D364</f>
        <v>-20.232144999999999</v>
      </c>
      <c r="L46" s="6">
        <f>'CL &amp; Data'!L258/1000000000</f>
        <v>10.755699999999999</v>
      </c>
      <c r="M46" s="8"/>
      <c r="N46" s="6">
        <f>'CL &amp; Data'!M258</f>
        <v>-8.2904862999999995</v>
      </c>
      <c r="O46" s="13">
        <f t="shared" si="2"/>
        <v>-1.8291057999999998</v>
      </c>
      <c r="P46" s="6">
        <f>'CL &amp; Data'!N258</f>
        <v>-10.875973999999999</v>
      </c>
      <c r="Q46" s="8"/>
      <c r="R46" s="6">
        <f>'CL &amp; Data'!M364</f>
        <v>-10.639597999999999</v>
      </c>
      <c r="S46" s="13">
        <f t="shared" si="3"/>
        <v>-0.707113399999999</v>
      </c>
      <c r="T46" s="6">
        <f>'CL &amp; Data'!N364</f>
        <v>-12.818725000000001</v>
      </c>
      <c r="U46" s="8"/>
      <c r="V46" s="82">
        <f>'CL &amp; Data'!B364/1000000000</f>
        <v>10.755699999999999</v>
      </c>
    </row>
    <row r="47" spans="2:22" x14ac:dyDescent="0.25">
      <c r="B47" s="6">
        <f>'CL &amp; Data'!B259/1000000000</f>
        <v>11.005599999999999</v>
      </c>
      <c r="C47" s="8"/>
      <c r="D47" s="6">
        <f>'CL &amp; Data'!C259</f>
        <v>-7.7138133</v>
      </c>
      <c r="E47" s="13">
        <f t="shared" si="0"/>
        <v>-1.1423864000000004</v>
      </c>
      <c r="F47" s="6">
        <f>'CL &amp; Data'!D259</f>
        <v>-11.273719</v>
      </c>
      <c r="G47" s="8"/>
      <c r="H47" s="6">
        <f>'CL &amp; Data'!C365</f>
        <v>-9.0150489999999994</v>
      </c>
      <c r="I47" s="13">
        <f t="shared" si="1"/>
        <v>-0.33639619999999937</v>
      </c>
      <c r="J47" s="6">
        <f>'CL &amp; Data'!D365</f>
        <v>-19.428097000000001</v>
      </c>
      <c r="L47" s="6">
        <f>'CL &amp; Data'!L259/1000000000</f>
        <v>11.005599999999999</v>
      </c>
      <c r="M47" s="8"/>
      <c r="N47" s="6">
        <f>'CL &amp; Data'!M259</f>
        <v>-8.2623795999999992</v>
      </c>
      <c r="O47" s="13">
        <f t="shared" si="2"/>
        <v>-1.8009990999999994</v>
      </c>
      <c r="P47" s="6">
        <f>'CL &amp; Data'!N259</f>
        <v>-10.765191</v>
      </c>
      <c r="Q47" s="8"/>
      <c r="R47" s="6">
        <f>'CL &amp; Data'!M365</f>
        <v>-10.627363000000001</v>
      </c>
      <c r="S47" s="13">
        <f t="shared" si="3"/>
        <v>-0.69487840000000034</v>
      </c>
      <c r="T47" s="6">
        <f>'CL &amp; Data'!N365</f>
        <v>-12.918315</v>
      </c>
      <c r="U47" s="8"/>
      <c r="V47" s="82">
        <f>'CL &amp; Data'!B365/1000000000</f>
        <v>11.005599999999999</v>
      </c>
    </row>
    <row r="48" spans="2:22" x14ac:dyDescent="0.25">
      <c r="B48" s="6">
        <f>'CL &amp; Data'!B260/1000000000</f>
        <v>11.2555</v>
      </c>
      <c r="C48" s="8"/>
      <c r="D48" s="6">
        <f>'CL &amp; Data'!C260</f>
        <v>-7.7960072</v>
      </c>
      <c r="E48" s="13">
        <f t="shared" si="0"/>
        <v>-1.2245803000000004</v>
      </c>
      <c r="F48" s="6">
        <f>'CL &amp; Data'!D260</f>
        <v>-10.978656000000001</v>
      </c>
      <c r="G48" s="8"/>
      <c r="H48" s="6">
        <f>'CL &amp; Data'!C366</f>
        <v>-9.0713997000000006</v>
      </c>
      <c r="I48" s="13">
        <f t="shared" si="1"/>
        <v>-0.39274690000000057</v>
      </c>
      <c r="J48" s="6">
        <f>'CL &amp; Data'!D366</f>
        <v>-18.419658999999999</v>
      </c>
      <c r="L48" s="6">
        <f>'CL &amp; Data'!L260/1000000000</f>
        <v>11.2555</v>
      </c>
      <c r="M48" s="8"/>
      <c r="N48" s="6">
        <f>'CL &amp; Data'!M260</f>
        <v>-8.2358426999999992</v>
      </c>
      <c r="O48" s="13">
        <f t="shared" si="2"/>
        <v>-1.7744621999999994</v>
      </c>
      <c r="P48" s="6">
        <f>'CL &amp; Data'!N260</f>
        <v>-10.585388999999999</v>
      </c>
      <c r="Q48" s="8"/>
      <c r="R48" s="6">
        <f>'CL &amp; Data'!M366</f>
        <v>-10.618217</v>
      </c>
      <c r="S48" s="13">
        <f t="shared" si="3"/>
        <v>-0.68573239999999913</v>
      </c>
      <c r="T48" s="6">
        <f>'CL &amp; Data'!N366</f>
        <v>-12.942285999999999</v>
      </c>
      <c r="U48" s="8"/>
      <c r="V48" s="82">
        <f>'CL &amp; Data'!B366/1000000000</f>
        <v>11.2555</v>
      </c>
    </row>
    <row r="49" spans="2:22" x14ac:dyDescent="0.25">
      <c r="B49" s="6">
        <f>'CL &amp; Data'!B261/1000000000</f>
        <v>11.5054</v>
      </c>
      <c r="C49" s="8"/>
      <c r="D49" s="6">
        <f>'CL &amp; Data'!C261</f>
        <v>-7.8802886000000001</v>
      </c>
      <c r="E49" s="13">
        <f t="shared" si="0"/>
        <v>-1.3088617000000005</v>
      </c>
      <c r="F49" s="6">
        <f>'CL &amp; Data'!D261</f>
        <v>-10.723255999999999</v>
      </c>
      <c r="G49" s="8"/>
      <c r="H49" s="6">
        <f>'CL &amp; Data'!C367</f>
        <v>-9.1347541999999997</v>
      </c>
      <c r="I49" s="13">
        <f t="shared" si="1"/>
        <v>-0.45610139999999966</v>
      </c>
      <c r="J49" s="6">
        <f>'CL &amp; Data'!D367</f>
        <v>-17.345779</v>
      </c>
      <c r="L49" s="6">
        <f>'CL &amp; Data'!L261/1000000000</f>
        <v>11.5054</v>
      </c>
      <c r="M49" s="8"/>
      <c r="N49" s="6">
        <f>'CL &amp; Data'!M261</f>
        <v>-8.2190665999999997</v>
      </c>
      <c r="O49" s="13">
        <f t="shared" si="2"/>
        <v>-1.7576860999999999</v>
      </c>
      <c r="P49" s="6">
        <f>'CL &amp; Data'!N261</f>
        <v>-10.190754999999999</v>
      </c>
      <c r="Q49" s="8"/>
      <c r="R49" s="6">
        <f>'CL &amp; Data'!M367</f>
        <v>-10.631697000000001</v>
      </c>
      <c r="S49" s="13">
        <f t="shared" si="3"/>
        <v>-0.6992124000000004</v>
      </c>
      <c r="T49" s="6">
        <f>'CL &amp; Data'!N367</f>
        <v>-12.876296999999999</v>
      </c>
      <c r="U49" s="8"/>
      <c r="V49" s="82">
        <f>'CL &amp; Data'!B367/1000000000</f>
        <v>11.5054</v>
      </c>
    </row>
    <row r="50" spans="2:22" x14ac:dyDescent="0.25">
      <c r="B50" s="6">
        <f>'CL &amp; Data'!B262/1000000000</f>
        <v>11.7553</v>
      </c>
      <c r="C50" s="8"/>
      <c r="D50" s="6">
        <f>'CL &amp; Data'!C262</f>
        <v>-7.9462675999999997</v>
      </c>
      <c r="E50" s="13">
        <f t="shared" si="0"/>
        <v>-1.3748407</v>
      </c>
      <c r="F50" s="6">
        <f>'CL &amp; Data'!D262</f>
        <v>-10.45172</v>
      </c>
      <c r="G50" s="8"/>
      <c r="H50" s="6">
        <f>'CL &amp; Data'!C368</f>
        <v>-9.2061434000000002</v>
      </c>
      <c r="I50" s="13">
        <f t="shared" si="1"/>
        <v>-0.52749060000000014</v>
      </c>
      <c r="J50" s="6">
        <f>'CL &amp; Data'!D368</f>
        <v>-16.328341000000002</v>
      </c>
      <c r="L50" s="6">
        <f>'CL &amp; Data'!L262/1000000000</f>
        <v>11.7553</v>
      </c>
      <c r="M50" s="8"/>
      <c r="N50" s="6">
        <f>'CL &amp; Data'!M262</f>
        <v>-8.2258101000000003</v>
      </c>
      <c r="O50" s="13">
        <f t="shared" si="2"/>
        <v>-1.7644296000000006</v>
      </c>
      <c r="P50" s="6">
        <f>'CL &amp; Data'!N262</f>
        <v>-9.7688494000000006</v>
      </c>
      <c r="Q50" s="8"/>
      <c r="R50" s="6">
        <f>'CL &amp; Data'!M368</f>
        <v>-10.68355</v>
      </c>
      <c r="S50" s="13">
        <f t="shared" si="3"/>
        <v>-0.75106539999999988</v>
      </c>
      <c r="T50" s="6">
        <f>'CL &amp; Data'!N368</f>
        <v>-12.761759</v>
      </c>
      <c r="U50" s="8"/>
      <c r="V50" s="82">
        <f>'CL &amp; Data'!B368/1000000000</f>
        <v>11.7553</v>
      </c>
    </row>
    <row r="51" spans="2:22" x14ac:dyDescent="0.25">
      <c r="B51" s="6">
        <f>'CL &amp; Data'!B263/1000000000</f>
        <v>12.0052</v>
      </c>
      <c r="C51" s="8"/>
      <c r="D51" s="6">
        <f>'CL &amp; Data'!C263</f>
        <v>-8.0045432999999999</v>
      </c>
      <c r="E51" s="13">
        <f t="shared" si="0"/>
        <v>-1.4331164000000003</v>
      </c>
      <c r="F51" s="6">
        <f>'CL &amp; Data'!D263</f>
        <v>-10.019384000000001</v>
      </c>
      <c r="G51" s="8"/>
      <c r="H51" s="6">
        <f>'CL &amp; Data'!C369</f>
        <v>-9.2698183000000007</v>
      </c>
      <c r="I51" s="13">
        <f t="shared" si="1"/>
        <v>-0.59116550000000068</v>
      </c>
      <c r="J51" s="6">
        <f>'CL &amp; Data'!D369</f>
        <v>-15.237334000000001</v>
      </c>
      <c r="L51" s="6">
        <f>'CL &amp; Data'!L263/1000000000</f>
        <v>12.0052</v>
      </c>
      <c r="M51" s="8"/>
      <c r="N51" s="6">
        <f>'CL &amp; Data'!M263</f>
        <v>-8.2708987999999994</v>
      </c>
      <c r="O51" s="13">
        <f t="shared" si="2"/>
        <v>-1.8095182999999997</v>
      </c>
      <c r="P51" s="6">
        <f>'CL &amp; Data'!N263</f>
        <v>-9.3809661999999996</v>
      </c>
      <c r="Q51" s="8"/>
      <c r="R51" s="6">
        <f>'CL &amp; Data'!M369</f>
        <v>-10.734116999999999</v>
      </c>
      <c r="S51" s="13">
        <f t="shared" si="3"/>
        <v>-0.80163239999999902</v>
      </c>
      <c r="T51" s="6">
        <f>'CL &amp; Data'!N369</f>
        <v>-12.269733</v>
      </c>
      <c r="U51" s="8"/>
      <c r="V51" s="82">
        <f>'CL &amp; Data'!B369/1000000000</f>
        <v>12.0052</v>
      </c>
    </row>
    <row r="52" spans="2:22" x14ac:dyDescent="0.25">
      <c r="B52" s="6">
        <f>'CL &amp; Data'!B264/1000000000</f>
        <v>12.255100000000001</v>
      </c>
      <c r="C52" s="8"/>
      <c r="D52" s="6">
        <f>'CL &amp; Data'!C264</f>
        <v>-8.0851240000000004</v>
      </c>
      <c r="E52" s="13">
        <f t="shared" si="0"/>
        <v>-1.5136971000000008</v>
      </c>
      <c r="F52" s="6">
        <f>'CL &amp; Data'!D264</f>
        <v>-9.5248021999999999</v>
      </c>
      <c r="G52" s="8"/>
      <c r="H52" s="6">
        <f>'CL &amp; Data'!C370</f>
        <v>-9.3169708</v>
      </c>
      <c r="I52" s="13">
        <f t="shared" si="1"/>
        <v>-0.63831799999999994</v>
      </c>
      <c r="J52" s="6">
        <f>'CL &amp; Data'!D370</f>
        <v>-14.066542999999999</v>
      </c>
      <c r="L52" s="6">
        <f>'CL &amp; Data'!L264/1000000000</f>
        <v>12.255100000000001</v>
      </c>
      <c r="M52" s="8"/>
      <c r="N52" s="6">
        <f>'CL &amp; Data'!M264</f>
        <v>-8.3653010999999999</v>
      </c>
      <c r="O52" s="13">
        <f t="shared" si="2"/>
        <v>-1.9039206000000002</v>
      </c>
      <c r="P52" s="6">
        <f>'CL &amp; Data'!N264</f>
        <v>-8.8429936999999992</v>
      </c>
      <c r="Q52" s="8"/>
      <c r="R52" s="6">
        <f>'CL &amp; Data'!M370</f>
        <v>-10.786431</v>
      </c>
      <c r="S52" s="13">
        <f t="shared" si="3"/>
        <v>-0.85394639999999988</v>
      </c>
      <c r="T52" s="6">
        <f>'CL &amp; Data'!N370</f>
        <v>-11.545532</v>
      </c>
      <c r="U52" s="8"/>
      <c r="V52" s="82">
        <f>'CL &amp; Data'!B370/1000000000</f>
        <v>12.255100000000001</v>
      </c>
    </row>
    <row r="53" spans="2:22" x14ac:dyDescent="0.25">
      <c r="B53" s="6">
        <f>'CL &amp; Data'!B265/1000000000</f>
        <v>12.505000000000001</v>
      </c>
      <c r="C53" s="8"/>
      <c r="D53" s="6">
        <f>'CL &amp; Data'!C265</f>
        <v>-8.1733475000000002</v>
      </c>
      <c r="E53" s="13">
        <f t="shared" si="0"/>
        <v>-1.6019206000000006</v>
      </c>
      <c r="F53" s="6">
        <f>'CL &amp; Data'!D265</f>
        <v>-9.0709896000000008</v>
      </c>
      <c r="G53" s="8"/>
      <c r="H53" s="6">
        <f>'CL &amp; Data'!C371</f>
        <v>-9.3984737000000003</v>
      </c>
      <c r="I53" s="13">
        <f t="shared" si="1"/>
        <v>-0.71982090000000021</v>
      </c>
      <c r="J53" s="6">
        <f>'CL &amp; Data'!D371</f>
        <v>-12.851361000000001</v>
      </c>
      <c r="L53" s="6">
        <f>'CL &amp; Data'!L265/1000000000</f>
        <v>12.505000000000001</v>
      </c>
      <c r="M53" s="8"/>
      <c r="N53" s="6">
        <f>'CL &amp; Data'!M265</f>
        <v>-8.5006046000000008</v>
      </c>
      <c r="O53" s="13">
        <f t="shared" si="2"/>
        <v>-2.0392241000000011</v>
      </c>
      <c r="P53" s="6">
        <f>'CL &amp; Data'!N265</f>
        <v>-8.2220782999999997</v>
      </c>
      <c r="Q53" s="8"/>
      <c r="R53" s="6">
        <f>'CL &amp; Data'!M371</f>
        <v>-10.859507000000001</v>
      </c>
      <c r="S53" s="13">
        <f t="shared" si="3"/>
        <v>-0.92702240000000025</v>
      </c>
      <c r="T53" s="6">
        <f>'CL &amp; Data'!N371</f>
        <v>-10.739449</v>
      </c>
      <c r="U53" s="8"/>
      <c r="V53" s="82">
        <f>'CL &amp; Data'!B371/1000000000</f>
        <v>12.505000000000001</v>
      </c>
    </row>
    <row r="54" spans="2:22" x14ac:dyDescent="0.25">
      <c r="B54" s="6">
        <f>'CL &amp; Data'!B266/1000000000</f>
        <v>12.754899999999999</v>
      </c>
      <c r="D54" s="6">
        <f>'CL &amp; Data'!C266</f>
        <v>-8.2620783000000007</v>
      </c>
      <c r="E54" s="13">
        <f t="shared" si="0"/>
        <v>-1.690651400000001</v>
      </c>
      <c r="F54" s="6">
        <f>'CL &amp; Data'!D266</f>
        <v>-8.6102495000000001</v>
      </c>
      <c r="H54" s="6">
        <f>'CL &amp; Data'!C372</f>
        <v>-9.6178226000000002</v>
      </c>
      <c r="I54" s="13">
        <f t="shared" si="1"/>
        <v>-0.93916980000000017</v>
      </c>
      <c r="J54" s="6">
        <f>'CL &amp; Data'!D372</f>
        <v>-11.743239000000001</v>
      </c>
      <c r="L54" s="6">
        <f>'CL &amp; Data'!L266/1000000000</f>
        <v>12.754899999999999</v>
      </c>
      <c r="N54" s="6">
        <f>'CL &amp; Data'!M266</f>
        <v>-8.6774254000000006</v>
      </c>
      <c r="O54" s="13">
        <f t="shared" si="2"/>
        <v>-2.2160449000000009</v>
      </c>
      <c r="P54" s="6">
        <f>'CL &amp; Data'!N266</f>
        <v>-7.7124338000000003</v>
      </c>
      <c r="R54" s="6">
        <f>'CL &amp; Data'!M372</f>
        <v>-11.038126</v>
      </c>
      <c r="S54" s="13">
        <f t="shared" si="3"/>
        <v>-1.1056413999999997</v>
      </c>
      <c r="T54" s="6">
        <f>'CL &amp; Data'!N372</f>
        <v>-9.8709536</v>
      </c>
      <c r="V54" s="82">
        <f>'CL &amp; Data'!B372/1000000000</f>
        <v>12.754899999999999</v>
      </c>
    </row>
    <row r="55" spans="2:22" x14ac:dyDescent="0.25">
      <c r="B55" s="6">
        <f>'CL &amp; Data'!B267/1000000000</f>
        <v>13.004799999999999</v>
      </c>
      <c r="D55" s="6">
        <f>'CL &amp; Data'!C267</f>
        <v>-8.3442135000000004</v>
      </c>
      <c r="E55" s="13">
        <f t="shared" si="0"/>
        <v>-1.7727866000000008</v>
      </c>
      <c r="F55" s="6">
        <f>'CL &amp; Data'!D267</f>
        <v>-8.0910492000000005</v>
      </c>
      <c r="H55" s="6">
        <f>'CL &amp; Data'!C373</f>
        <v>-9.8967705000000006</v>
      </c>
      <c r="I55" s="13">
        <f t="shared" si="1"/>
        <v>-1.2181177000000005</v>
      </c>
      <c r="J55" s="6">
        <f>'CL &amp; Data'!D373</f>
        <v>-10.559081000000001</v>
      </c>
      <c r="L55" s="6">
        <f>'CL &amp; Data'!L267/1000000000</f>
        <v>13.004799999999999</v>
      </c>
      <c r="N55" s="6">
        <f>'CL &amp; Data'!M267</f>
        <v>-8.8785533999999995</v>
      </c>
      <c r="O55" s="13">
        <f t="shared" si="2"/>
        <v>-2.4171728999999997</v>
      </c>
      <c r="P55" s="6">
        <f>'CL &amp; Data'!N267</f>
        <v>-7.1955996000000004</v>
      </c>
      <c r="R55" s="6">
        <f>'CL &amp; Data'!M373</f>
        <v>-11.286001000000001</v>
      </c>
      <c r="S55" s="13">
        <f t="shared" si="3"/>
        <v>-1.3535164000000002</v>
      </c>
      <c r="T55" s="6">
        <f>'CL &amp; Data'!N373</f>
        <v>-8.8918008999999998</v>
      </c>
      <c r="V55" s="82">
        <f>'CL &amp; Data'!B373/1000000000</f>
        <v>13.004799999999999</v>
      </c>
    </row>
    <row r="56" spans="2:22" x14ac:dyDescent="0.25">
      <c r="B56" s="6">
        <f>'CL &amp; Data'!B268/1000000000</f>
        <v>13.2547</v>
      </c>
      <c r="D56" s="6">
        <f>'CL &amp; Data'!C268</f>
        <v>-8.4233092999999997</v>
      </c>
      <c r="E56" s="13">
        <f t="shared" si="0"/>
        <v>-1.8518824</v>
      </c>
      <c r="F56" s="6">
        <f>'CL &amp; Data'!D268</f>
        <v>-7.6333989999999998</v>
      </c>
      <c r="H56" s="6">
        <f>'CL &amp; Data'!C374</f>
        <v>-10.145452000000001</v>
      </c>
      <c r="I56" s="13">
        <f t="shared" si="1"/>
        <v>-1.4667992000000005</v>
      </c>
      <c r="J56" s="6">
        <f>'CL &amp; Data'!D374</f>
        <v>-9.3225745999999994</v>
      </c>
      <c r="L56" s="6">
        <f>'CL &amp; Data'!L268/1000000000</f>
        <v>13.2547</v>
      </c>
      <c r="N56" s="6">
        <f>'CL &amp; Data'!M268</f>
        <v>-9.0831814000000008</v>
      </c>
      <c r="O56" s="13">
        <f t="shared" si="2"/>
        <v>-2.6218009000000011</v>
      </c>
      <c r="P56" s="6">
        <f>'CL &amp; Data'!N268</f>
        <v>-6.6394162000000003</v>
      </c>
      <c r="R56" s="6">
        <f>'CL &amp; Data'!M374</f>
        <v>-11.538971999999999</v>
      </c>
      <c r="S56" s="13">
        <f t="shared" si="3"/>
        <v>-1.6064873999999989</v>
      </c>
      <c r="T56" s="6">
        <f>'CL &amp; Data'!N374</f>
        <v>-7.9352220999999998</v>
      </c>
      <c r="V56" s="82">
        <f>'CL &amp; Data'!B374/1000000000</f>
        <v>13.2547</v>
      </c>
    </row>
    <row r="57" spans="2:22" x14ac:dyDescent="0.25">
      <c r="B57" s="6">
        <f>'CL &amp; Data'!B269/1000000000</f>
        <v>13.5046</v>
      </c>
      <c r="D57" s="6">
        <f>'CL &amp; Data'!C269</f>
        <v>-8.4872484000000004</v>
      </c>
      <c r="E57" s="13">
        <f t="shared" si="0"/>
        <v>-1.9158215000000007</v>
      </c>
      <c r="F57" s="6">
        <f>'CL &amp; Data'!D269</f>
        <v>-7.2379331999999996</v>
      </c>
      <c r="H57" s="6">
        <f>'CL &amp; Data'!C375</f>
        <v>-10.333080000000001</v>
      </c>
      <c r="I57" s="13">
        <f t="shared" si="1"/>
        <v>-1.6544272000000007</v>
      </c>
      <c r="J57" s="6">
        <f>'CL &amp; Data'!D375</f>
        <v>-8.3279122999999995</v>
      </c>
      <c r="L57" s="6">
        <f>'CL &amp; Data'!L269/1000000000</f>
        <v>13.5046</v>
      </c>
      <c r="N57" s="6">
        <f>'CL &amp; Data'!M269</f>
        <v>-9.2723321999999992</v>
      </c>
      <c r="O57" s="13">
        <f t="shared" si="2"/>
        <v>-2.8109516999999995</v>
      </c>
      <c r="P57" s="6">
        <f>'CL &amp; Data'!N269</f>
        <v>-6.2003273999999999</v>
      </c>
      <c r="R57" s="6">
        <f>'CL &amp; Data'!M375</f>
        <v>-11.714739</v>
      </c>
      <c r="S57" s="13">
        <f t="shared" si="3"/>
        <v>-1.7822543999999994</v>
      </c>
      <c r="T57" s="6">
        <f>'CL &amp; Data'!N375</f>
        <v>-7.1546377999999997</v>
      </c>
      <c r="V57" s="82">
        <f>'CL &amp; Data'!B375/1000000000</f>
        <v>13.5046</v>
      </c>
    </row>
    <row r="58" spans="2:22" x14ac:dyDescent="0.25">
      <c r="B58" s="6">
        <f>'CL &amp; Data'!B270/1000000000</f>
        <v>13.7545</v>
      </c>
      <c r="D58" s="6">
        <f>'CL &amp; Data'!C270</f>
        <v>-8.5290116999999999</v>
      </c>
      <c r="E58" s="13">
        <f t="shared" si="0"/>
        <v>-1.9575848000000002</v>
      </c>
      <c r="F58" s="6">
        <f>'CL &amp; Data'!D270</f>
        <v>-6.8420591000000002</v>
      </c>
      <c r="H58" s="6">
        <f>'CL &amp; Data'!C376</f>
        <v>-10.453046000000001</v>
      </c>
      <c r="I58" s="13">
        <f t="shared" si="1"/>
        <v>-1.7743932000000004</v>
      </c>
      <c r="J58" s="6">
        <f>'CL &amp; Data'!D376</f>
        <v>-7.6344180000000001</v>
      </c>
      <c r="L58" s="6">
        <f>'CL &amp; Data'!L270/1000000000</f>
        <v>13.7545</v>
      </c>
      <c r="N58" s="6">
        <f>'CL &amp; Data'!M270</f>
        <v>-9.4407786999999992</v>
      </c>
      <c r="O58" s="13">
        <f t="shared" si="2"/>
        <v>-2.9793981999999994</v>
      </c>
      <c r="P58" s="6">
        <f>'CL &amp; Data'!N270</f>
        <v>-5.8810639</v>
      </c>
      <c r="R58" s="6">
        <f>'CL &amp; Data'!M376</f>
        <v>-11.829699</v>
      </c>
      <c r="S58" s="13">
        <f t="shared" si="3"/>
        <v>-1.8972143999999993</v>
      </c>
      <c r="T58" s="6">
        <f>'CL &amp; Data'!N376</f>
        <v>-6.5586047000000001</v>
      </c>
      <c r="V58" s="82">
        <f>'CL &amp; Data'!B376/1000000000</f>
        <v>13.7545</v>
      </c>
    </row>
    <row r="59" spans="2:22" x14ac:dyDescent="0.25">
      <c r="B59" s="6">
        <f>'CL &amp; Data'!B271/1000000000</f>
        <v>14.0044</v>
      </c>
      <c r="D59" s="6">
        <f>'CL &amp; Data'!C271</f>
        <v>-8.5977248999999993</v>
      </c>
      <c r="E59" s="13">
        <f t="shared" si="0"/>
        <v>-2.0262979999999997</v>
      </c>
      <c r="F59" s="6">
        <f>'CL &amp; Data'!D271</f>
        <v>-6.5036626000000002</v>
      </c>
      <c r="H59" s="6">
        <f>'CL &amp; Data'!C377</f>
        <v>-10.526724</v>
      </c>
      <c r="I59" s="13">
        <f t="shared" si="1"/>
        <v>-1.8480711999999997</v>
      </c>
      <c r="J59" s="6">
        <f>'CL &amp; Data'!D377</f>
        <v>-7.0194897999999997</v>
      </c>
      <c r="L59" s="6">
        <f>'CL &amp; Data'!L271/1000000000</f>
        <v>14.0044</v>
      </c>
      <c r="N59" s="6">
        <f>'CL &amp; Data'!M271</f>
        <v>-9.5978823000000002</v>
      </c>
      <c r="O59" s="13">
        <f t="shared" si="2"/>
        <v>-3.1365018000000005</v>
      </c>
      <c r="P59" s="6">
        <f>'CL &amp; Data'!N271</f>
        <v>-5.6004871999999999</v>
      </c>
      <c r="R59" s="6">
        <f>'CL &amp; Data'!M377</f>
        <v>-11.908742</v>
      </c>
      <c r="S59" s="13">
        <f t="shared" si="3"/>
        <v>-1.9762573999999997</v>
      </c>
      <c r="T59" s="6">
        <f>'CL &amp; Data'!N377</f>
        <v>-6.0397071999999996</v>
      </c>
      <c r="V59" s="82">
        <f>'CL &amp; Data'!B377/1000000000</f>
        <v>14.0044</v>
      </c>
    </row>
    <row r="60" spans="2:22" x14ac:dyDescent="0.25">
      <c r="B60" s="6">
        <f>'CL &amp; Data'!B272/1000000000</f>
        <v>14.254300000000001</v>
      </c>
      <c r="D60" s="6">
        <f>'CL &amp; Data'!C272</f>
        <v>-8.6948937999999991</v>
      </c>
      <c r="E60" s="13">
        <f t="shared" si="0"/>
        <v>-2.1234668999999995</v>
      </c>
      <c r="F60" s="6">
        <f>'CL &amp; Data'!D272</f>
        <v>-6.2484111999999996</v>
      </c>
      <c r="H60" s="6">
        <f>'CL &amp; Data'!C378</f>
        <v>-10.593719</v>
      </c>
      <c r="I60" s="13">
        <f t="shared" si="1"/>
        <v>-1.9150662000000001</v>
      </c>
      <c r="J60" s="6">
        <f>'CL &amp; Data'!D378</f>
        <v>-6.5025352999999999</v>
      </c>
      <c r="L60" s="6">
        <f>'CL &amp; Data'!L272/1000000000</f>
        <v>14.254300000000001</v>
      </c>
      <c r="N60" s="6">
        <f>'CL &amp; Data'!M272</f>
        <v>-9.7522868999999996</v>
      </c>
      <c r="O60" s="13">
        <f t="shared" si="2"/>
        <v>-3.2909063999999999</v>
      </c>
      <c r="P60" s="6">
        <f>'CL &amp; Data'!N272</f>
        <v>-5.3938822999999996</v>
      </c>
      <c r="R60" s="6">
        <f>'CL &amp; Data'!M378</f>
        <v>-12.02399</v>
      </c>
      <c r="S60" s="13">
        <f t="shared" si="3"/>
        <v>-2.0915053999999991</v>
      </c>
      <c r="T60" s="6">
        <f>'CL &amp; Data'!N378</f>
        <v>-5.6225281000000003</v>
      </c>
      <c r="V60" s="82">
        <f>'CL &amp; Data'!B378/1000000000</f>
        <v>14.254300000000001</v>
      </c>
    </row>
    <row r="61" spans="2:22" x14ac:dyDescent="0.25">
      <c r="B61" s="6">
        <f>'CL &amp; Data'!B273/1000000000</f>
        <v>14.504200000000001</v>
      </c>
      <c r="D61" s="6">
        <f>'CL &amp; Data'!C273</f>
        <v>-8.7922831000000006</v>
      </c>
      <c r="E61" s="13">
        <f t="shared" si="0"/>
        <v>-2.2208562000000009</v>
      </c>
      <c r="F61" s="6">
        <f>'CL &amp; Data'!D273</f>
        <v>-5.9859442999999999</v>
      </c>
      <c r="H61" s="6">
        <f>'CL &amp; Data'!C379</f>
        <v>-10.720606999999999</v>
      </c>
      <c r="I61" s="13">
        <f t="shared" si="1"/>
        <v>-2.0419541999999993</v>
      </c>
      <c r="J61" s="6">
        <f>'CL &amp; Data'!D379</f>
        <v>-6.2250066000000004</v>
      </c>
      <c r="L61" s="6">
        <f>'CL &amp; Data'!L273/1000000000</f>
        <v>14.504200000000001</v>
      </c>
      <c r="N61" s="6">
        <f>'CL &amp; Data'!M273</f>
        <v>-9.8890600000000006</v>
      </c>
      <c r="O61" s="13">
        <f t="shared" si="2"/>
        <v>-3.4276795000000009</v>
      </c>
      <c r="P61" s="6">
        <f>'CL &amp; Data'!N273</f>
        <v>-5.2551093</v>
      </c>
      <c r="R61" s="6">
        <f>'CL &amp; Data'!M379</f>
        <v>-12.160729999999999</v>
      </c>
      <c r="S61" s="13">
        <f t="shared" si="3"/>
        <v>-2.2282453999999987</v>
      </c>
      <c r="T61" s="6">
        <f>'CL &amp; Data'!N379</f>
        <v>-5.3696846999999996</v>
      </c>
      <c r="V61" s="82">
        <f>'CL &amp; Data'!B379/1000000000</f>
        <v>14.504200000000001</v>
      </c>
    </row>
    <row r="62" spans="2:22" x14ac:dyDescent="0.25">
      <c r="B62" s="6">
        <f>'CL &amp; Data'!B274/1000000000</f>
        <v>14.754099999999999</v>
      </c>
      <c r="D62" s="6">
        <f>'CL &amp; Data'!C274</f>
        <v>-8.8946656999999991</v>
      </c>
      <c r="E62" s="13">
        <f t="shared" si="0"/>
        <v>-2.3232387999999995</v>
      </c>
      <c r="F62" s="6">
        <f>'CL &amp; Data'!D274</f>
        <v>-5.7408218</v>
      </c>
      <c r="H62" s="6">
        <f>'CL &amp; Data'!C380</f>
        <v>-10.819756999999999</v>
      </c>
      <c r="I62" s="13">
        <f t="shared" si="1"/>
        <v>-2.1411041999999991</v>
      </c>
      <c r="J62" s="6">
        <f>'CL &amp; Data'!D380</f>
        <v>-5.9553193999999996</v>
      </c>
      <c r="L62" s="6">
        <f>'CL &amp; Data'!L274/1000000000</f>
        <v>14.754099999999999</v>
      </c>
      <c r="N62" s="6">
        <f>'CL &amp; Data'!M274</f>
        <v>-9.9676293999999999</v>
      </c>
      <c r="O62" s="13">
        <f t="shared" si="2"/>
        <v>-3.5062489000000001</v>
      </c>
      <c r="P62" s="6">
        <f>'CL &amp; Data'!N274</f>
        <v>-5.1292529</v>
      </c>
      <c r="R62" s="6">
        <f>'CL &amp; Data'!M380</f>
        <v>-12.282894000000001</v>
      </c>
      <c r="S62" s="13">
        <f t="shared" si="3"/>
        <v>-2.3504094000000002</v>
      </c>
      <c r="T62" s="6">
        <f>'CL &amp; Data'!N380</f>
        <v>-5.1131544</v>
      </c>
      <c r="V62" s="82">
        <f>'CL &amp; Data'!B380/1000000000</f>
        <v>14.754099999999999</v>
      </c>
    </row>
    <row r="63" spans="2:22" x14ac:dyDescent="0.25">
      <c r="B63" s="6">
        <f>'CL &amp; Data'!B275/1000000000</f>
        <v>15.004</v>
      </c>
      <c r="D63" s="6">
        <f>'CL &amp; Data'!C275</f>
        <v>-8.9985323000000008</v>
      </c>
      <c r="E63" s="13">
        <f t="shared" si="0"/>
        <v>-2.4271054000000012</v>
      </c>
      <c r="F63" s="6">
        <f>'CL &amp; Data'!D275</f>
        <v>-5.5553942000000003</v>
      </c>
      <c r="H63" s="6">
        <f>'CL &amp; Data'!C381</f>
        <v>-10.876104</v>
      </c>
      <c r="I63" s="13">
        <f t="shared" si="1"/>
        <v>-2.1974511999999997</v>
      </c>
      <c r="J63" s="6">
        <f>'CL &amp; Data'!D381</f>
        <v>-5.6663579999999998</v>
      </c>
      <c r="L63" s="6">
        <f>'CL &amp; Data'!L275/1000000000</f>
        <v>15.004</v>
      </c>
      <c r="N63" s="6">
        <f>'CL &amp; Data'!M275</f>
        <v>-9.9914923000000009</v>
      </c>
      <c r="O63" s="13">
        <f t="shared" si="2"/>
        <v>-3.5301118000000011</v>
      </c>
      <c r="P63" s="6">
        <f>'CL &amp; Data'!N275</f>
        <v>-5.0286068999999998</v>
      </c>
      <c r="R63" s="6">
        <f>'CL &amp; Data'!M381</f>
        <v>-12.366562999999999</v>
      </c>
      <c r="S63" s="13">
        <f t="shared" si="3"/>
        <v>-2.4340783999999989</v>
      </c>
      <c r="T63" s="6">
        <f>'CL &amp; Data'!N381</f>
        <v>-4.8571849</v>
      </c>
      <c r="V63" s="82">
        <f>'CL &amp; Data'!B381/1000000000</f>
        <v>15.004</v>
      </c>
    </row>
    <row r="64" spans="2:22" x14ac:dyDescent="0.25">
      <c r="B64" s="6">
        <f>'CL &amp; Data'!B276/1000000000</f>
        <v>15.2539</v>
      </c>
      <c r="D64" s="6">
        <f>'CL &amp; Data'!C276</f>
        <v>-9.1233024999999994</v>
      </c>
      <c r="E64" s="13">
        <f t="shared" si="0"/>
        <v>-2.5518755999999998</v>
      </c>
      <c r="F64" s="6">
        <f>'CL &amp; Data'!D276</f>
        <v>-5.3325256999999997</v>
      </c>
      <c r="H64" s="6">
        <f>'CL &amp; Data'!C382</f>
        <v>-10.905507999999999</v>
      </c>
      <c r="I64" s="13">
        <f t="shared" si="1"/>
        <v>-2.2268551999999993</v>
      </c>
      <c r="J64" s="6">
        <f>'CL &amp; Data'!D382</f>
        <v>-5.5178471</v>
      </c>
      <c r="L64" s="6">
        <f>'CL &amp; Data'!L276/1000000000</f>
        <v>15.2539</v>
      </c>
      <c r="N64" s="6">
        <f>'CL &amp; Data'!M276</f>
        <v>-9.9895811000000005</v>
      </c>
      <c r="O64" s="13">
        <f t="shared" si="2"/>
        <v>-3.5282006000000008</v>
      </c>
      <c r="P64" s="6">
        <f>'CL &amp; Data'!N276</f>
        <v>-4.9660707000000004</v>
      </c>
      <c r="R64" s="6">
        <f>'CL &amp; Data'!M382</f>
        <v>-12.419003</v>
      </c>
      <c r="S64" s="13">
        <f t="shared" si="3"/>
        <v>-2.4865183999999996</v>
      </c>
      <c r="T64" s="6">
        <f>'CL &amp; Data'!N382</f>
        <v>-4.7161306999999999</v>
      </c>
      <c r="V64" s="82">
        <f>'CL &amp; Data'!B382/1000000000</f>
        <v>15.2539</v>
      </c>
    </row>
    <row r="65" spans="2:22" x14ac:dyDescent="0.25">
      <c r="B65" s="6">
        <f>'CL &amp; Data'!B277/1000000000</f>
        <v>15.5038</v>
      </c>
      <c r="D65" s="6">
        <f>'CL &amp; Data'!C277</f>
        <v>-9.2702570000000009</v>
      </c>
      <c r="E65" s="13">
        <f t="shared" si="0"/>
        <v>-2.6988301000000012</v>
      </c>
      <c r="F65" s="6">
        <f>'CL &amp; Data'!D277</f>
        <v>-5.1255411999999998</v>
      </c>
      <c r="H65" s="6">
        <f>'CL &amp; Data'!C383</f>
        <v>-10.961903</v>
      </c>
      <c r="I65" s="13">
        <f t="shared" si="1"/>
        <v>-2.2832501999999995</v>
      </c>
      <c r="J65" s="6">
        <f>'CL &amp; Data'!D383</f>
        <v>-5.4384050000000004</v>
      </c>
      <c r="L65" s="6">
        <f>'CL &amp; Data'!L277/1000000000</f>
        <v>15.5038</v>
      </c>
      <c r="N65" s="6">
        <f>'CL &amp; Data'!M277</f>
        <v>-10.002160999999999</v>
      </c>
      <c r="O65" s="13">
        <f t="shared" si="2"/>
        <v>-3.5407804999999994</v>
      </c>
      <c r="P65" s="6">
        <f>'CL &amp; Data'!N277</f>
        <v>-4.9365072000000003</v>
      </c>
      <c r="R65" s="6">
        <f>'CL &amp; Data'!M383</f>
        <v>-12.450854</v>
      </c>
      <c r="S65" s="13">
        <f t="shared" si="3"/>
        <v>-2.5183693999999992</v>
      </c>
      <c r="T65" s="6">
        <f>'CL &amp; Data'!N383</f>
        <v>-4.6782750999999996</v>
      </c>
      <c r="V65" s="82">
        <f>'CL &amp; Data'!B383/1000000000</f>
        <v>15.5038</v>
      </c>
    </row>
    <row r="66" spans="2:22" x14ac:dyDescent="0.25">
      <c r="B66" s="6">
        <f>'CL &amp; Data'!B278/1000000000</f>
        <v>15.7537</v>
      </c>
      <c r="D66" s="6">
        <f>'CL &amp; Data'!C278</f>
        <v>-9.4151515999999997</v>
      </c>
      <c r="E66" s="13">
        <f t="shared" si="0"/>
        <v>-2.8437247000000001</v>
      </c>
      <c r="F66" s="6">
        <f>'CL &amp; Data'!D278</f>
        <v>-4.9694858000000002</v>
      </c>
      <c r="H66" s="6">
        <f>'CL &amp; Data'!C384</f>
        <v>-11.057178</v>
      </c>
      <c r="I66" s="13">
        <f t="shared" si="1"/>
        <v>-2.3785252000000003</v>
      </c>
      <c r="J66" s="6">
        <f>'CL &amp; Data'!D384</f>
        <v>-5.2697944999999997</v>
      </c>
      <c r="L66" s="6">
        <f>'CL &amp; Data'!L278/1000000000</f>
        <v>15.7537</v>
      </c>
      <c r="N66" s="6">
        <f>'CL &amp; Data'!M278</f>
        <v>-10.033232999999999</v>
      </c>
      <c r="O66" s="13">
        <f t="shared" si="2"/>
        <v>-3.5718524999999994</v>
      </c>
      <c r="P66" s="6">
        <f>'CL &amp; Data'!N278</f>
        <v>-4.9340925000000002</v>
      </c>
      <c r="R66" s="6">
        <f>'CL &amp; Data'!M384</f>
        <v>-12.402453</v>
      </c>
      <c r="S66" s="13">
        <f t="shared" si="3"/>
        <v>-2.4699683999999991</v>
      </c>
      <c r="T66" s="6">
        <f>'CL &amp; Data'!N384</f>
        <v>-4.6167340000000001</v>
      </c>
      <c r="V66" s="82">
        <f>'CL &amp; Data'!B384/1000000000</f>
        <v>15.7537</v>
      </c>
    </row>
    <row r="67" spans="2:22" x14ac:dyDescent="0.25">
      <c r="B67" s="6">
        <f>'CL &amp; Data'!B279/1000000000</f>
        <v>16.003599999999999</v>
      </c>
      <c r="D67" s="6">
        <f>'CL &amp; Data'!C279</f>
        <v>-9.5512017999999994</v>
      </c>
      <c r="E67" s="13">
        <f t="shared" si="0"/>
        <v>-2.9797748999999998</v>
      </c>
      <c r="F67" s="6">
        <f>'CL &amp; Data'!D279</f>
        <v>-4.8348884999999999</v>
      </c>
      <c r="H67" s="6">
        <f>'CL &amp; Data'!C385</f>
        <v>-11.148572</v>
      </c>
      <c r="I67" s="13">
        <f t="shared" si="1"/>
        <v>-2.4699191999999996</v>
      </c>
      <c r="J67" s="6">
        <f>'CL &amp; Data'!D385</f>
        <v>-5.1125455000000004</v>
      </c>
      <c r="L67" s="6">
        <f>'CL &amp; Data'!L279/1000000000</f>
        <v>16.003599999999999</v>
      </c>
      <c r="N67" s="6">
        <f>'CL &amp; Data'!M279</f>
        <v>-10.086791</v>
      </c>
      <c r="O67" s="13">
        <f t="shared" si="2"/>
        <v>-3.6254105000000001</v>
      </c>
      <c r="P67" s="6">
        <f>'CL &amp; Data'!N279</f>
        <v>-4.9785991000000003</v>
      </c>
      <c r="R67" s="6">
        <f>'CL &amp; Data'!M385</f>
        <v>-12.321076</v>
      </c>
      <c r="S67" s="13">
        <f t="shared" si="3"/>
        <v>-2.3885913999999993</v>
      </c>
      <c r="T67" s="6">
        <f>'CL &amp; Data'!N385</f>
        <v>-4.5959244000000004</v>
      </c>
      <c r="V67" s="82">
        <f>'CL &amp; Data'!B385/1000000000</f>
        <v>16.003599999999999</v>
      </c>
    </row>
    <row r="68" spans="2:22" x14ac:dyDescent="0.25">
      <c r="B68" s="6">
        <f>'CL &amp; Data'!B280/1000000000</f>
        <v>16.253499999999999</v>
      </c>
      <c r="D68" s="6">
        <f>'CL &amp; Data'!C280</f>
        <v>-9.6540727999999998</v>
      </c>
      <c r="E68" s="13">
        <f t="shared" ref="E68:E103" si="4">D68-$D$6</f>
        <v>-3.0826459000000002</v>
      </c>
      <c r="F68" s="6">
        <f>'CL &amp; Data'!D280</f>
        <v>-4.6741327999999998</v>
      </c>
      <c r="H68" s="6">
        <f>'CL &amp; Data'!C386</f>
        <v>-11.251135</v>
      </c>
      <c r="I68" s="13">
        <f t="shared" ref="I68:I103" si="5">H68-$H$20</f>
        <v>-2.5724821999999996</v>
      </c>
      <c r="J68" s="6">
        <f>'CL &amp; Data'!D386</f>
        <v>-5.0104350999999996</v>
      </c>
      <c r="L68" s="6">
        <f>'CL &amp; Data'!L280/1000000000</f>
        <v>16.253499999999999</v>
      </c>
      <c r="N68" s="6">
        <f>'CL &amp; Data'!M280</f>
        <v>-10.176078</v>
      </c>
      <c r="O68" s="13">
        <f t="shared" ref="O68:O103" si="6">N68-$N$4</f>
        <v>-3.7146975000000007</v>
      </c>
      <c r="P68" s="6">
        <f>'CL &amp; Data'!N280</f>
        <v>-5.0314245</v>
      </c>
      <c r="R68" s="6">
        <f>'CL &amp; Data'!M386</f>
        <v>-12.214601999999999</v>
      </c>
      <c r="S68" s="13">
        <f t="shared" ref="S68:S103" si="7">R68-$R$22</f>
        <v>-2.2821173999999989</v>
      </c>
      <c r="T68" s="6">
        <f>'CL &amp; Data'!N386</f>
        <v>-4.6471232999999996</v>
      </c>
      <c r="V68" s="82">
        <f>'CL &amp; Data'!B386/1000000000</f>
        <v>16.253499999999999</v>
      </c>
    </row>
    <row r="69" spans="2:22" x14ac:dyDescent="0.25">
      <c r="B69" s="6">
        <f>'CL &amp; Data'!B281/1000000000</f>
        <v>16.503399999999999</v>
      </c>
      <c r="D69" s="6">
        <f>'CL &amp; Data'!C281</f>
        <v>-9.7766037000000008</v>
      </c>
      <c r="E69" s="13">
        <f t="shared" si="4"/>
        <v>-3.2051768000000012</v>
      </c>
      <c r="F69" s="6">
        <f>'CL &amp; Data'!D281</f>
        <v>-4.5395903999999998</v>
      </c>
      <c r="H69" s="6">
        <f>'CL &amp; Data'!C387</f>
        <v>-11.310233999999999</v>
      </c>
      <c r="I69" s="13">
        <f t="shared" si="5"/>
        <v>-2.6315811999999994</v>
      </c>
      <c r="J69" s="6">
        <f>'CL &amp; Data'!D387</f>
        <v>-4.8655781999999999</v>
      </c>
      <c r="L69" s="6">
        <f>'CL &amp; Data'!L281/1000000000</f>
        <v>16.503399999999999</v>
      </c>
      <c r="N69" s="6">
        <f>'CL &amp; Data'!M281</f>
        <v>-10.282188</v>
      </c>
      <c r="O69" s="13">
        <f t="shared" si="6"/>
        <v>-3.8208074999999999</v>
      </c>
      <c r="P69" s="6">
        <f>'CL &amp; Data'!N281</f>
        <v>-5.0635614000000002</v>
      </c>
      <c r="R69" s="6">
        <f>'CL &amp; Data'!M387</f>
        <v>-12.122709</v>
      </c>
      <c r="S69" s="13">
        <f t="shared" si="7"/>
        <v>-2.1902244</v>
      </c>
      <c r="T69" s="6">
        <f>'CL &amp; Data'!N387</f>
        <v>-4.7079314999999999</v>
      </c>
      <c r="V69" s="82">
        <f>'CL &amp; Data'!B387/1000000000</f>
        <v>16.503399999999999</v>
      </c>
    </row>
    <row r="70" spans="2:22" x14ac:dyDescent="0.25">
      <c r="B70" s="6">
        <f>'CL &amp; Data'!B282/1000000000</f>
        <v>16.753299999999999</v>
      </c>
      <c r="D70" s="6">
        <f>'CL &amp; Data'!C282</f>
        <v>-9.8739901000000003</v>
      </c>
      <c r="E70" s="13">
        <f t="shared" si="4"/>
        <v>-3.3025632000000007</v>
      </c>
      <c r="F70" s="6">
        <f>'CL &amp; Data'!D282</f>
        <v>-4.4035425000000004</v>
      </c>
      <c r="H70" s="6">
        <f>'CL &amp; Data'!C388</f>
        <v>-11.366761</v>
      </c>
      <c r="I70" s="13">
        <f t="shared" si="5"/>
        <v>-2.6881082000000003</v>
      </c>
      <c r="J70" s="6">
        <f>'CL &amp; Data'!D388</f>
        <v>-4.6819468000000004</v>
      </c>
      <c r="L70" s="6">
        <f>'CL &amp; Data'!L282/1000000000</f>
        <v>16.753299999999999</v>
      </c>
      <c r="N70" s="6">
        <f>'CL &amp; Data'!M282</f>
        <v>-10.39059</v>
      </c>
      <c r="O70" s="13">
        <f t="shared" si="6"/>
        <v>-3.9292094999999998</v>
      </c>
      <c r="P70" s="6">
        <f>'CL &amp; Data'!N282</f>
        <v>-5.0817008000000001</v>
      </c>
      <c r="R70" s="6">
        <f>'CL &amp; Data'!M388</f>
        <v>-12.013536999999999</v>
      </c>
      <c r="S70" s="13">
        <f t="shared" si="7"/>
        <v>-2.081052399999999</v>
      </c>
      <c r="T70" s="6">
        <f>'CL &amp; Data'!N388</f>
        <v>-4.7344432000000003</v>
      </c>
      <c r="V70" s="82">
        <f>'CL &amp; Data'!B388/1000000000</f>
        <v>16.753299999999999</v>
      </c>
    </row>
    <row r="71" spans="2:22" x14ac:dyDescent="0.25">
      <c r="B71" s="6">
        <f>'CL &amp; Data'!B283/1000000000</f>
        <v>17.0032</v>
      </c>
      <c r="D71" s="6">
        <f>'CL &amp; Data'!C283</f>
        <v>-9.9534578000000007</v>
      </c>
      <c r="E71" s="13">
        <f t="shared" si="4"/>
        <v>-3.3820309000000011</v>
      </c>
      <c r="F71" s="6">
        <f>'CL &amp; Data'!D283</f>
        <v>-4.2724333000000003</v>
      </c>
      <c r="H71" s="6">
        <f>'CL &amp; Data'!C389</f>
        <v>-11.410413999999999</v>
      </c>
      <c r="I71" s="13">
        <f t="shared" si="5"/>
        <v>-2.7317611999999993</v>
      </c>
      <c r="J71" s="6">
        <f>'CL &amp; Data'!D389</f>
        <v>-4.5530920000000004</v>
      </c>
      <c r="L71" s="6">
        <f>'CL &amp; Data'!L283/1000000000</f>
        <v>17.0032</v>
      </c>
      <c r="N71" s="6">
        <f>'CL &amp; Data'!M283</f>
        <v>-10.501505999999999</v>
      </c>
      <c r="O71" s="13">
        <f t="shared" si="6"/>
        <v>-4.0401254999999994</v>
      </c>
      <c r="P71" s="6">
        <f>'CL &amp; Data'!N283</f>
        <v>-5.0890193000000004</v>
      </c>
      <c r="R71" s="6">
        <f>'CL &amp; Data'!M389</f>
        <v>-11.898046000000001</v>
      </c>
      <c r="S71" s="13">
        <f t="shared" si="7"/>
        <v>-1.9655614000000003</v>
      </c>
      <c r="T71" s="6">
        <f>'CL &amp; Data'!N389</f>
        <v>-4.8134421999999999</v>
      </c>
      <c r="V71" s="82">
        <f>'CL &amp; Data'!B389/1000000000</f>
        <v>17.0032</v>
      </c>
    </row>
    <row r="72" spans="2:22" x14ac:dyDescent="0.25">
      <c r="B72" s="6">
        <f>'CL &amp; Data'!B284/1000000000</f>
        <v>17.2531</v>
      </c>
      <c r="D72" s="6">
        <f>'CL &amp; Data'!C284</f>
        <v>-9.9837179000000003</v>
      </c>
      <c r="E72" s="13">
        <f t="shared" si="4"/>
        <v>-3.4122910000000006</v>
      </c>
      <c r="F72" s="6">
        <f>'CL &amp; Data'!D284</f>
        <v>-4.1273793999999997</v>
      </c>
      <c r="H72" s="6">
        <f>'CL &amp; Data'!C390</f>
        <v>-11.428046</v>
      </c>
      <c r="I72" s="13">
        <f t="shared" si="5"/>
        <v>-2.7493932000000001</v>
      </c>
      <c r="J72" s="6">
        <f>'CL &amp; Data'!D390</f>
        <v>-4.4874992000000002</v>
      </c>
      <c r="L72" s="6">
        <f>'CL &amp; Data'!L284/1000000000</f>
        <v>17.2531</v>
      </c>
      <c r="N72" s="6">
        <f>'CL &amp; Data'!M284</f>
        <v>-10.620668999999999</v>
      </c>
      <c r="O72" s="13">
        <f t="shared" si="6"/>
        <v>-4.1592884999999997</v>
      </c>
      <c r="P72" s="6">
        <f>'CL &amp; Data'!N284</f>
        <v>-5.0277519000000002</v>
      </c>
      <c r="R72" s="6">
        <f>'CL &amp; Data'!M390</f>
        <v>-11.808294</v>
      </c>
      <c r="S72" s="13">
        <f t="shared" si="7"/>
        <v>-1.8758093999999996</v>
      </c>
      <c r="T72" s="6">
        <f>'CL &amp; Data'!N390</f>
        <v>-4.9617152000000004</v>
      </c>
      <c r="V72" s="82">
        <f>'CL &amp; Data'!B390/1000000000</f>
        <v>17.2531</v>
      </c>
    </row>
    <row r="73" spans="2:22" x14ac:dyDescent="0.25">
      <c r="B73" s="6">
        <f>'CL &amp; Data'!B285/1000000000</f>
        <v>17.503</v>
      </c>
      <c r="D73" s="6">
        <f>'CL &amp; Data'!C285</f>
        <v>-10.016636999999999</v>
      </c>
      <c r="E73" s="13">
        <f t="shared" si="4"/>
        <v>-3.4452100999999997</v>
      </c>
      <c r="F73" s="6">
        <f>'CL &amp; Data'!D285</f>
        <v>-4.0048450999999998</v>
      </c>
      <c r="H73" s="6">
        <f>'CL &amp; Data'!C391</f>
        <v>-11.379184</v>
      </c>
      <c r="I73" s="13">
        <f t="shared" si="5"/>
        <v>-2.7005312000000004</v>
      </c>
      <c r="J73" s="6">
        <f>'CL &amp; Data'!D391</f>
        <v>-4.4228725000000004</v>
      </c>
      <c r="L73" s="6">
        <f>'CL &amp; Data'!L285/1000000000</f>
        <v>17.503</v>
      </c>
      <c r="N73" s="6">
        <f>'CL &amp; Data'!M285</f>
        <v>-10.7623</v>
      </c>
      <c r="O73" s="13">
        <f t="shared" si="6"/>
        <v>-4.3009195</v>
      </c>
      <c r="P73" s="6">
        <f>'CL &amp; Data'!N285</f>
        <v>-4.9117613000000002</v>
      </c>
      <c r="R73" s="6">
        <f>'CL &amp; Data'!M391</f>
        <v>-11.725265</v>
      </c>
      <c r="S73" s="13">
        <f t="shared" si="7"/>
        <v>-1.7927803999999998</v>
      </c>
      <c r="T73" s="6">
        <f>'CL &amp; Data'!N391</f>
        <v>-5.1485763000000002</v>
      </c>
      <c r="V73" s="82">
        <f>'CL &amp; Data'!B391/1000000000</f>
        <v>17.503</v>
      </c>
    </row>
    <row r="74" spans="2:22" x14ac:dyDescent="0.25">
      <c r="B74" s="6">
        <f>'CL &amp; Data'!B286/1000000000</f>
        <v>17.7529</v>
      </c>
      <c r="D74" s="6">
        <f>'CL &amp; Data'!C286</f>
        <v>-10.033604</v>
      </c>
      <c r="E74" s="13">
        <f t="shared" si="4"/>
        <v>-3.4621771000000008</v>
      </c>
      <c r="F74" s="6">
        <f>'CL &amp; Data'!D286</f>
        <v>-3.9122135999999998</v>
      </c>
      <c r="H74" s="6">
        <f>'CL &amp; Data'!C392</f>
        <v>-11.305685</v>
      </c>
      <c r="I74" s="13">
        <f t="shared" si="5"/>
        <v>-2.6270322000000004</v>
      </c>
      <c r="J74" s="6">
        <f>'CL &amp; Data'!D392</f>
        <v>-4.4154472</v>
      </c>
      <c r="L74" s="6">
        <f>'CL &amp; Data'!L286/1000000000</f>
        <v>17.7529</v>
      </c>
      <c r="N74" s="6">
        <f>'CL &amp; Data'!M286</f>
        <v>-10.900781</v>
      </c>
      <c r="O74" s="13">
        <f t="shared" si="6"/>
        <v>-4.4394005000000005</v>
      </c>
      <c r="P74" s="6">
        <f>'CL &amp; Data'!N286</f>
        <v>-4.7980784999999999</v>
      </c>
      <c r="R74" s="6">
        <f>'CL &amp; Data'!M392</f>
        <v>-11.642853000000001</v>
      </c>
      <c r="S74" s="13">
        <f t="shared" si="7"/>
        <v>-1.7103684000000001</v>
      </c>
      <c r="T74" s="6">
        <f>'CL &amp; Data'!N392</f>
        <v>-5.3978539000000003</v>
      </c>
      <c r="V74" s="82">
        <f>'CL &amp; Data'!B392/1000000000</f>
        <v>17.7529</v>
      </c>
    </row>
    <row r="75" spans="2:22" x14ac:dyDescent="0.25">
      <c r="B75" s="6">
        <f>'CL &amp; Data'!B287/1000000000</f>
        <v>18.002800000000001</v>
      </c>
      <c r="D75" s="6">
        <f>'CL &amp; Data'!C287</f>
        <v>-10.037614</v>
      </c>
      <c r="E75" s="13">
        <f t="shared" si="4"/>
        <v>-3.4661871</v>
      </c>
      <c r="F75" s="6">
        <f>'CL &amp; Data'!D287</f>
        <v>-3.8477413999999999</v>
      </c>
      <c r="H75" s="6">
        <f>'CL &amp; Data'!C393</f>
        <v>-11.240387</v>
      </c>
      <c r="I75" s="13">
        <f t="shared" si="5"/>
        <v>-2.5617342000000001</v>
      </c>
      <c r="J75" s="6">
        <f>'CL &amp; Data'!D393</f>
        <v>-4.5176220000000002</v>
      </c>
      <c r="L75" s="6">
        <f>'CL &amp; Data'!L287/1000000000</f>
        <v>18.002800000000001</v>
      </c>
      <c r="N75" s="6">
        <f>'CL &amp; Data'!M287</f>
        <v>-11.016044000000001</v>
      </c>
      <c r="O75" s="13">
        <f t="shared" si="6"/>
        <v>-4.5546635000000011</v>
      </c>
      <c r="P75" s="6">
        <f>'CL &amp; Data'!N287</f>
        <v>-4.6666036000000002</v>
      </c>
      <c r="R75" s="6">
        <f>'CL &amp; Data'!M393</f>
        <v>-11.551548</v>
      </c>
      <c r="S75" s="13">
        <f t="shared" si="7"/>
        <v>-1.6190633999999999</v>
      </c>
      <c r="T75" s="6">
        <f>'CL &amp; Data'!N393</f>
        <v>-5.7380028000000003</v>
      </c>
      <c r="V75" s="82">
        <f>'CL &amp; Data'!B393/1000000000</f>
        <v>18.002800000000001</v>
      </c>
    </row>
    <row r="76" spans="2:22" x14ac:dyDescent="0.25">
      <c r="B76" s="6">
        <f>'CL &amp; Data'!B288/1000000000</f>
        <v>18.252700000000001</v>
      </c>
      <c r="D76" s="6">
        <f>'CL &amp; Data'!C288</f>
        <v>-10.018826000000001</v>
      </c>
      <c r="E76" s="13">
        <f t="shared" si="4"/>
        <v>-3.447399100000001</v>
      </c>
      <c r="F76" s="6">
        <f>'CL &amp; Data'!D288</f>
        <v>-3.8040569</v>
      </c>
      <c r="H76" s="6">
        <f>'CL &amp; Data'!C394</f>
        <v>-11.150035000000001</v>
      </c>
      <c r="I76" s="13">
        <f t="shared" si="5"/>
        <v>-2.4713822000000008</v>
      </c>
      <c r="J76" s="6">
        <f>'CL &amp; Data'!D394</f>
        <v>-4.6980785999999997</v>
      </c>
      <c r="L76" s="6">
        <f>'CL &amp; Data'!L288/1000000000</f>
        <v>18.252700000000001</v>
      </c>
      <c r="N76" s="6">
        <f>'CL &amp; Data'!M288</f>
        <v>-11.094531999999999</v>
      </c>
      <c r="O76" s="13">
        <f t="shared" si="6"/>
        <v>-4.6331514999999994</v>
      </c>
      <c r="P76" s="6">
        <f>'CL &amp; Data'!N288</f>
        <v>-4.5170897999999999</v>
      </c>
      <c r="R76" s="6">
        <f>'CL &amp; Data'!M394</f>
        <v>-11.451624000000001</v>
      </c>
      <c r="S76" s="13">
        <f t="shared" si="7"/>
        <v>-1.5191394000000003</v>
      </c>
      <c r="T76" s="6">
        <f>'CL &amp; Data'!N394</f>
        <v>-6.1365208999999998</v>
      </c>
      <c r="V76" s="82">
        <f>'CL &amp; Data'!B394/1000000000</f>
        <v>18.252700000000001</v>
      </c>
    </row>
    <row r="77" spans="2:22" x14ac:dyDescent="0.25">
      <c r="B77" s="6">
        <f>'CL &amp; Data'!B289/1000000000</f>
        <v>18.502600000000001</v>
      </c>
      <c r="D77" s="6">
        <f>'CL &amp; Data'!C289</f>
        <v>-9.9816541999999995</v>
      </c>
      <c r="E77" s="13">
        <f t="shared" si="4"/>
        <v>-3.4102272999999999</v>
      </c>
      <c r="F77" s="6">
        <f>'CL &amp; Data'!D289</f>
        <v>-3.7921352000000002</v>
      </c>
      <c r="H77" s="6">
        <f>'CL &amp; Data'!C395</f>
        <v>-10.995760000000001</v>
      </c>
      <c r="I77" s="13">
        <f t="shared" si="5"/>
        <v>-2.3171072000000006</v>
      </c>
      <c r="J77" s="6">
        <f>'CL &amp; Data'!D395</f>
        <v>-4.9453015000000002</v>
      </c>
      <c r="L77" s="6">
        <f>'CL &amp; Data'!L289/1000000000</f>
        <v>18.502600000000001</v>
      </c>
      <c r="N77" s="6">
        <f>'CL &amp; Data'!M289</f>
        <v>-11.163283</v>
      </c>
      <c r="O77" s="13">
        <f t="shared" si="6"/>
        <v>-4.7019025000000001</v>
      </c>
      <c r="P77" s="6">
        <f>'CL &amp; Data'!N289</f>
        <v>-4.3792023999999996</v>
      </c>
      <c r="R77" s="6">
        <f>'CL &amp; Data'!M395</f>
        <v>-11.372769</v>
      </c>
      <c r="S77" s="13">
        <f t="shared" si="7"/>
        <v>-1.4402843999999995</v>
      </c>
      <c r="T77" s="6">
        <f>'CL &amp; Data'!N395</f>
        <v>-6.5193209999999997</v>
      </c>
      <c r="V77" s="82">
        <f>'CL &amp; Data'!B395/1000000000</f>
        <v>18.502600000000001</v>
      </c>
    </row>
    <row r="78" spans="2:22" x14ac:dyDescent="0.25">
      <c r="B78" s="6">
        <f>'CL &amp; Data'!B290/1000000000</f>
        <v>18.752500000000001</v>
      </c>
      <c r="D78" s="6">
        <f>'CL &amp; Data'!C290</f>
        <v>-9.9378042000000004</v>
      </c>
      <c r="E78" s="13">
        <f t="shared" si="4"/>
        <v>-3.3663773000000008</v>
      </c>
      <c r="F78" s="6">
        <f>'CL &amp; Data'!D290</f>
        <v>-3.8368460999999998</v>
      </c>
      <c r="H78" s="6">
        <f>'CL &amp; Data'!C396</f>
        <v>-10.765419</v>
      </c>
      <c r="I78" s="13">
        <f t="shared" si="5"/>
        <v>-2.0867661999999996</v>
      </c>
      <c r="J78" s="6">
        <f>'CL &amp; Data'!D396</f>
        <v>-5.2718058000000001</v>
      </c>
      <c r="L78" s="6">
        <f>'CL &amp; Data'!L290/1000000000</f>
        <v>18.752500000000001</v>
      </c>
      <c r="N78" s="6">
        <f>'CL &amp; Data'!M290</f>
        <v>-11.235041000000001</v>
      </c>
      <c r="O78" s="13">
        <f t="shared" si="6"/>
        <v>-4.773660500000001</v>
      </c>
      <c r="P78" s="6">
        <f>'CL &amp; Data'!N290</f>
        <v>-4.2821116000000004</v>
      </c>
      <c r="R78" s="6">
        <f>'CL &amp; Data'!M396</f>
        <v>-11.317257</v>
      </c>
      <c r="S78" s="13">
        <f t="shared" si="7"/>
        <v>-1.3847723999999992</v>
      </c>
      <c r="T78" s="6">
        <f>'CL &amp; Data'!N396</f>
        <v>-6.8334804</v>
      </c>
      <c r="V78" s="82">
        <f>'CL &amp; Data'!B396/1000000000</f>
        <v>18.752500000000001</v>
      </c>
    </row>
    <row r="79" spans="2:22" x14ac:dyDescent="0.25">
      <c r="B79" s="6">
        <f>'CL &amp; Data'!B291/1000000000</f>
        <v>19.002400000000002</v>
      </c>
      <c r="D79" s="6">
        <f>'CL &amp; Data'!C291</f>
        <v>-9.8748816999999995</v>
      </c>
      <c r="E79" s="13">
        <f t="shared" si="4"/>
        <v>-3.3034547999999999</v>
      </c>
      <c r="F79" s="6">
        <f>'CL &amp; Data'!D291</f>
        <v>-3.9136660000000001</v>
      </c>
      <c r="H79" s="6">
        <f>'CL &amp; Data'!C397</f>
        <v>-10.570237000000001</v>
      </c>
      <c r="I79" s="13">
        <f t="shared" si="5"/>
        <v>-1.8915842000000005</v>
      </c>
      <c r="J79" s="6">
        <f>'CL &amp; Data'!D397</f>
        <v>-5.6863216999999997</v>
      </c>
      <c r="L79" s="6">
        <f>'CL &amp; Data'!L291/1000000000</f>
        <v>19.002400000000002</v>
      </c>
      <c r="N79" s="6">
        <f>'CL &amp; Data'!M291</f>
        <v>-11.290174</v>
      </c>
      <c r="O79" s="13">
        <f t="shared" si="6"/>
        <v>-4.8287935000000006</v>
      </c>
      <c r="P79" s="6">
        <f>'CL &amp; Data'!N291</f>
        <v>-4.1949018999999996</v>
      </c>
      <c r="R79" s="6">
        <f>'CL &amp; Data'!M397</f>
        <v>-11.325749999999999</v>
      </c>
      <c r="S79" s="13">
        <f t="shared" si="7"/>
        <v>-1.3932653999999989</v>
      </c>
      <c r="T79" s="6">
        <f>'CL &amp; Data'!N397</f>
        <v>-7.0534096000000002</v>
      </c>
      <c r="V79" s="82">
        <f>'CL &amp; Data'!B397/1000000000</f>
        <v>19.002400000000002</v>
      </c>
    </row>
    <row r="80" spans="2:22" x14ac:dyDescent="0.25">
      <c r="B80" s="6">
        <f>'CL &amp; Data'!B292/1000000000</f>
        <v>19.252300000000002</v>
      </c>
      <c r="D80" s="6">
        <f>'CL &amp; Data'!C292</f>
        <v>-9.8232517000000001</v>
      </c>
      <c r="E80" s="13">
        <f t="shared" si="4"/>
        <v>-3.2518248000000005</v>
      </c>
      <c r="F80" s="6">
        <f>'CL &amp; Data'!D292</f>
        <v>-3.9945865</v>
      </c>
      <c r="H80" s="6">
        <f>'CL &amp; Data'!C398</f>
        <v>-10.420574999999999</v>
      </c>
      <c r="I80" s="13">
        <f t="shared" si="5"/>
        <v>-1.7419221999999994</v>
      </c>
      <c r="J80" s="6">
        <f>'CL &amp; Data'!D398</f>
        <v>-6.0902371000000004</v>
      </c>
      <c r="L80" s="6">
        <f>'CL &amp; Data'!L292/1000000000</f>
        <v>19.252300000000002</v>
      </c>
      <c r="N80" s="6">
        <f>'CL &amp; Data'!M292</f>
        <v>-11.300841999999999</v>
      </c>
      <c r="O80" s="13">
        <f t="shared" si="6"/>
        <v>-4.8394614999999996</v>
      </c>
      <c r="P80" s="6">
        <f>'CL &amp; Data'!N292</f>
        <v>-4.1441091999999999</v>
      </c>
      <c r="R80" s="6">
        <f>'CL &amp; Data'!M398</f>
        <v>-11.390646</v>
      </c>
      <c r="S80" s="13">
        <f t="shared" si="7"/>
        <v>-1.4581613999999998</v>
      </c>
      <c r="T80" s="6">
        <f>'CL &amp; Data'!N398</f>
        <v>-7.1128448999999998</v>
      </c>
      <c r="V80" s="82">
        <f>'CL &amp; Data'!B398/1000000000</f>
        <v>19.252300000000002</v>
      </c>
    </row>
    <row r="81" spans="2:22" x14ac:dyDescent="0.25">
      <c r="B81" s="6">
        <f>'CL &amp; Data'!B293/1000000000</f>
        <v>19.502199999999998</v>
      </c>
      <c r="D81" s="6">
        <f>'CL &amp; Data'!C293</f>
        <v>-9.8133725999999992</v>
      </c>
      <c r="E81" s="13">
        <f t="shared" si="4"/>
        <v>-3.2419456999999996</v>
      </c>
      <c r="F81" s="6">
        <f>'CL &amp; Data'!D293</f>
        <v>-4.0792631999999998</v>
      </c>
      <c r="H81" s="6">
        <f>'CL &amp; Data'!C399</f>
        <v>-10.339556999999999</v>
      </c>
      <c r="I81" s="13">
        <f t="shared" si="5"/>
        <v>-1.6609041999999992</v>
      </c>
      <c r="J81" s="6">
        <f>'CL &amp; Data'!D399</f>
        <v>-6.4105996999999997</v>
      </c>
      <c r="L81" s="6">
        <f>'CL &amp; Data'!L293/1000000000</f>
        <v>19.502199999999998</v>
      </c>
      <c r="N81" s="6">
        <f>'CL &amp; Data'!M293</f>
        <v>-11.226789</v>
      </c>
      <c r="O81" s="13">
        <f t="shared" si="6"/>
        <v>-4.7654085000000004</v>
      </c>
      <c r="P81" s="6">
        <f>'CL &amp; Data'!N293</f>
        <v>-4.1152401000000003</v>
      </c>
      <c r="R81" s="6">
        <f>'CL &amp; Data'!M399</f>
        <v>-11.535415</v>
      </c>
      <c r="S81" s="13">
        <f t="shared" si="7"/>
        <v>-1.6029304</v>
      </c>
      <c r="T81" s="6">
        <f>'CL &amp; Data'!N399</f>
        <v>-6.9919691000000004</v>
      </c>
      <c r="V81" s="82">
        <f>'CL &amp; Data'!B399/1000000000</f>
        <v>19.502199999999998</v>
      </c>
    </row>
    <row r="82" spans="2:22" x14ac:dyDescent="0.25">
      <c r="B82" s="6">
        <f>'CL &amp; Data'!B294/1000000000</f>
        <v>19.752099999999999</v>
      </c>
      <c r="D82" s="6">
        <f>'CL &amp; Data'!C294</f>
        <v>-9.8484391999999996</v>
      </c>
      <c r="E82" s="13">
        <f t="shared" si="4"/>
        <v>-3.2770123</v>
      </c>
      <c r="F82" s="6">
        <f>'CL &amp; Data'!D294</f>
        <v>-4.1777248</v>
      </c>
      <c r="H82" s="6">
        <f>'CL &amp; Data'!C400</f>
        <v>-10.313662000000001</v>
      </c>
      <c r="I82" s="13">
        <f t="shared" si="5"/>
        <v>-1.6350092000000007</v>
      </c>
      <c r="J82" s="6">
        <f>'CL &amp; Data'!D400</f>
        <v>-6.5628342999999996</v>
      </c>
      <c r="L82" s="6">
        <f>'CL &amp; Data'!L294/1000000000</f>
        <v>19.752099999999999</v>
      </c>
      <c r="N82" s="6">
        <f>'CL &amp; Data'!M294</f>
        <v>-11.140554</v>
      </c>
      <c r="O82" s="13">
        <f t="shared" si="6"/>
        <v>-4.6791735000000001</v>
      </c>
      <c r="P82" s="6">
        <f>'CL &amp; Data'!N294</f>
        <v>-4.1388907000000001</v>
      </c>
      <c r="R82" s="6">
        <f>'CL &amp; Data'!M400</f>
        <v>-11.739083000000001</v>
      </c>
      <c r="S82" s="13">
        <f t="shared" si="7"/>
        <v>-1.8065984000000004</v>
      </c>
      <c r="T82" s="6">
        <f>'CL &amp; Data'!N400</f>
        <v>-6.7237448999999998</v>
      </c>
      <c r="V82" s="82">
        <f>'CL &amp; Data'!B400/1000000000</f>
        <v>19.752099999999999</v>
      </c>
    </row>
    <row r="83" spans="2:22" x14ac:dyDescent="0.25">
      <c r="B83" s="6">
        <f>'CL &amp; Data'!B295/1000000000</f>
        <v>20.001999999999999</v>
      </c>
      <c r="D83" s="6">
        <f>'CL &amp; Data'!C295</f>
        <v>-9.9046687999999996</v>
      </c>
      <c r="E83" s="13">
        <f t="shared" si="4"/>
        <v>-3.3332419</v>
      </c>
      <c r="F83" s="6">
        <f>'CL &amp; Data'!D295</f>
        <v>-4.2483906999999999</v>
      </c>
      <c r="H83" s="6">
        <f>'CL &amp; Data'!C401</f>
        <v>-10.417173999999999</v>
      </c>
      <c r="I83" s="13">
        <f t="shared" si="5"/>
        <v>-1.7385211999999992</v>
      </c>
      <c r="J83" s="6">
        <f>'CL &amp; Data'!D401</f>
        <v>-6.5499267999999997</v>
      </c>
      <c r="L83" s="6">
        <f>'CL &amp; Data'!L295/1000000000</f>
        <v>20.001999999999999</v>
      </c>
      <c r="N83" s="6">
        <f>'CL &amp; Data'!M295</f>
        <v>-11.051264</v>
      </c>
      <c r="O83" s="13">
        <f t="shared" si="6"/>
        <v>-4.5898835</v>
      </c>
      <c r="P83" s="6">
        <f>'CL &amp; Data'!N295</f>
        <v>-4.1898803999999998</v>
      </c>
      <c r="R83" s="6">
        <f>'CL &amp; Data'!M401</f>
        <v>-11.977755999999999</v>
      </c>
      <c r="S83" s="13">
        <f t="shared" si="7"/>
        <v>-2.045271399999999</v>
      </c>
      <c r="T83" s="6">
        <f>'CL &amp; Data'!N401</f>
        <v>-6.3820028000000004</v>
      </c>
      <c r="V83" s="82">
        <f>'CL &amp; Data'!B401/1000000000</f>
        <v>20.001999999999999</v>
      </c>
    </row>
    <row r="84" spans="2:22" x14ac:dyDescent="0.25">
      <c r="B84" s="6">
        <f>'CL &amp; Data'!B296/1000000000</f>
        <v>20.251899999999999</v>
      </c>
      <c r="D84" s="6">
        <f>'CL &amp; Data'!C296</f>
        <v>-9.9725970999999998</v>
      </c>
      <c r="E84" s="13">
        <f t="shared" si="4"/>
        <v>-3.4011702000000001</v>
      </c>
      <c r="F84" s="6">
        <f>'CL &amp; Data'!D296</f>
        <v>-4.2724943</v>
      </c>
      <c r="H84" s="6">
        <f>'CL &amp; Data'!C402</f>
        <v>-10.623537000000001</v>
      </c>
      <c r="I84" s="13">
        <f t="shared" si="5"/>
        <v>-1.9448842000000006</v>
      </c>
      <c r="J84" s="6">
        <f>'CL &amp; Data'!D402</f>
        <v>-6.3420262000000003</v>
      </c>
      <c r="L84" s="6">
        <f>'CL &amp; Data'!L296/1000000000</f>
        <v>20.251899999999999</v>
      </c>
      <c r="N84" s="6">
        <f>'CL &amp; Data'!M296</f>
        <v>-11.008834</v>
      </c>
      <c r="O84" s="13">
        <f t="shared" si="6"/>
        <v>-4.5474535000000005</v>
      </c>
      <c r="P84" s="6">
        <f>'CL &amp; Data'!N296</f>
        <v>-4.2403002000000001</v>
      </c>
      <c r="R84" s="6">
        <f>'CL &amp; Data'!M402</f>
        <v>-12.184542</v>
      </c>
      <c r="S84" s="13">
        <f t="shared" si="7"/>
        <v>-2.2520574</v>
      </c>
      <c r="T84" s="6">
        <f>'CL &amp; Data'!N402</f>
        <v>-6.0026250000000001</v>
      </c>
      <c r="V84" s="82">
        <f>'CL &amp; Data'!B402/1000000000</f>
        <v>20.251899999999999</v>
      </c>
    </row>
    <row r="85" spans="2:22" x14ac:dyDescent="0.25">
      <c r="B85" s="6">
        <f>'CL &amp; Data'!B297/1000000000</f>
        <v>20.501799999999999</v>
      </c>
      <c r="D85" s="6">
        <f>'CL &amp; Data'!C297</f>
        <v>-10.096242999999999</v>
      </c>
      <c r="E85" s="13">
        <f t="shared" si="4"/>
        <v>-3.5248160999999998</v>
      </c>
      <c r="F85" s="6">
        <f>'CL &amp; Data'!D297</f>
        <v>-4.3917928000000002</v>
      </c>
      <c r="H85" s="6">
        <f>'CL &amp; Data'!C403</f>
        <v>-10.930191000000001</v>
      </c>
      <c r="I85" s="13">
        <f t="shared" si="5"/>
        <v>-2.2515382000000006</v>
      </c>
      <c r="J85" s="6">
        <f>'CL &amp; Data'!D403</f>
        <v>-6.0952181999999997</v>
      </c>
      <c r="L85" s="6">
        <f>'CL &amp; Data'!L297/1000000000</f>
        <v>20.501799999999999</v>
      </c>
      <c r="N85" s="6">
        <f>'CL &amp; Data'!M297</f>
        <v>-10.996062999999999</v>
      </c>
      <c r="O85" s="13">
        <f t="shared" si="6"/>
        <v>-4.5346824999999997</v>
      </c>
      <c r="P85" s="6">
        <f>'CL &amp; Data'!N297</f>
        <v>-4.4036058999999996</v>
      </c>
      <c r="R85" s="6">
        <f>'CL &amp; Data'!M403</f>
        <v>-12.382921</v>
      </c>
      <c r="S85" s="13">
        <f t="shared" si="7"/>
        <v>-2.4504363999999992</v>
      </c>
      <c r="T85" s="6">
        <f>'CL &amp; Data'!N403</f>
        <v>-5.7354465000000001</v>
      </c>
      <c r="V85" s="82">
        <f>'CL &amp; Data'!B403/1000000000</f>
        <v>20.501799999999999</v>
      </c>
    </row>
    <row r="86" spans="2:22" x14ac:dyDescent="0.25">
      <c r="B86" s="6">
        <f>'CL &amp; Data'!B298/1000000000</f>
        <v>20.7517</v>
      </c>
      <c r="D86" s="6">
        <f>'CL &amp; Data'!C298</f>
        <v>-10.347531</v>
      </c>
      <c r="E86" s="13">
        <f t="shared" si="4"/>
        <v>-3.7761041000000004</v>
      </c>
      <c r="F86" s="6">
        <f>'CL &amp; Data'!D298</f>
        <v>-4.4007230000000002</v>
      </c>
      <c r="H86" s="6">
        <f>'CL &amp; Data'!C404</f>
        <v>-11.353763000000001</v>
      </c>
      <c r="I86" s="13">
        <f t="shared" si="5"/>
        <v>-2.6751102000000007</v>
      </c>
      <c r="J86" s="6">
        <f>'CL &amp; Data'!D404</f>
        <v>-5.6848092000000001</v>
      </c>
      <c r="L86" s="6">
        <f>'CL &amp; Data'!L298/1000000000</f>
        <v>20.7517</v>
      </c>
      <c r="N86" s="6">
        <f>'CL &amp; Data'!M298</f>
        <v>-11.038879</v>
      </c>
      <c r="O86" s="13">
        <f t="shared" si="6"/>
        <v>-4.5774984999999999</v>
      </c>
      <c r="P86" s="6">
        <f>'CL &amp; Data'!N298</f>
        <v>-4.4834341999999996</v>
      </c>
      <c r="R86" s="6">
        <f>'CL &amp; Data'!M404</f>
        <v>-12.66197</v>
      </c>
      <c r="S86" s="13">
        <f t="shared" si="7"/>
        <v>-2.7294853999999997</v>
      </c>
      <c r="T86" s="6">
        <f>'CL &amp; Data'!N404</f>
        <v>-5.4042710999999999</v>
      </c>
      <c r="V86" s="82">
        <f>'CL &amp; Data'!B404/1000000000</f>
        <v>20.7517</v>
      </c>
    </row>
    <row r="87" spans="2:22" x14ac:dyDescent="0.25">
      <c r="B87" s="6">
        <f>'CL &amp; Data'!B299/1000000000</f>
        <v>21.0016</v>
      </c>
      <c r="D87" s="6">
        <f>'CL &amp; Data'!C299</f>
        <v>-10.620911</v>
      </c>
      <c r="E87" s="13">
        <f t="shared" si="4"/>
        <v>-4.0494840999999999</v>
      </c>
      <c r="F87" s="6">
        <f>'CL &amp; Data'!D299</f>
        <v>-4.2846397999999999</v>
      </c>
      <c r="H87" s="6">
        <f>'CL &amp; Data'!C405</f>
        <v>-11.80111</v>
      </c>
      <c r="I87" s="13">
        <f t="shared" si="5"/>
        <v>-3.1224571999999995</v>
      </c>
      <c r="J87" s="6">
        <f>'CL &amp; Data'!D405</f>
        <v>-5.1987429000000001</v>
      </c>
      <c r="L87" s="6">
        <f>'CL &amp; Data'!L299/1000000000</f>
        <v>21.0016</v>
      </c>
      <c r="N87" s="6">
        <f>'CL &amp; Data'!M299</f>
        <v>-11.068959</v>
      </c>
      <c r="O87" s="13">
        <f t="shared" si="6"/>
        <v>-4.6075784999999998</v>
      </c>
      <c r="P87" s="6">
        <f>'CL &amp; Data'!N299</f>
        <v>-4.4693708000000001</v>
      </c>
      <c r="R87" s="6">
        <f>'CL &amp; Data'!M405</f>
        <v>-12.984235999999999</v>
      </c>
      <c r="S87" s="13">
        <f t="shared" si="7"/>
        <v>-3.0517513999999988</v>
      </c>
      <c r="T87" s="6">
        <f>'CL &amp; Data'!N405</f>
        <v>-5.0358872000000003</v>
      </c>
      <c r="V87" s="82">
        <f>'CL &amp; Data'!B405/1000000000</f>
        <v>21.0016</v>
      </c>
    </row>
    <row r="88" spans="2:22" x14ac:dyDescent="0.25">
      <c r="B88" s="6">
        <f>'CL &amp; Data'!B300/1000000000</f>
        <v>21.2515</v>
      </c>
      <c r="D88" s="6">
        <f>'CL &amp; Data'!C300</f>
        <v>-10.882329</v>
      </c>
      <c r="E88" s="13">
        <f t="shared" si="4"/>
        <v>-4.3109021000000007</v>
      </c>
      <c r="F88" s="6">
        <f>'CL &amp; Data'!D300</f>
        <v>-4.0978326999999997</v>
      </c>
      <c r="H88" s="6">
        <f>'CL &amp; Data'!C406</f>
        <v>-12.241360999999999</v>
      </c>
      <c r="I88" s="13">
        <f t="shared" si="5"/>
        <v>-3.5627081999999994</v>
      </c>
      <c r="J88" s="6">
        <f>'CL &amp; Data'!D406</f>
        <v>-4.6933942000000002</v>
      </c>
      <c r="L88" s="6">
        <f>'CL &amp; Data'!L300/1000000000</f>
        <v>21.2515</v>
      </c>
      <c r="N88" s="6">
        <f>'CL &amp; Data'!M300</f>
        <v>-11.073815</v>
      </c>
      <c r="O88" s="13">
        <f t="shared" si="6"/>
        <v>-4.6124345</v>
      </c>
      <c r="P88" s="6">
        <f>'CL &amp; Data'!N300</f>
        <v>-4.3755980000000001</v>
      </c>
      <c r="R88" s="6">
        <f>'CL &amp; Data'!M406</f>
        <v>-13.329318000000001</v>
      </c>
      <c r="S88" s="13">
        <f t="shared" si="7"/>
        <v>-3.3968334000000002</v>
      </c>
      <c r="T88" s="6">
        <f>'CL &amp; Data'!N406</f>
        <v>-4.6454009999999997</v>
      </c>
      <c r="V88" s="82">
        <f>'CL &amp; Data'!B406/1000000000</f>
        <v>21.2515</v>
      </c>
    </row>
    <row r="89" spans="2:22" x14ac:dyDescent="0.25">
      <c r="B89" s="6">
        <f>'CL &amp; Data'!B301/1000000000</f>
        <v>21.5014</v>
      </c>
      <c r="D89" s="6">
        <f>'CL &amp; Data'!C301</f>
        <v>-11.12398</v>
      </c>
      <c r="E89" s="13">
        <f t="shared" si="4"/>
        <v>-4.5525530999999999</v>
      </c>
      <c r="F89" s="6">
        <f>'CL &amp; Data'!D301</f>
        <v>-3.8940964</v>
      </c>
      <c r="H89" s="6">
        <f>'CL &amp; Data'!C407</f>
        <v>-12.606567999999999</v>
      </c>
      <c r="I89" s="13">
        <f t="shared" si="5"/>
        <v>-3.9279151999999993</v>
      </c>
      <c r="J89" s="6">
        <f>'CL &amp; Data'!D407</f>
        <v>-4.2192148999999999</v>
      </c>
      <c r="L89" s="6">
        <f>'CL &amp; Data'!L301/1000000000</f>
        <v>21.5014</v>
      </c>
      <c r="N89" s="6">
        <f>'CL &amp; Data'!M301</f>
        <v>-11.085891</v>
      </c>
      <c r="O89" s="13">
        <f t="shared" si="6"/>
        <v>-4.6245105000000004</v>
      </c>
      <c r="P89" s="6">
        <f>'CL &amp; Data'!N301</f>
        <v>-4.2540769999999997</v>
      </c>
      <c r="R89" s="6">
        <f>'CL &amp; Data'!M407</f>
        <v>-13.603984000000001</v>
      </c>
      <c r="S89" s="13">
        <f t="shared" si="7"/>
        <v>-3.6714994000000001</v>
      </c>
      <c r="T89" s="6">
        <f>'CL &amp; Data'!N407</f>
        <v>-4.2607241</v>
      </c>
      <c r="V89" s="82">
        <f>'CL &amp; Data'!B407/1000000000</f>
        <v>21.5014</v>
      </c>
    </row>
    <row r="90" spans="2:22" x14ac:dyDescent="0.25">
      <c r="B90" s="6">
        <f>'CL &amp; Data'!B302/1000000000</f>
        <v>21.751300000000001</v>
      </c>
      <c r="D90" s="6">
        <f>'CL &amp; Data'!C302</f>
        <v>-11.389408</v>
      </c>
      <c r="E90" s="13">
        <f t="shared" si="4"/>
        <v>-4.8179810999999999</v>
      </c>
      <c r="F90" s="6">
        <f>'CL &amp; Data'!D302</f>
        <v>-3.5566993</v>
      </c>
      <c r="H90" s="6">
        <f>'CL &amp; Data'!C408</f>
        <v>-12.969245000000001</v>
      </c>
      <c r="I90" s="13">
        <f t="shared" si="5"/>
        <v>-4.2905922000000007</v>
      </c>
      <c r="J90" s="6">
        <f>'CL &amp; Data'!D408</f>
        <v>-3.6888402</v>
      </c>
      <c r="L90" s="6">
        <f>'CL &amp; Data'!L302/1000000000</f>
        <v>21.751300000000001</v>
      </c>
      <c r="N90" s="6">
        <f>'CL &amp; Data'!M302</f>
        <v>-11.198238999999999</v>
      </c>
      <c r="O90" s="13">
        <f t="shared" si="6"/>
        <v>-4.7368584999999994</v>
      </c>
      <c r="P90" s="6">
        <f>'CL &amp; Data'!N302</f>
        <v>-3.9787161000000002</v>
      </c>
      <c r="R90" s="6">
        <f>'CL &amp; Data'!M408</f>
        <v>-13.87604</v>
      </c>
      <c r="S90" s="13">
        <f t="shared" si="7"/>
        <v>-3.9435553999999993</v>
      </c>
      <c r="T90" s="6">
        <f>'CL &amp; Data'!N408</f>
        <v>-3.7901237000000001</v>
      </c>
      <c r="V90" s="82">
        <f>'CL &amp; Data'!B408/1000000000</f>
        <v>21.751300000000001</v>
      </c>
    </row>
    <row r="91" spans="2:22" x14ac:dyDescent="0.25">
      <c r="B91" s="6">
        <f>'CL &amp; Data'!B303/1000000000</f>
        <v>22.001200000000001</v>
      </c>
      <c r="D91" s="6">
        <f>'CL &amp; Data'!C303</f>
        <v>-11.694734</v>
      </c>
      <c r="E91" s="13">
        <f t="shared" si="4"/>
        <v>-5.1233071000000008</v>
      </c>
      <c r="F91" s="6">
        <f>'CL &amp; Data'!D303</f>
        <v>-3.2897631999999999</v>
      </c>
      <c r="H91" s="6">
        <f>'CL &amp; Data'!C409</f>
        <v>-13.329796</v>
      </c>
      <c r="I91" s="13">
        <f t="shared" si="5"/>
        <v>-4.6511431999999999</v>
      </c>
      <c r="J91" s="6">
        <f>'CL &amp; Data'!D409</f>
        <v>-3.2852714000000001</v>
      </c>
      <c r="L91" s="6">
        <f>'CL &amp; Data'!L303/1000000000</f>
        <v>22.001200000000001</v>
      </c>
      <c r="N91" s="6">
        <f>'CL &amp; Data'!M303</f>
        <v>-11.391488000000001</v>
      </c>
      <c r="O91" s="13">
        <f t="shared" si="6"/>
        <v>-4.930107500000001</v>
      </c>
      <c r="P91" s="6">
        <f>'CL &amp; Data'!N303</f>
        <v>-3.7536879000000001</v>
      </c>
      <c r="R91" s="6">
        <f>'CL &amp; Data'!M409</f>
        <v>-14.159246</v>
      </c>
      <c r="S91" s="13">
        <f t="shared" si="7"/>
        <v>-4.2267613999999991</v>
      </c>
      <c r="T91" s="6">
        <f>'CL &amp; Data'!N409</f>
        <v>-3.4244775999999999</v>
      </c>
      <c r="V91" s="82">
        <f>'CL &amp; Data'!B409/1000000000</f>
        <v>22.001200000000001</v>
      </c>
    </row>
    <row r="92" spans="2:22" x14ac:dyDescent="0.25">
      <c r="B92" s="6">
        <f>'CL &amp; Data'!B304/1000000000</f>
        <v>22.251100000000001</v>
      </c>
      <c r="D92" s="6">
        <f>'CL &amp; Data'!C304</f>
        <v>-11.983712000000001</v>
      </c>
      <c r="E92" s="13">
        <f t="shared" si="4"/>
        <v>-5.412285100000001</v>
      </c>
      <c r="F92" s="6">
        <f>'CL &amp; Data'!D304</f>
        <v>-3.1216260999999998</v>
      </c>
      <c r="H92" s="6">
        <f>'CL &amp; Data'!C410</f>
        <v>-13.68923</v>
      </c>
      <c r="I92" s="13">
        <f t="shared" si="5"/>
        <v>-5.0105772000000002</v>
      </c>
      <c r="J92" s="6">
        <f>'CL &amp; Data'!D410</f>
        <v>-3.0009893999999999</v>
      </c>
      <c r="L92" s="6">
        <f>'CL &amp; Data'!L304/1000000000</f>
        <v>22.251100000000001</v>
      </c>
      <c r="N92" s="6">
        <f>'CL &amp; Data'!M304</f>
        <v>-11.627803999999999</v>
      </c>
      <c r="O92" s="13">
        <f t="shared" si="6"/>
        <v>-5.1664234999999996</v>
      </c>
      <c r="P92" s="6">
        <f>'CL &amp; Data'!N304</f>
        <v>-3.5963371</v>
      </c>
      <c r="R92" s="6">
        <f>'CL &amp; Data'!M410</f>
        <v>-14.475514</v>
      </c>
      <c r="S92" s="13">
        <f t="shared" si="7"/>
        <v>-4.5430294</v>
      </c>
      <c r="T92" s="6">
        <f>'CL &amp; Data'!N410</f>
        <v>-3.1670346</v>
      </c>
      <c r="V92" s="82">
        <f>'CL &amp; Data'!B410/1000000000</f>
        <v>22.251100000000001</v>
      </c>
    </row>
    <row r="93" spans="2:22" x14ac:dyDescent="0.25">
      <c r="B93" s="6">
        <f>'CL &amp; Data'!B305/1000000000</f>
        <v>22.501000000000001</v>
      </c>
      <c r="D93" s="6">
        <f>'CL &amp; Data'!C305</f>
        <v>-12.213075</v>
      </c>
      <c r="E93" s="13">
        <f t="shared" si="4"/>
        <v>-5.6416481000000003</v>
      </c>
      <c r="F93" s="6">
        <f>'CL &amp; Data'!D305</f>
        <v>-2.9994985999999999</v>
      </c>
      <c r="H93" s="6">
        <f>'CL &amp; Data'!C411</f>
        <v>-14.011445999999999</v>
      </c>
      <c r="I93" s="13">
        <f t="shared" si="5"/>
        <v>-5.3327931999999993</v>
      </c>
      <c r="J93" s="6">
        <f>'CL &amp; Data'!D411</f>
        <v>-2.8023627000000002</v>
      </c>
      <c r="L93" s="6">
        <f>'CL &amp; Data'!L305/1000000000</f>
        <v>22.501000000000001</v>
      </c>
      <c r="N93" s="6">
        <f>'CL &amp; Data'!M305</f>
        <v>-11.840315</v>
      </c>
      <c r="O93" s="13">
        <f t="shared" si="6"/>
        <v>-5.3789345000000006</v>
      </c>
      <c r="P93" s="6">
        <f>'CL &amp; Data'!N305</f>
        <v>-3.4819581999999998</v>
      </c>
      <c r="R93" s="6">
        <f>'CL &amp; Data'!M411</f>
        <v>-14.766631</v>
      </c>
      <c r="S93" s="13">
        <f t="shared" si="7"/>
        <v>-4.8341463999999998</v>
      </c>
      <c r="T93" s="6">
        <f>'CL &amp; Data'!N411</f>
        <v>-2.9797262999999998</v>
      </c>
      <c r="V93" s="82">
        <f>'CL &amp; Data'!B411/1000000000</f>
        <v>22.501000000000001</v>
      </c>
    </row>
    <row r="94" spans="2:22" x14ac:dyDescent="0.25">
      <c r="B94" s="6">
        <f>'CL &amp; Data'!B306/1000000000</f>
        <v>22.750900000000001</v>
      </c>
      <c r="D94" s="6">
        <f>'CL &amp; Data'!C306</f>
        <v>-12.457779</v>
      </c>
      <c r="E94" s="13">
        <f t="shared" si="4"/>
        <v>-5.8863521000000008</v>
      </c>
      <c r="F94" s="6">
        <f>'CL &amp; Data'!D306</f>
        <v>-2.8940305999999998</v>
      </c>
      <c r="H94" s="6">
        <f>'CL &amp; Data'!C412</f>
        <v>-14.28645</v>
      </c>
      <c r="I94" s="13">
        <f t="shared" si="5"/>
        <v>-5.6077972000000003</v>
      </c>
      <c r="J94" s="6">
        <f>'CL &amp; Data'!D412</f>
        <v>-2.6541592999999999</v>
      </c>
      <c r="L94" s="6">
        <f>'CL &amp; Data'!L306/1000000000</f>
        <v>22.750900000000001</v>
      </c>
      <c r="N94" s="6">
        <f>'CL &amp; Data'!M306</f>
        <v>-12.056637</v>
      </c>
      <c r="O94" s="13">
        <f t="shared" si="6"/>
        <v>-5.5952565000000005</v>
      </c>
      <c r="P94" s="6">
        <f>'CL &amp; Data'!N306</f>
        <v>-3.3830369</v>
      </c>
      <c r="R94" s="6">
        <f>'CL &amp; Data'!M412</f>
        <v>-15.038746</v>
      </c>
      <c r="S94" s="13">
        <f t="shared" si="7"/>
        <v>-5.1062613999999993</v>
      </c>
      <c r="T94" s="6">
        <f>'CL &amp; Data'!N412</f>
        <v>-2.8388003999999998</v>
      </c>
      <c r="V94" s="82">
        <f>'CL &amp; Data'!B412/1000000000</f>
        <v>22.750900000000001</v>
      </c>
    </row>
    <row r="95" spans="2:22" x14ac:dyDescent="0.25">
      <c r="B95" s="6">
        <f>'CL &amp; Data'!B307/1000000000</f>
        <v>23.000800000000002</v>
      </c>
      <c r="D95" s="6">
        <f>'CL &amp; Data'!C307</f>
        <v>-12.724211</v>
      </c>
      <c r="E95" s="13">
        <f t="shared" si="4"/>
        <v>-6.1527841000000008</v>
      </c>
      <c r="F95" s="6">
        <f>'CL &amp; Data'!D307</f>
        <v>-2.8172969999999999</v>
      </c>
      <c r="H95" s="6">
        <f>'CL &amp; Data'!C413</f>
        <v>-14.522296000000001</v>
      </c>
      <c r="I95" s="13">
        <f t="shared" si="5"/>
        <v>-5.8436432000000007</v>
      </c>
      <c r="J95" s="6">
        <f>'CL &amp; Data'!D413</f>
        <v>-2.5548563</v>
      </c>
      <c r="L95" s="6">
        <f>'CL &amp; Data'!L307/1000000000</f>
        <v>23.000800000000002</v>
      </c>
      <c r="N95" s="6">
        <f>'CL &amp; Data'!M307</f>
        <v>-12.256945999999999</v>
      </c>
      <c r="O95" s="13">
        <f t="shared" si="6"/>
        <v>-5.7955654999999995</v>
      </c>
      <c r="P95" s="6">
        <f>'CL &amp; Data'!N307</f>
        <v>-3.2998208999999998</v>
      </c>
      <c r="R95" s="6">
        <f>'CL &amp; Data'!M413</f>
        <v>-15.239943999999999</v>
      </c>
      <c r="S95" s="13">
        <f t="shared" si="7"/>
        <v>-5.3074593999999991</v>
      </c>
      <c r="T95" s="6">
        <f>'CL &amp; Data'!N413</f>
        <v>-2.7478880999999999</v>
      </c>
      <c r="V95" s="82">
        <f>'CL &amp; Data'!B413/1000000000</f>
        <v>23.000800000000002</v>
      </c>
    </row>
    <row r="96" spans="2:22" x14ac:dyDescent="0.25">
      <c r="B96" s="6">
        <f>'CL &amp; Data'!B308/1000000000</f>
        <v>23.250699999999998</v>
      </c>
      <c r="D96" s="6">
        <f>'CL &amp; Data'!C308</f>
        <v>-13.048956</v>
      </c>
      <c r="E96" s="13">
        <f t="shared" si="4"/>
        <v>-6.4775291000000008</v>
      </c>
      <c r="F96" s="6">
        <f>'CL &amp; Data'!D308</f>
        <v>-2.7775805</v>
      </c>
      <c r="H96" s="6">
        <f>'CL &amp; Data'!C414</f>
        <v>-14.759186</v>
      </c>
      <c r="I96" s="13">
        <f t="shared" si="5"/>
        <v>-6.0805331999999996</v>
      </c>
      <c r="J96" s="6">
        <f>'CL &amp; Data'!D414</f>
        <v>-2.4989004000000001</v>
      </c>
      <c r="L96" s="6">
        <f>'CL &amp; Data'!L308/1000000000</f>
        <v>23.250699999999998</v>
      </c>
      <c r="N96" s="6">
        <f>'CL &amp; Data'!M308</f>
        <v>-12.516512000000001</v>
      </c>
      <c r="O96" s="13">
        <f t="shared" si="6"/>
        <v>-6.0551315000000008</v>
      </c>
      <c r="P96" s="6">
        <f>'CL &amp; Data'!N308</f>
        <v>-3.2349874999999999</v>
      </c>
      <c r="R96" s="6">
        <f>'CL &amp; Data'!M414</f>
        <v>-15.399494000000001</v>
      </c>
      <c r="S96" s="13">
        <f t="shared" si="7"/>
        <v>-5.4670094000000002</v>
      </c>
      <c r="T96" s="6">
        <f>'CL &amp; Data'!N414</f>
        <v>-2.7062816999999999</v>
      </c>
      <c r="V96" s="82">
        <f>'CL &amp; Data'!B414/1000000000</f>
        <v>23.250699999999998</v>
      </c>
    </row>
    <row r="97" spans="2:22" x14ac:dyDescent="0.25">
      <c r="B97" s="6">
        <f>'CL &amp; Data'!B309/1000000000</f>
        <v>23.500599999999999</v>
      </c>
      <c r="D97" s="6">
        <f>'CL &amp; Data'!C309</f>
        <v>-13.312122</v>
      </c>
      <c r="E97" s="13">
        <f t="shared" si="4"/>
        <v>-6.7406951000000008</v>
      </c>
      <c r="F97" s="6">
        <f>'CL &amp; Data'!D309</f>
        <v>-2.7627785</v>
      </c>
      <c r="H97" s="6">
        <f>'CL &amp; Data'!C415</f>
        <v>-14.992691000000001</v>
      </c>
      <c r="I97" s="13">
        <f t="shared" si="5"/>
        <v>-6.3140382000000006</v>
      </c>
      <c r="J97" s="6">
        <f>'CL &amp; Data'!D415</f>
        <v>-2.4863870000000001</v>
      </c>
      <c r="L97" s="6">
        <f>'CL &amp; Data'!L309/1000000000</f>
        <v>23.500599999999999</v>
      </c>
      <c r="N97" s="6">
        <f>'CL &amp; Data'!M309</f>
        <v>-12.811919</v>
      </c>
      <c r="O97" s="13">
        <f t="shared" si="6"/>
        <v>-6.3505384999999999</v>
      </c>
      <c r="P97" s="6">
        <f>'CL &amp; Data'!N309</f>
        <v>-3.1902778000000001</v>
      </c>
      <c r="R97" s="6">
        <f>'CL &amp; Data'!M415</f>
        <v>-15.493031999999999</v>
      </c>
      <c r="S97" s="13">
        <f t="shared" si="7"/>
        <v>-5.560547399999999</v>
      </c>
      <c r="T97" s="6">
        <f>'CL &amp; Data'!N415</f>
        <v>-2.7100306000000001</v>
      </c>
      <c r="V97" s="82">
        <f>'CL &amp; Data'!B415/1000000000</f>
        <v>23.500599999999999</v>
      </c>
    </row>
    <row r="98" spans="2:22" x14ac:dyDescent="0.25">
      <c r="B98" s="6">
        <f>'CL &amp; Data'!B310/1000000000</f>
        <v>23.750499999999999</v>
      </c>
      <c r="D98" s="6">
        <f>'CL &amp; Data'!C310</f>
        <v>-13.523745999999999</v>
      </c>
      <c r="E98" s="13">
        <f t="shared" si="4"/>
        <v>-6.9523190999999995</v>
      </c>
      <c r="F98" s="6">
        <f>'CL &amp; Data'!D310</f>
        <v>-2.7661319</v>
      </c>
      <c r="H98" s="6">
        <f>'CL &amp; Data'!C416</f>
        <v>-15.201420000000001</v>
      </c>
      <c r="I98" s="13">
        <f t="shared" si="5"/>
        <v>-6.5227672000000005</v>
      </c>
      <c r="J98" s="6">
        <f>'CL &amp; Data'!D416</f>
        <v>-2.4921212000000001</v>
      </c>
      <c r="L98" s="6">
        <f>'CL &amp; Data'!L310/1000000000</f>
        <v>23.750499999999999</v>
      </c>
      <c r="N98" s="6">
        <f>'CL &amp; Data'!M310</f>
        <v>-13.146817</v>
      </c>
      <c r="O98" s="13">
        <f t="shared" si="6"/>
        <v>-6.6854365000000007</v>
      </c>
      <c r="P98" s="6">
        <f>'CL &amp; Data'!N310</f>
        <v>-3.1535795000000002</v>
      </c>
      <c r="R98" s="6">
        <f>'CL &amp; Data'!M416</f>
        <v>-15.559687</v>
      </c>
      <c r="S98" s="13">
        <f t="shared" si="7"/>
        <v>-5.6272023999999998</v>
      </c>
      <c r="T98" s="6">
        <f>'CL &amp; Data'!N416</f>
        <v>-2.7340026000000002</v>
      </c>
      <c r="V98" s="82">
        <f>'CL &amp; Data'!B416/1000000000</f>
        <v>23.750499999999999</v>
      </c>
    </row>
    <row r="99" spans="2:22" x14ac:dyDescent="0.25">
      <c r="B99" s="6">
        <f>'CL &amp; Data'!B311/1000000000</f>
        <v>24.000399999999999</v>
      </c>
      <c r="D99" s="6">
        <f>'CL &amp; Data'!C311</f>
        <v>-13.749724000000001</v>
      </c>
      <c r="E99" s="13">
        <f t="shared" si="4"/>
        <v>-7.1782971000000009</v>
      </c>
      <c r="F99" s="6">
        <f>'CL &amp; Data'!D311</f>
        <v>-2.7786043</v>
      </c>
      <c r="H99" s="6">
        <f>'CL &amp; Data'!C417</f>
        <v>-15.444566999999999</v>
      </c>
      <c r="I99" s="13">
        <f t="shared" si="5"/>
        <v>-6.7659141999999992</v>
      </c>
      <c r="J99" s="6">
        <f>'CL &amp; Data'!D417</f>
        <v>-2.5150027000000001</v>
      </c>
      <c r="L99" s="6">
        <f>'CL &amp; Data'!L311/1000000000</f>
        <v>24.000399999999999</v>
      </c>
      <c r="N99" s="6">
        <f>'CL &amp; Data'!M311</f>
        <v>-13.497161</v>
      </c>
      <c r="O99" s="13">
        <f t="shared" si="6"/>
        <v>-7.0357805000000004</v>
      </c>
      <c r="P99" s="6">
        <f>'CL &amp; Data'!N311</f>
        <v>-3.1178143</v>
      </c>
      <c r="R99" s="6">
        <f>'CL &amp; Data'!M417</f>
        <v>-15.686202</v>
      </c>
      <c r="S99" s="13">
        <f t="shared" si="7"/>
        <v>-5.7537173999999993</v>
      </c>
      <c r="T99" s="6">
        <f>'CL &amp; Data'!N417</f>
        <v>-2.7637596000000002</v>
      </c>
      <c r="V99" s="82">
        <f>'CL &amp; Data'!B417/1000000000</f>
        <v>24.000399999999999</v>
      </c>
    </row>
    <row r="100" spans="2:22" x14ac:dyDescent="0.25">
      <c r="B100" s="6">
        <f>'CL &amp; Data'!B312/1000000000</f>
        <v>24.250299999999999</v>
      </c>
      <c r="D100" s="6">
        <f>'CL &amp; Data'!C312</f>
        <v>-14.042503999999999</v>
      </c>
      <c r="E100" s="13">
        <f t="shared" si="4"/>
        <v>-7.4710770999999996</v>
      </c>
      <c r="F100" s="6">
        <f>'CL &amp; Data'!D312</f>
        <v>-2.7827258000000001</v>
      </c>
      <c r="H100" s="6">
        <f>'CL &amp; Data'!C418</f>
        <v>-15.695176</v>
      </c>
      <c r="I100" s="13">
        <f t="shared" si="5"/>
        <v>-7.0165232</v>
      </c>
      <c r="J100" s="6">
        <f>'CL &amp; Data'!D418</f>
        <v>-2.5307696000000002</v>
      </c>
      <c r="L100" s="6">
        <f>'CL &amp; Data'!L312/1000000000</f>
        <v>24.250299999999999</v>
      </c>
      <c r="N100" s="6">
        <f>'CL &amp; Data'!M312</f>
        <v>-13.862450000000001</v>
      </c>
      <c r="O100" s="13">
        <f t="shared" si="6"/>
        <v>-7.4010695000000011</v>
      </c>
      <c r="P100" s="6">
        <f>'CL &amp; Data'!N312</f>
        <v>-3.0550636999999998</v>
      </c>
      <c r="R100" s="6">
        <f>'CL &amp; Data'!M418</f>
        <v>-15.881823000000001</v>
      </c>
      <c r="S100" s="13">
        <f t="shared" si="7"/>
        <v>-5.9493384000000002</v>
      </c>
      <c r="T100" s="6">
        <f>'CL &amp; Data'!N418</f>
        <v>-2.769949</v>
      </c>
      <c r="V100" s="82">
        <f>'CL &amp; Data'!B418/1000000000</f>
        <v>24.250299999999999</v>
      </c>
    </row>
    <row r="101" spans="2:22" x14ac:dyDescent="0.25">
      <c r="B101" s="6">
        <f>'CL &amp; Data'!B313/1000000000</f>
        <v>24.5002</v>
      </c>
      <c r="D101" s="6">
        <f>'CL &amp; Data'!C313</f>
        <v>-14.338419</v>
      </c>
      <c r="E101" s="13">
        <f t="shared" si="4"/>
        <v>-7.7669921000000004</v>
      </c>
      <c r="F101" s="6">
        <f>'CL &amp; Data'!D313</f>
        <v>-2.7762866000000002</v>
      </c>
      <c r="H101" s="6">
        <f>'CL &amp; Data'!C419</f>
        <v>-15.984776</v>
      </c>
      <c r="I101" s="13">
        <f t="shared" si="5"/>
        <v>-7.3061232</v>
      </c>
      <c r="J101" s="6">
        <f>'CL &amp; Data'!D419</f>
        <v>-2.5263795999999998</v>
      </c>
      <c r="L101" s="6">
        <f>'CL &amp; Data'!L313/1000000000</f>
        <v>24.5002</v>
      </c>
      <c r="N101" s="6">
        <f>'CL &amp; Data'!M313</f>
        <v>-14.346753</v>
      </c>
      <c r="O101" s="13">
        <f t="shared" si="6"/>
        <v>-7.8853724999999999</v>
      </c>
      <c r="P101" s="6">
        <f>'CL &amp; Data'!N313</f>
        <v>-2.9733573999999998</v>
      </c>
      <c r="R101" s="6">
        <f>'CL &amp; Data'!M419</f>
        <v>-16.203800000000001</v>
      </c>
      <c r="S101" s="13">
        <f t="shared" si="7"/>
        <v>-6.2713154000000007</v>
      </c>
      <c r="T101" s="6">
        <f>'CL &amp; Data'!N419</f>
        <v>-2.7428970000000001</v>
      </c>
      <c r="V101" s="82">
        <f>'CL &amp; Data'!B419/1000000000</f>
        <v>24.5002</v>
      </c>
    </row>
    <row r="102" spans="2:22" x14ac:dyDescent="0.25">
      <c r="B102" s="6">
        <f>'CL &amp; Data'!B314/1000000000</f>
        <v>24.7501</v>
      </c>
      <c r="D102" s="6">
        <f>'CL &amp; Data'!C314</f>
        <v>-14.495869000000001</v>
      </c>
      <c r="E102" s="13">
        <f t="shared" si="4"/>
        <v>-7.9244421000000012</v>
      </c>
      <c r="F102" s="6">
        <f>'CL &amp; Data'!D314</f>
        <v>-2.7546659</v>
      </c>
      <c r="H102" s="6">
        <f>'CL &amp; Data'!C420</f>
        <v>-16.279368999999999</v>
      </c>
      <c r="I102" s="13">
        <f t="shared" si="5"/>
        <v>-7.600716199999999</v>
      </c>
      <c r="J102" s="6">
        <f>'CL &amp; Data'!D420</f>
        <v>-2.5063328999999999</v>
      </c>
      <c r="L102" s="6">
        <f>'CL &amp; Data'!L314/1000000000</f>
        <v>24.7501</v>
      </c>
      <c r="N102" s="6">
        <f>'CL &amp; Data'!M314</f>
        <v>-14.875809</v>
      </c>
      <c r="O102" s="13">
        <f t="shared" si="6"/>
        <v>-8.4144284999999996</v>
      </c>
      <c r="P102" s="6">
        <f>'CL &amp; Data'!N314</f>
        <v>-2.8871319</v>
      </c>
      <c r="R102" s="6">
        <f>'CL &amp; Data'!M420</f>
        <v>-16.607869999999998</v>
      </c>
      <c r="S102" s="13">
        <f t="shared" si="7"/>
        <v>-6.6753853999999979</v>
      </c>
      <c r="T102" s="6">
        <f>'CL &amp; Data'!N420</f>
        <v>-2.6958437000000002</v>
      </c>
      <c r="V102" s="82">
        <f>'CL &amp; Data'!B420/1000000000</f>
        <v>24.7501</v>
      </c>
    </row>
    <row r="103" spans="2:22" x14ac:dyDescent="0.25">
      <c r="B103" s="6">
        <f>'CL &amp; Data'!B315/1000000000</f>
        <v>25</v>
      </c>
      <c r="D103" s="6">
        <f>'CL &amp; Data'!C315</f>
        <v>-14.530637</v>
      </c>
      <c r="E103" s="13">
        <f t="shared" si="4"/>
        <v>-7.9592101000000008</v>
      </c>
      <c r="F103" s="6">
        <f>'CL &amp; Data'!D315</f>
        <v>-2.7334833000000001</v>
      </c>
      <c r="H103" s="6">
        <f>'CL &amp; Data'!C421</f>
        <v>-16.498736999999998</v>
      </c>
      <c r="I103" s="13">
        <f t="shared" si="5"/>
        <v>-7.8200841999999984</v>
      </c>
      <c r="J103" s="6">
        <f>'CL &amp; Data'!D421</f>
        <v>-2.4837799</v>
      </c>
      <c r="L103" s="6">
        <f>'CL &amp; Data'!L315/1000000000</f>
        <v>25</v>
      </c>
      <c r="N103" s="6">
        <f>'CL &amp; Data'!M315</f>
        <v>-15.275342</v>
      </c>
      <c r="O103" s="13">
        <f t="shared" si="6"/>
        <v>-8.8139615000000013</v>
      </c>
      <c r="P103" s="6">
        <f>'CL &amp; Data'!N315</f>
        <v>-2.8091178000000001</v>
      </c>
      <c r="R103" s="6">
        <f>'CL &amp; Data'!M421</f>
        <v>-16.915894000000002</v>
      </c>
      <c r="S103" s="13">
        <f t="shared" si="7"/>
        <v>-6.9834094000000011</v>
      </c>
      <c r="T103" s="6">
        <f>'CL &amp; Data'!N421</f>
        <v>-2.6479712000000002</v>
      </c>
      <c r="V103" s="82">
        <f>'CL &amp; Data'!B421/1000000000</f>
        <v>25</v>
      </c>
    </row>
    <row r="105" spans="2:22" x14ac:dyDescent="0.25">
      <c r="D105" s="6" t="str">
        <f>ADDRESS(MATCH(MAX(D3:D103),D1:D103,0),4)</f>
        <v>$D$3</v>
      </c>
      <c r="H105" s="81" t="str">
        <f>ADDRESS(MATCH(MAX(H3:H103),H1:H103,0),8)</f>
        <v>$H$12</v>
      </c>
      <c r="N105" s="81" t="str">
        <f>ADDRESS(MATCH(MAX(N3:N103),N1:N103,0),14)</f>
        <v>$N$3</v>
      </c>
      <c r="R105" s="81" t="str">
        <f>ADDRESS(MATCH(MAX(R3:R103),R1:R103,0),18)</f>
        <v>$R$26</v>
      </c>
    </row>
    <row r="106" spans="2:22" x14ac:dyDescent="0.25">
      <c r="D106" s="6">
        <f>MAX(D3:D103)</f>
        <v>-6.4358215000000003</v>
      </c>
      <c r="H106" s="81">
        <f>MAX(H4:H104)</f>
        <v>-8.5818253000000002</v>
      </c>
      <c r="N106" s="81">
        <f>MAX(N4:N104)</f>
        <v>-6.4613804999999997</v>
      </c>
      <c r="R106" s="81">
        <f>MAX(R4:R104)</f>
        <v>-9.9084100999999993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A628"/>
  <sheetViews>
    <sheetView topLeftCell="N1" zoomScale="70" zoomScaleNormal="70" workbookViewId="0">
      <selection activeCell="AK120" sqref="AK120"/>
    </sheetView>
  </sheetViews>
  <sheetFormatPr defaultRowHeight="15" x14ac:dyDescent="0.25"/>
  <cols>
    <col min="1" max="1" width="13.7109375" style="40" customWidth="1"/>
    <col min="8" max="8" width="2" style="7" customWidth="1"/>
    <col min="9" max="9" width="13.7109375" style="5" customWidth="1"/>
    <col min="10" max="10" width="14.42578125" style="5" bestFit="1" customWidth="1"/>
    <col min="11" max="26" width="14.28515625" style="5" customWidth="1"/>
    <col min="27" max="27" width="13.7109375" style="40" customWidth="1"/>
    <col min="34" max="34" width="2" style="7" customWidth="1"/>
    <col min="35" max="35" width="13.7109375" style="5" customWidth="1"/>
    <col min="36" max="36" width="14.5703125" style="5" bestFit="1" customWidth="1"/>
    <col min="37" max="37" width="14.5703125" style="5" customWidth="1"/>
    <col min="50" max="52" width="14.28515625" style="5" customWidth="1"/>
    <col min="53" max="53" width="2" style="7" customWidth="1"/>
    <col min="54" max="16384" width="9.140625" style="3"/>
  </cols>
  <sheetData>
    <row r="1" spans="1:53" x14ac:dyDescent="0.25">
      <c r="B1" t="s">
        <v>99</v>
      </c>
      <c r="I1" s="5" t="s">
        <v>207</v>
      </c>
      <c r="J1" s="43" t="str">
        <f>E8</f>
        <v>CL  Log Mag(dB)</v>
      </c>
      <c r="K1" s="43" t="str">
        <f>D8</f>
        <v>Pwr3 Log Mag(dBm)</v>
      </c>
      <c r="L1" s="5" t="s">
        <v>207</v>
      </c>
      <c r="M1" s="43" t="str">
        <f>C112</f>
        <v>IP3 +13dBm LO Log Mag(dBm)</v>
      </c>
      <c r="N1" s="43" t="str">
        <f>D112</f>
        <v>OIP3 +13dBm LO Log Mag(dBm)</v>
      </c>
      <c r="O1" s="5" t="s">
        <v>207</v>
      </c>
      <c r="P1" s="43" t="str">
        <f>C216</f>
        <v>IP3 +11dBm LO Log Mag(dBm)</v>
      </c>
      <c r="Q1" s="43" t="str">
        <f>D216</f>
        <v>OIP3 +11dBm LO Log Mag(dBm)</v>
      </c>
      <c r="R1" s="5" t="s">
        <v>207</v>
      </c>
      <c r="S1" s="43" t="str">
        <f>C320</f>
        <v>IP3 +9dBm LO Log Mag(dBm)</v>
      </c>
      <c r="T1" s="43" t="str">
        <f>D320</f>
        <v>OIP3 +9dBm LO Log Mag(dBm)</v>
      </c>
      <c r="U1" s="5" t="s">
        <v>207</v>
      </c>
      <c r="V1" s="43" t="str">
        <f>C424</f>
        <v>IP3 +7dBm LO Log Mag(dBm)</v>
      </c>
      <c r="W1" s="43" t="str">
        <f>D424</f>
        <v>OIP3 +7dBm LO Log Mag(dBm)</v>
      </c>
      <c r="X1" s="43" t="str">
        <f>B528</f>
        <v>Freq(Hz)</v>
      </c>
      <c r="Y1" s="43" t="str">
        <f t="shared" ref="Y1:Z1" si="0">C528</f>
        <v>IP3 +5dBm LO Log Mag(dBm)</v>
      </c>
      <c r="Z1" s="43" t="str">
        <f t="shared" si="0"/>
        <v>OIP3 +5dBm LO Log Mag(dBm)</v>
      </c>
      <c r="AB1" t="s">
        <v>99</v>
      </c>
      <c r="AI1" s="5" t="s">
        <v>207</v>
      </c>
      <c r="AJ1" s="43" t="str">
        <f>AE8</f>
        <v>CL  Log Mag(dB)</v>
      </c>
      <c r="AK1" s="43" t="str">
        <f>AD8</f>
        <v>Pwr3 Log Mag(dBm)</v>
      </c>
      <c r="AL1" s="5" t="s">
        <v>207</v>
      </c>
      <c r="AM1" s="43" t="str">
        <f>AC112</f>
        <v>IP3 +13dBm LO Log Mag(dBm)</v>
      </c>
      <c r="AN1" s="43" t="e">
        <f>#REF!</f>
        <v>#REF!</v>
      </c>
      <c r="AO1" s="5" t="s">
        <v>207</v>
      </c>
      <c r="AP1" s="43" t="str">
        <f>AC216</f>
        <v>IP3 +11dBm LO Log Mag(dBm)</v>
      </c>
      <c r="AQ1" s="43" t="str">
        <f>AD216</f>
        <v>OIP3 +11dBm LO Log Mag(dBm)</v>
      </c>
      <c r="AR1" s="5" t="s">
        <v>207</v>
      </c>
      <c r="AS1" s="43" t="str">
        <f>AC320</f>
        <v>IP3 +9dBm LO Log Mag(dBm)</v>
      </c>
      <c r="AT1" s="43" t="str">
        <f>AD320</f>
        <v>OIP3 +9dBm LO Log Mag(dBm)</v>
      </c>
      <c r="AU1" s="5" t="s">
        <v>207</v>
      </c>
      <c r="AV1" s="43" t="str">
        <f>AC424</f>
        <v>IP3 +7dBm LO Log Mag(dBm)</v>
      </c>
      <c r="AW1" s="43" t="str">
        <f>AD424</f>
        <v>OIP3 +7dBm LO Log Mag(dBm)</v>
      </c>
      <c r="AX1" s="43" t="str">
        <f>AB528</f>
        <v>Freq(Hz)</v>
      </c>
      <c r="AY1" s="43" t="str">
        <f t="shared" ref="AY1" si="1">AC528</f>
        <v>IP3 +5dBm LO Log Mag(dBm)</v>
      </c>
      <c r="AZ1" s="43" t="str">
        <f t="shared" ref="AZ1" si="2">AD528</f>
        <v>OIP3 +5dBm LO Log Mag(dBm)</v>
      </c>
    </row>
    <row r="2" spans="1:53" x14ac:dyDescent="0.25">
      <c r="A2" s="39" t="s">
        <v>111</v>
      </c>
      <c r="B2" t="s">
        <v>300</v>
      </c>
      <c r="C2" t="s">
        <v>275</v>
      </c>
      <c r="D2" t="s">
        <v>277</v>
      </c>
      <c r="E2" t="s">
        <v>302</v>
      </c>
      <c r="J2" s="73" t="s">
        <v>268</v>
      </c>
      <c r="M2" s="73" t="s">
        <v>267</v>
      </c>
      <c r="P2" s="73" t="s">
        <v>266</v>
      </c>
      <c r="S2" s="73" t="s">
        <v>269</v>
      </c>
      <c r="V2" s="73" t="s">
        <v>270</v>
      </c>
      <c r="Y2" s="73" t="s">
        <v>271</v>
      </c>
      <c r="AA2" s="39" t="s">
        <v>112</v>
      </c>
      <c r="AB2" t="s">
        <v>300</v>
      </c>
      <c r="AC2" t="s">
        <v>275</v>
      </c>
      <c r="AD2" t="s">
        <v>277</v>
      </c>
      <c r="AE2" t="s">
        <v>302</v>
      </c>
      <c r="AJ2" s="73" t="s">
        <v>268</v>
      </c>
      <c r="AL2" s="5"/>
      <c r="AM2" s="73" t="s">
        <v>267</v>
      </c>
      <c r="AN2" s="5"/>
      <c r="AO2" s="5"/>
      <c r="AP2" s="73" t="s">
        <v>266</v>
      </c>
      <c r="AQ2" s="5"/>
      <c r="AR2" s="5"/>
      <c r="AS2" s="73" t="s">
        <v>269</v>
      </c>
      <c r="AT2" s="5"/>
      <c r="AU2" s="5"/>
      <c r="AV2" s="73" t="s">
        <v>270</v>
      </c>
      <c r="AW2" s="5"/>
      <c r="AY2" s="73" t="s">
        <v>271</v>
      </c>
    </row>
    <row r="3" spans="1:53" s="18" customFormat="1" x14ac:dyDescent="0.25">
      <c r="A3" s="40"/>
      <c r="B3" t="s">
        <v>303</v>
      </c>
      <c r="C3"/>
      <c r="D3"/>
      <c r="E3"/>
      <c r="F3"/>
      <c r="G3"/>
      <c r="H3" s="16"/>
      <c r="I3" s="13" t="s">
        <v>12</v>
      </c>
      <c r="J3" s="17">
        <f>AVERAGE(J26:J97)</f>
        <v>0</v>
      </c>
      <c r="K3" s="17">
        <f>AVERAGE(K26:K97)</f>
        <v>0</v>
      </c>
      <c r="L3" s="13" t="s">
        <v>12</v>
      </c>
      <c r="M3" s="17">
        <f>AVERAGE(M26:M97)</f>
        <v>12.503283073611115</v>
      </c>
      <c r="N3" s="17">
        <f>AVERAGE(N26:N97)</f>
        <v>4.2517312816666646</v>
      </c>
      <c r="O3" s="13" t="s">
        <v>12</v>
      </c>
      <c r="P3" s="17">
        <f>AVERAGE(P26:P97)</f>
        <v>12.000175647222228</v>
      </c>
      <c r="Q3" s="17">
        <f>AVERAGE(Q26:Q97)</f>
        <v>3.7574889820277773</v>
      </c>
      <c r="R3" s="13" t="s">
        <v>12</v>
      </c>
      <c r="S3" s="17">
        <f>AVERAGE(S26:S97)</f>
        <v>11.713196338888888</v>
      </c>
      <c r="T3" s="17">
        <f>AVERAGE(T26:T97)</f>
        <v>3.3988566097222228</v>
      </c>
      <c r="U3" s="13" t="s">
        <v>12</v>
      </c>
      <c r="V3" s="17">
        <f>AVERAGE(V26:V97)</f>
        <v>11.517090784722221</v>
      </c>
      <c r="W3" s="17">
        <f>AVERAGE(W26:W97)</f>
        <v>3.0568103348333349</v>
      </c>
      <c r="X3" s="13" t="s">
        <v>12</v>
      </c>
      <c r="Y3" s="17">
        <f>AVERAGE(Y26:Y97)</f>
        <v>11.390288083333333</v>
      </c>
      <c r="Z3" s="17">
        <f>AVERAGE(Z26:Z97)</f>
        <v>2.6526531878472221</v>
      </c>
      <c r="AA3" s="40"/>
      <c r="AB3" t="s">
        <v>303</v>
      </c>
      <c r="AC3"/>
      <c r="AD3"/>
      <c r="AE3"/>
      <c r="AF3"/>
      <c r="AG3"/>
      <c r="AH3" s="16"/>
      <c r="AI3" s="13" t="s">
        <v>12</v>
      </c>
      <c r="AJ3" s="17">
        <f>AVERAGE(AJ26:AJ97)</f>
        <v>0</v>
      </c>
      <c r="AK3" s="17">
        <f>AVERAGE(AK26:AK97)</f>
        <v>0</v>
      </c>
      <c r="AL3" s="13" t="s">
        <v>12</v>
      </c>
      <c r="AM3" s="17">
        <f>AVERAGE(AM26:AM97)</f>
        <v>12.440157381944449</v>
      </c>
      <c r="AN3" s="17">
        <f>AVERAGE(AN26:AN97)</f>
        <v>3.7585945858861103</v>
      </c>
      <c r="AO3" s="13" t="s">
        <v>12</v>
      </c>
      <c r="AP3" s="17">
        <f>AVERAGE(AP26:AP97)</f>
        <v>11.877522019444442</v>
      </c>
      <c r="AQ3" s="17">
        <f>AVERAGE(AQ26:AQ97)</f>
        <v>3.2216600515694447</v>
      </c>
      <c r="AR3" s="13" t="s">
        <v>12</v>
      </c>
      <c r="AS3" s="17">
        <f>AVERAGE(AS26:AS97)</f>
        <v>11.443171002777774</v>
      </c>
      <c r="AT3" s="17">
        <f>AVERAGE(AT26:AT97)</f>
        <v>2.7475202023611116</v>
      </c>
      <c r="AU3" s="13" t="s">
        <v>12</v>
      </c>
      <c r="AV3" s="17">
        <f>AVERAGE(AV26:AV97)</f>
        <v>11.234937190277776</v>
      </c>
      <c r="AW3" s="17">
        <f>AVERAGE(AW26:AW97)</f>
        <v>2.4252773658055546</v>
      </c>
      <c r="AX3" s="13" t="s">
        <v>12</v>
      </c>
      <c r="AY3" s="17">
        <f>AVERAGE(AY26:AY97)</f>
        <v>11.004157308333335</v>
      </c>
      <c r="AZ3" s="17">
        <f>AVERAGE(AZ26:AZ97)</f>
        <v>1.9571261065833332</v>
      </c>
      <c r="BA3" s="16"/>
    </row>
    <row r="4" spans="1:53" x14ac:dyDescent="0.25">
      <c r="B4" t="s">
        <v>102</v>
      </c>
      <c r="C4" t="s">
        <v>304</v>
      </c>
      <c r="D4" t="s">
        <v>305</v>
      </c>
      <c r="H4" s="8"/>
      <c r="AB4" t="s">
        <v>102</v>
      </c>
      <c r="AC4" t="s">
        <v>304</v>
      </c>
      <c r="AD4" t="s">
        <v>306</v>
      </c>
      <c r="AH4" s="8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BA4" s="8"/>
    </row>
    <row r="5" spans="1:53" x14ac:dyDescent="0.25">
      <c r="B5" t="s">
        <v>103</v>
      </c>
      <c r="H5" s="8"/>
      <c r="I5" s="6">
        <f t="shared" ref="I5:I36" si="3">B9/1000000000</f>
        <v>8</v>
      </c>
      <c r="J5" s="6">
        <f t="shared" ref="J5:J36" si="4">E9</f>
        <v>0</v>
      </c>
      <c r="K5" s="6">
        <f>D9</f>
        <v>0</v>
      </c>
      <c r="L5" s="6">
        <f>B9/1000000000</f>
        <v>8</v>
      </c>
      <c r="M5" s="6">
        <f>C113</f>
        <v>-1.2019727</v>
      </c>
      <c r="N5" s="6">
        <f>D113</f>
        <v>-71.174476999999996</v>
      </c>
      <c r="O5" s="6">
        <f>B9/1000000000</f>
        <v>8</v>
      </c>
      <c r="P5" s="6">
        <f>C217</f>
        <v>4.2393551</v>
      </c>
      <c r="Q5" s="6">
        <f>D217</f>
        <v>-66.048919999999995</v>
      </c>
      <c r="R5" s="6">
        <f>B9/1000000000</f>
        <v>8</v>
      </c>
      <c r="S5" s="6">
        <f>C321</f>
        <v>-2.0030401000000002</v>
      </c>
      <c r="T5" s="6">
        <f>D321</f>
        <v>-75.571021999999999</v>
      </c>
      <c r="U5" s="6">
        <f>B9/1000000000</f>
        <v>8</v>
      </c>
      <c r="V5" s="6">
        <f>C425</f>
        <v>0.50911128999999999</v>
      </c>
      <c r="W5" s="6">
        <f>D425</f>
        <v>-77.031165999999999</v>
      </c>
      <c r="X5" s="43">
        <f>B529/1000000000</f>
        <v>8</v>
      </c>
      <c r="Y5" s="43">
        <f>C529</f>
        <v>-6.6706666999999999</v>
      </c>
      <c r="Z5" s="43">
        <f>D529</f>
        <v>-85.536536999999996</v>
      </c>
      <c r="AB5" t="s">
        <v>103</v>
      </c>
      <c r="AH5" s="8"/>
      <c r="AI5" s="6">
        <f t="shared" ref="AI5:AI36" si="5">AB9/1000000000</f>
        <v>8</v>
      </c>
      <c r="AJ5" s="6">
        <f t="shared" ref="AJ5:AJ36" si="6">AE9</f>
        <v>0</v>
      </c>
      <c r="AK5" s="6">
        <f>AD9</f>
        <v>0</v>
      </c>
      <c r="AL5" s="6">
        <f>AB9/1000000000</f>
        <v>8</v>
      </c>
      <c r="AM5" s="6">
        <f>AC113</f>
        <v>6.3503017000000002</v>
      </c>
      <c r="AN5" s="6">
        <f>AD113</f>
        <v>-50.951293999999997</v>
      </c>
      <c r="AO5" s="6">
        <f>AB9/1000000000</f>
        <v>8</v>
      </c>
      <c r="AP5" s="43">
        <f>AC217</f>
        <v>3.3463242000000002</v>
      </c>
      <c r="AQ5" s="6">
        <f>AD217</f>
        <v>-57.426223999999998</v>
      </c>
      <c r="AR5" s="6">
        <f>AB9/1000000000</f>
        <v>8</v>
      </c>
      <c r="AS5" s="6">
        <f>AC321</f>
        <v>5.4004250000000003</v>
      </c>
      <c r="AT5" s="6">
        <f>AD321</f>
        <v>-61.460101999999999</v>
      </c>
      <c r="AU5" s="6">
        <f>AB9/1000000000</f>
        <v>8</v>
      </c>
      <c r="AV5" s="6">
        <f>AC425</f>
        <v>1.6354785000000001</v>
      </c>
      <c r="AW5" s="6">
        <f>AD425</f>
        <v>-70.216087000000002</v>
      </c>
      <c r="AX5" s="43">
        <f>AB529/1000000000</f>
        <v>8</v>
      </c>
      <c r="AY5" s="43">
        <f>AC529</f>
        <v>-2.8806050000000001</v>
      </c>
      <c r="AZ5" s="43">
        <f>AD529</f>
        <v>-78.110648999999995</v>
      </c>
      <c r="BA5" s="8"/>
    </row>
    <row r="6" spans="1:53" x14ac:dyDescent="0.25">
      <c r="H6" s="8"/>
      <c r="I6" s="6">
        <f t="shared" si="3"/>
        <v>8.5816326530612006</v>
      </c>
      <c r="J6" s="6">
        <f t="shared" si="4"/>
        <v>0</v>
      </c>
      <c r="K6" s="85">
        <f t="shared" ref="K6:K69" si="7">D10</f>
        <v>0</v>
      </c>
      <c r="L6" s="6">
        <f t="shared" ref="L6:L69" si="8">B10/1000000000</f>
        <v>8.5816326530612006</v>
      </c>
      <c r="M6" s="81">
        <f t="shared" ref="M6:M69" si="9">C114</f>
        <v>3.7436166000000002</v>
      </c>
      <c r="N6" s="85">
        <f t="shared" ref="N6:N69" si="10">D114</f>
        <v>-59.579456</v>
      </c>
      <c r="O6" s="6">
        <f t="shared" ref="O6:O69" si="11">B10/1000000000</f>
        <v>8.5816326530612006</v>
      </c>
      <c r="P6" s="81">
        <f t="shared" ref="P6:P69" si="12">C218</f>
        <v>1.7162312</v>
      </c>
      <c r="Q6" s="85">
        <f t="shared" ref="Q6:Q69" si="13">D218</f>
        <v>-64.552338000000006</v>
      </c>
      <c r="R6" s="6">
        <f t="shared" ref="R6:R69" si="14">B10/1000000000</f>
        <v>8.5816326530612006</v>
      </c>
      <c r="S6" s="81">
        <f t="shared" ref="S6:S69" si="15">C322</f>
        <v>0.77358775999999996</v>
      </c>
      <c r="T6" s="85">
        <f t="shared" ref="T6:T69" si="16">D322</f>
        <v>-67.743515000000002</v>
      </c>
      <c r="U6" s="6">
        <f t="shared" ref="U6:U69" si="17">B10/1000000000</f>
        <v>8.5816326530612006</v>
      </c>
      <c r="V6" s="81">
        <f t="shared" ref="V6:V69" si="18">C426</f>
        <v>-3.6539304000000001</v>
      </c>
      <c r="W6" s="85">
        <f t="shared" ref="W6:W69" si="19">D426</f>
        <v>-77.839966000000004</v>
      </c>
      <c r="X6" s="43">
        <f t="shared" ref="X6:X69" si="20">B530/1000000000</f>
        <v>8.5816326530612006</v>
      </c>
      <c r="Y6" s="43">
        <f t="shared" ref="Y6:Z6" si="21">C530</f>
        <v>-5.0607705000000003</v>
      </c>
      <c r="Z6" s="43">
        <f t="shared" si="21"/>
        <v>-78.587524000000002</v>
      </c>
      <c r="AH6" s="8"/>
      <c r="AI6" s="6">
        <f t="shared" si="5"/>
        <v>8.5816326530612006</v>
      </c>
      <c r="AJ6" s="6">
        <f t="shared" si="6"/>
        <v>0</v>
      </c>
      <c r="AK6" s="85">
        <f t="shared" ref="AK6:AK69" si="22">AD10</f>
        <v>0</v>
      </c>
      <c r="AL6" s="6">
        <f t="shared" ref="AL6:AL69" si="23">AB10/1000000000</f>
        <v>8.5816326530612006</v>
      </c>
      <c r="AM6" s="81">
        <f t="shared" ref="AM6:AM69" si="24">AC114</f>
        <v>11.054926999999999</v>
      </c>
      <c r="AN6" s="89">
        <f t="shared" ref="AN6:AN69" si="25">AD114</f>
        <v>-37.830264999999997</v>
      </c>
      <c r="AO6" s="6">
        <f t="shared" ref="AO6:AO69" si="26">AB10/1000000000</f>
        <v>8.5816326530612006</v>
      </c>
      <c r="AP6" s="43">
        <f t="shared" ref="AP6:AP69" si="27">AC218</f>
        <v>7.6477551000000004</v>
      </c>
      <c r="AQ6" s="85">
        <f t="shared" ref="AQ6:AQ69" si="28">AD218</f>
        <v>-47.819468999999998</v>
      </c>
      <c r="AR6" s="6">
        <f t="shared" ref="AR6:AR69" si="29">AB10/1000000000</f>
        <v>8.5816326530612006</v>
      </c>
      <c r="AS6" s="81">
        <f t="shared" ref="AS6:AS69" si="30">AC322</f>
        <v>5.1890821000000003</v>
      </c>
      <c r="AT6" s="85">
        <f t="shared" ref="AT6:AT69" si="31">AD322</f>
        <v>-56.480044999999997</v>
      </c>
      <c r="AU6" s="6">
        <f t="shared" ref="AU6:AU69" si="32">AB10/1000000000</f>
        <v>8.5816326530612006</v>
      </c>
      <c r="AV6" s="81">
        <f t="shared" ref="AV6:AV69" si="33">AC426</f>
        <v>0.85556131999999996</v>
      </c>
      <c r="AW6" s="85">
        <f t="shared" ref="AW6:AW69" si="34">AD426</f>
        <v>-65.974509999999995</v>
      </c>
      <c r="AX6" s="43">
        <f t="shared" ref="AX6:AX69" si="35">AB530/1000000000</f>
        <v>8.5816326530612006</v>
      </c>
      <c r="AY6" s="43">
        <f t="shared" ref="AY6:AY69" si="36">AC530</f>
        <v>-2.0775108000000002</v>
      </c>
      <c r="AZ6" s="43">
        <f t="shared" ref="AZ6:AZ69" si="37">AD530</f>
        <v>-72.115066999999996</v>
      </c>
      <c r="BA6" s="8"/>
    </row>
    <row r="7" spans="1:53" x14ac:dyDescent="0.25">
      <c r="B7" t="s">
        <v>104</v>
      </c>
      <c r="H7" s="8"/>
      <c r="I7" s="6">
        <f t="shared" si="3"/>
        <v>9.1632653061223994</v>
      </c>
      <c r="J7" s="6">
        <f t="shared" si="4"/>
        <v>0</v>
      </c>
      <c r="K7" s="85">
        <f t="shared" si="7"/>
        <v>0</v>
      </c>
      <c r="L7" s="6">
        <f t="shared" si="8"/>
        <v>9.1632653061223994</v>
      </c>
      <c r="M7" s="81">
        <f t="shared" si="9"/>
        <v>5.768878</v>
      </c>
      <c r="N7" s="85">
        <f t="shared" si="10"/>
        <v>-54.448070999999999</v>
      </c>
      <c r="O7" s="6">
        <f t="shared" si="11"/>
        <v>9.1632653061223994</v>
      </c>
      <c r="P7" s="81">
        <f t="shared" si="12"/>
        <v>6.4949254999999999</v>
      </c>
      <c r="Q7" s="85">
        <f t="shared" si="13"/>
        <v>-57.697158999999999</v>
      </c>
      <c r="R7" s="6">
        <f t="shared" si="14"/>
        <v>9.1632653061223994</v>
      </c>
      <c r="S7" s="81">
        <f t="shared" si="15"/>
        <v>-0.69043905000000005</v>
      </c>
      <c r="T7" s="85">
        <f t="shared" si="16"/>
        <v>-67.517089999999996</v>
      </c>
      <c r="U7" s="6">
        <f t="shared" si="17"/>
        <v>9.1632653061223994</v>
      </c>
      <c r="V7" s="81">
        <f t="shared" si="18"/>
        <v>-0.64855927000000002</v>
      </c>
      <c r="W7" s="85">
        <f t="shared" si="19"/>
        <v>-70.617583999999994</v>
      </c>
      <c r="X7" s="43">
        <f t="shared" si="20"/>
        <v>9.1632653061223994</v>
      </c>
      <c r="Y7" s="43">
        <f t="shared" ref="Y7:Z7" si="38">C531</f>
        <v>-1.8079699</v>
      </c>
      <c r="Z7" s="43">
        <f t="shared" si="38"/>
        <v>-73.848151999999999</v>
      </c>
      <c r="AB7" t="s">
        <v>104</v>
      </c>
      <c r="AH7" s="8"/>
      <c r="AI7" s="6">
        <f t="shared" si="5"/>
        <v>9.1632653061223994</v>
      </c>
      <c r="AJ7" s="6">
        <f t="shared" si="6"/>
        <v>0</v>
      </c>
      <c r="AK7" s="85">
        <f t="shared" si="22"/>
        <v>0</v>
      </c>
      <c r="AL7" s="6">
        <f t="shared" si="23"/>
        <v>9.1632653061223994</v>
      </c>
      <c r="AM7" s="81">
        <f t="shared" si="24"/>
        <v>13.11069</v>
      </c>
      <c r="AN7" s="89">
        <f t="shared" si="25"/>
        <v>-31.167349000000002</v>
      </c>
      <c r="AO7" s="6">
        <f t="shared" si="26"/>
        <v>9.1632653061223994</v>
      </c>
      <c r="AP7" s="43">
        <f t="shared" si="27"/>
        <v>9.4629878999999999</v>
      </c>
      <c r="AQ7" s="85">
        <f t="shared" si="28"/>
        <v>-41.594425000000001</v>
      </c>
      <c r="AR7" s="6">
        <f t="shared" si="29"/>
        <v>9.1632653061223994</v>
      </c>
      <c r="AS7" s="81">
        <f t="shared" si="30"/>
        <v>7.6361116999999998</v>
      </c>
      <c r="AT7" s="85">
        <f t="shared" si="31"/>
        <v>-49.829315000000001</v>
      </c>
      <c r="AU7" s="6">
        <f t="shared" si="32"/>
        <v>9.1632653061223994</v>
      </c>
      <c r="AV7" s="81">
        <f t="shared" si="33"/>
        <v>4.5297121999999996</v>
      </c>
      <c r="AW7" s="85">
        <f t="shared" si="34"/>
        <v>-58.407733999999998</v>
      </c>
      <c r="AX7" s="43">
        <f t="shared" si="35"/>
        <v>9.1632653061223994</v>
      </c>
      <c r="AY7" s="43">
        <f t="shared" si="36"/>
        <v>-0.92506253999999999</v>
      </c>
      <c r="AZ7" s="43">
        <f t="shared" si="37"/>
        <v>-68.783669000000003</v>
      </c>
      <c r="BA7" s="8"/>
    </row>
    <row r="8" spans="1:53" x14ac:dyDescent="0.25">
      <c r="B8" t="s">
        <v>23</v>
      </c>
      <c r="C8" t="s">
        <v>115</v>
      </c>
      <c r="D8" t="s">
        <v>116</v>
      </c>
      <c r="E8" t="s">
        <v>282</v>
      </c>
      <c r="H8" s="8"/>
      <c r="I8" s="6">
        <f t="shared" si="3"/>
        <v>9.7448979591837013</v>
      </c>
      <c r="J8" s="6">
        <f t="shared" si="4"/>
        <v>0</v>
      </c>
      <c r="K8" s="85">
        <f t="shared" si="7"/>
        <v>0</v>
      </c>
      <c r="L8" s="6">
        <f t="shared" si="8"/>
        <v>9.7448979591837013</v>
      </c>
      <c r="M8" s="81">
        <f t="shared" si="9"/>
        <v>3.7764319999999998</v>
      </c>
      <c r="N8" s="85">
        <f t="shared" si="10"/>
        <v>-51.618481000000003</v>
      </c>
      <c r="O8" s="6">
        <f t="shared" si="11"/>
        <v>9.7448979591837013</v>
      </c>
      <c r="P8" s="81">
        <f t="shared" si="12"/>
        <v>3.7469985000000001</v>
      </c>
      <c r="Q8" s="85">
        <f t="shared" si="13"/>
        <v>-55.958087999999996</v>
      </c>
      <c r="R8" s="6">
        <f t="shared" si="14"/>
        <v>9.7448979591837013</v>
      </c>
      <c r="S8" s="81">
        <f t="shared" si="15"/>
        <v>2.6533538999999999</v>
      </c>
      <c r="T8" s="85">
        <f t="shared" si="16"/>
        <v>-61.565815000000001</v>
      </c>
      <c r="U8" s="6">
        <f t="shared" si="17"/>
        <v>9.7448979591837013</v>
      </c>
      <c r="V8" s="81">
        <f t="shared" si="18"/>
        <v>0.98625368000000002</v>
      </c>
      <c r="W8" s="85">
        <f t="shared" si="19"/>
        <v>-66.539482000000007</v>
      </c>
      <c r="X8" s="43">
        <f t="shared" si="20"/>
        <v>9.7448979591837013</v>
      </c>
      <c r="Y8" s="43">
        <f t="shared" ref="Y8:Z8" si="39">C532</f>
        <v>1.5498544000000001</v>
      </c>
      <c r="Z8" s="43">
        <f t="shared" si="39"/>
        <v>-67.862724</v>
      </c>
      <c r="AB8" t="s">
        <v>23</v>
      </c>
      <c r="AC8" t="s">
        <v>115</v>
      </c>
      <c r="AD8" t="s">
        <v>116</v>
      </c>
      <c r="AE8" t="s">
        <v>282</v>
      </c>
      <c r="AH8" s="8"/>
      <c r="AI8" s="6">
        <f t="shared" si="5"/>
        <v>9.7448979591837013</v>
      </c>
      <c r="AJ8" s="6">
        <f t="shared" si="6"/>
        <v>0</v>
      </c>
      <c r="AK8" s="85">
        <f t="shared" si="22"/>
        <v>0</v>
      </c>
      <c r="AL8" s="6">
        <f t="shared" si="23"/>
        <v>9.7448979591837013</v>
      </c>
      <c r="AM8" s="81">
        <f t="shared" si="24"/>
        <v>17.134353999999998</v>
      </c>
      <c r="AN8" s="89">
        <f t="shared" si="25"/>
        <v>-21.907253000000001</v>
      </c>
      <c r="AO8" s="6">
        <f t="shared" si="26"/>
        <v>9.7448979591837013</v>
      </c>
      <c r="AP8" s="43">
        <f t="shared" si="27"/>
        <v>11.431276</v>
      </c>
      <c r="AQ8" s="85">
        <f t="shared" si="28"/>
        <v>-33.886477999999997</v>
      </c>
      <c r="AR8" s="6">
        <f t="shared" si="29"/>
        <v>9.7448979591837013</v>
      </c>
      <c r="AS8" s="81">
        <f t="shared" si="30"/>
        <v>11.840222000000001</v>
      </c>
      <c r="AT8" s="85">
        <f t="shared" si="31"/>
        <v>-40.108910000000002</v>
      </c>
      <c r="AU8" s="6">
        <f t="shared" si="32"/>
        <v>9.7448979591837013</v>
      </c>
      <c r="AV8" s="81">
        <f t="shared" si="33"/>
        <v>4.3714905000000002</v>
      </c>
      <c r="AW8" s="85">
        <f t="shared" si="34"/>
        <v>-54.055678999999998</v>
      </c>
      <c r="AX8" s="43">
        <f t="shared" si="35"/>
        <v>9.7448979591837013</v>
      </c>
      <c r="AY8" s="43">
        <f t="shared" si="36"/>
        <v>5.0277919999999998</v>
      </c>
      <c r="AZ8" s="43">
        <f t="shared" si="37"/>
        <v>-59.408400999999998</v>
      </c>
      <c r="BA8" s="8"/>
    </row>
    <row r="9" spans="1:53" x14ac:dyDescent="0.25">
      <c r="B9">
        <v>8000000000</v>
      </c>
      <c r="H9" s="8"/>
      <c r="I9" s="6">
        <f t="shared" si="3"/>
        <v>10.326530612245001</v>
      </c>
      <c r="J9" s="6">
        <f t="shared" si="4"/>
        <v>0</v>
      </c>
      <c r="K9" s="85">
        <f t="shared" si="7"/>
        <v>0</v>
      </c>
      <c r="L9" s="6">
        <f t="shared" si="8"/>
        <v>10.326530612245001</v>
      </c>
      <c r="M9" s="81">
        <f t="shared" si="9"/>
        <v>4.9898176000000003</v>
      </c>
      <c r="N9" s="85">
        <f t="shared" si="10"/>
        <v>-44.911560000000001</v>
      </c>
      <c r="O9" s="6">
        <f t="shared" si="11"/>
        <v>10.326530612245001</v>
      </c>
      <c r="P9" s="81">
        <f t="shared" si="12"/>
        <v>3.5437791000000001</v>
      </c>
      <c r="Q9" s="85">
        <f t="shared" si="13"/>
        <v>-51.630721999999999</v>
      </c>
      <c r="R9" s="6">
        <f t="shared" si="14"/>
        <v>10.326530612245001</v>
      </c>
      <c r="S9" s="81">
        <f t="shared" si="15"/>
        <v>9.9070826000000007</v>
      </c>
      <c r="T9" s="85">
        <f t="shared" si="16"/>
        <v>-49.673431000000001</v>
      </c>
      <c r="U9" s="6">
        <f t="shared" si="17"/>
        <v>10.326530612245001</v>
      </c>
      <c r="V9" s="81">
        <f t="shared" si="18"/>
        <v>0.97584444000000004</v>
      </c>
      <c r="W9" s="85">
        <f t="shared" si="19"/>
        <v>-61.942405999999998</v>
      </c>
      <c r="X9" s="43">
        <f t="shared" si="20"/>
        <v>10.326530612245001</v>
      </c>
      <c r="Y9" s="43">
        <f t="shared" ref="Y9:Z9" si="40">C533</f>
        <v>0.37674022000000001</v>
      </c>
      <c r="Z9" s="43">
        <f t="shared" si="40"/>
        <v>-65.092087000000006</v>
      </c>
      <c r="AB9">
        <v>8000000000</v>
      </c>
      <c r="AH9" s="8"/>
      <c r="AI9" s="6">
        <f t="shared" si="5"/>
        <v>10.326530612245001</v>
      </c>
      <c r="AJ9" s="6">
        <f t="shared" si="6"/>
        <v>0</v>
      </c>
      <c r="AK9" s="85">
        <f t="shared" si="22"/>
        <v>0</v>
      </c>
      <c r="AL9" s="6">
        <f t="shared" si="23"/>
        <v>10.326530612245001</v>
      </c>
      <c r="AM9" s="81">
        <f t="shared" si="24"/>
        <v>18.521896000000002</v>
      </c>
      <c r="AN9" s="89">
        <f t="shared" si="25"/>
        <v>-15.6609</v>
      </c>
      <c r="AO9" s="6">
        <f t="shared" si="26"/>
        <v>10.326530612245001</v>
      </c>
      <c r="AP9" s="43">
        <f t="shared" si="27"/>
        <v>16.268899999999999</v>
      </c>
      <c r="AQ9" s="85">
        <f t="shared" si="28"/>
        <v>-22.351548999999999</v>
      </c>
      <c r="AR9" s="6">
        <f t="shared" si="29"/>
        <v>10.326530612245001</v>
      </c>
      <c r="AS9" s="81">
        <f t="shared" si="30"/>
        <v>18.986795000000001</v>
      </c>
      <c r="AT9" s="85">
        <f t="shared" si="31"/>
        <v>-25.80217</v>
      </c>
      <c r="AU9" s="6">
        <f t="shared" si="32"/>
        <v>10.326530612245001</v>
      </c>
      <c r="AV9" s="81">
        <f t="shared" si="33"/>
        <v>7.7385491999999996</v>
      </c>
      <c r="AW9" s="85">
        <f t="shared" si="34"/>
        <v>-43.881923999999998</v>
      </c>
      <c r="AX9" s="43">
        <f t="shared" si="35"/>
        <v>10.326530612245001</v>
      </c>
      <c r="AY9" s="43">
        <f t="shared" si="36"/>
        <v>4.6194353000000001</v>
      </c>
      <c r="AZ9" s="43">
        <f t="shared" si="37"/>
        <v>-53.662750000000003</v>
      </c>
      <c r="BA9" s="8"/>
    </row>
    <row r="10" spans="1:53" x14ac:dyDescent="0.25">
      <c r="B10">
        <v>8581632653.0612001</v>
      </c>
      <c r="H10" s="8"/>
      <c r="I10" s="6">
        <f t="shared" si="3"/>
        <v>10.908163265305999</v>
      </c>
      <c r="J10" s="6">
        <f t="shared" si="4"/>
        <v>0</v>
      </c>
      <c r="K10" s="85">
        <f t="shared" si="7"/>
        <v>0</v>
      </c>
      <c r="L10" s="6">
        <f t="shared" si="8"/>
        <v>10.908163265305999</v>
      </c>
      <c r="M10" s="81">
        <f t="shared" si="9"/>
        <v>3.8105620999999998</v>
      </c>
      <c r="N10" s="85">
        <f t="shared" si="10"/>
        <v>-41.358378999999999</v>
      </c>
      <c r="O10" s="6">
        <f t="shared" si="11"/>
        <v>10.908163265305999</v>
      </c>
      <c r="P10" s="81">
        <f t="shared" si="12"/>
        <v>2.1518533</v>
      </c>
      <c r="Q10" s="85">
        <f t="shared" si="13"/>
        <v>-48.502986999999997</v>
      </c>
      <c r="R10" s="6">
        <f t="shared" si="14"/>
        <v>10.908163265305999</v>
      </c>
      <c r="S10" s="81">
        <f t="shared" si="15"/>
        <v>2.5363259</v>
      </c>
      <c r="T10" s="85">
        <f t="shared" si="16"/>
        <v>-52.731349999999999</v>
      </c>
      <c r="U10" s="6">
        <f t="shared" si="17"/>
        <v>10.908163265305999</v>
      </c>
      <c r="V10" s="81">
        <f t="shared" si="18"/>
        <v>2.9479706000000001</v>
      </c>
      <c r="W10" s="85">
        <f t="shared" si="19"/>
        <v>-55.733707000000003</v>
      </c>
      <c r="X10" s="43">
        <f t="shared" si="20"/>
        <v>10.908163265305999</v>
      </c>
      <c r="Y10" s="43">
        <f t="shared" ref="Y10:Z10" si="41">C534</f>
        <v>1.724388</v>
      </c>
      <c r="Z10" s="43">
        <f t="shared" si="41"/>
        <v>-60.645404999999997</v>
      </c>
      <c r="AB10">
        <v>8581632653.0612001</v>
      </c>
      <c r="AH10" s="8"/>
      <c r="AI10" s="6">
        <f t="shared" si="5"/>
        <v>10.908163265305999</v>
      </c>
      <c r="AJ10" s="6">
        <f t="shared" si="6"/>
        <v>0</v>
      </c>
      <c r="AK10" s="85">
        <f t="shared" si="22"/>
        <v>0</v>
      </c>
      <c r="AL10" s="6">
        <f t="shared" si="23"/>
        <v>10.908163265305999</v>
      </c>
      <c r="AM10" s="81">
        <f t="shared" si="24"/>
        <v>17.375685000000001</v>
      </c>
      <c r="AN10" s="89">
        <f t="shared" si="25"/>
        <v>-14.252077999999999</v>
      </c>
      <c r="AO10" s="6">
        <f t="shared" si="26"/>
        <v>10.908163265305999</v>
      </c>
      <c r="AP10" s="43">
        <f t="shared" si="27"/>
        <v>17.764088000000001</v>
      </c>
      <c r="AQ10" s="85">
        <f t="shared" si="28"/>
        <v>-17.0898</v>
      </c>
      <c r="AR10" s="6">
        <f t="shared" si="29"/>
        <v>10.908163265305999</v>
      </c>
      <c r="AS10" s="81">
        <f t="shared" si="30"/>
        <v>13.350222</v>
      </c>
      <c r="AT10" s="85">
        <f t="shared" si="31"/>
        <v>-26.861623999999999</v>
      </c>
      <c r="AU10" s="6">
        <f t="shared" si="32"/>
        <v>10.908163265305999</v>
      </c>
      <c r="AV10" s="81">
        <f t="shared" si="33"/>
        <v>11.423079</v>
      </c>
      <c r="AW10" s="85">
        <f t="shared" si="34"/>
        <v>-35.460625</v>
      </c>
      <c r="AX10" s="43">
        <f t="shared" si="35"/>
        <v>10.908163265305999</v>
      </c>
      <c r="AY10" s="43">
        <f t="shared" si="36"/>
        <v>9.7767037999999999</v>
      </c>
      <c r="AZ10" s="43">
        <f t="shared" si="37"/>
        <v>-43.876835</v>
      </c>
      <c r="BA10" s="8"/>
    </row>
    <row r="11" spans="1:53" x14ac:dyDescent="0.25">
      <c r="B11">
        <v>9163265306.1224003</v>
      </c>
      <c r="H11" s="8"/>
      <c r="I11" s="6">
        <f t="shared" si="3"/>
        <v>11.489795918367001</v>
      </c>
      <c r="J11" s="6">
        <f t="shared" si="4"/>
        <v>0</v>
      </c>
      <c r="K11" s="85">
        <f t="shared" si="7"/>
        <v>0</v>
      </c>
      <c r="L11" s="6">
        <f t="shared" si="8"/>
        <v>11.489795918367001</v>
      </c>
      <c r="M11" s="81">
        <f t="shared" si="9"/>
        <v>3.3296961999999999</v>
      </c>
      <c r="N11" s="85">
        <f t="shared" si="10"/>
        <v>-36.983378999999999</v>
      </c>
      <c r="O11" s="6">
        <f t="shared" si="11"/>
        <v>11.489795918367001</v>
      </c>
      <c r="P11" s="81">
        <f t="shared" si="12"/>
        <v>2.3527448</v>
      </c>
      <c r="Q11" s="85">
        <f t="shared" si="13"/>
        <v>-43.837527999999999</v>
      </c>
      <c r="R11" s="6">
        <f t="shared" si="14"/>
        <v>11.489795918367001</v>
      </c>
      <c r="S11" s="81">
        <f t="shared" si="15"/>
        <v>1.4603870000000001</v>
      </c>
      <c r="T11" s="85">
        <f t="shared" si="16"/>
        <v>-49.960773000000003</v>
      </c>
      <c r="U11" s="6">
        <f t="shared" si="17"/>
        <v>11.489795918367001</v>
      </c>
      <c r="V11" s="81">
        <f t="shared" si="18"/>
        <v>0.77506244000000002</v>
      </c>
      <c r="W11" s="85">
        <f t="shared" si="19"/>
        <v>-54.542552999999998</v>
      </c>
      <c r="X11" s="43">
        <f t="shared" si="20"/>
        <v>11.489795918367001</v>
      </c>
      <c r="Y11" s="43">
        <f t="shared" ref="Y11:Z11" si="42">C535</f>
        <v>1.3000801</v>
      </c>
      <c r="Z11" s="43">
        <f t="shared" si="42"/>
        <v>-57.702781999999999</v>
      </c>
      <c r="AB11">
        <v>9163265306.1224003</v>
      </c>
      <c r="AH11" s="8"/>
      <c r="AI11" s="6">
        <f t="shared" si="5"/>
        <v>11.489795918367001</v>
      </c>
      <c r="AJ11" s="6">
        <f t="shared" si="6"/>
        <v>0</v>
      </c>
      <c r="AK11" s="85">
        <f t="shared" si="22"/>
        <v>0</v>
      </c>
      <c r="AL11" s="6">
        <f t="shared" si="23"/>
        <v>11.489795918367001</v>
      </c>
      <c r="AM11" s="81">
        <f t="shared" si="24"/>
        <v>21.038920999999998</v>
      </c>
      <c r="AN11" s="89">
        <f t="shared" si="25"/>
        <v>-9.3527564999999999</v>
      </c>
      <c r="AO11" s="6">
        <f t="shared" si="26"/>
        <v>11.489795918367001</v>
      </c>
      <c r="AP11" s="43">
        <f t="shared" si="27"/>
        <v>19.296006999999999</v>
      </c>
      <c r="AQ11" s="85">
        <f t="shared" si="28"/>
        <v>-13.102964</v>
      </c>
      <c r="AR11" s="6">
        <f t="shared" si="29"/>
        <v>11.489795918367001</v>
      </c>
      <c r="AS11" s="81">
        <f t="shared" si="30"/>
        <v>14.627902000000001</v>
      </c>
      <c r="AT11" s="85">
        <f t="shared" si="31"/>
        <v>-21.406523</v>
      </c>
      <c r="AU11" s="6">
        <f t="shared" si="32"/>
        <v>11.489795918367001</v>
      </c>
      <c r="AV11" s="81">
        <f t="shared" si="33"/>
        <v>14.284253</v>
      </c>
      <c r="AW11" s="85">
        <f t="shared" si="34"/>
        <v>-27.527339999999999</v>
      </c>
      <c r="AX11" s="43">
        <f t="shared" si="35"/>
        <v>11.489795918367001</v>
      </c>
      <c r="AY11" s="43">
        <f t="shared" si="36"/>
        <v>9.7040843999999993</v>
      </c>
      <c r="AZ11" s="43">
        <f t="shared" si="37"/>
        <v>-38.854809000000003</v>
      </c>
      <c r="BA11" s="8"/>
    </row>
    <row r="12" spans="1:53" x14ac:dyDescent="0.25">
      <c r="B12">
        <v>9744897959.1837006</v>
      </c>
      <c r="H12" s="8"/>
      <c r="I12" s="6">
        <f t="shared" si="3"/>
        <v>12.071428571429001</v>
      </c>
      <c r="J12" s="6">
        <f t="shared" si="4"/>
        <v>0</v>
      </c>
      <c r="K12" s="85">
        <f t="shared" si="7"/>
        <v>0</v>
      </c>
      <c r="L12" s="6">
        <f t="shared" si="8"/>
        <v>12.071428571429001</v>
      </c>
      <c r="M12" s="81">
        <f t="shared" si="9"/>
        <v>4.4419807999999996</v>
      </c>
      <c r="N12" s="85">
        <f t="shared" si="10"/>
        <v>-27.870370999999999</v>
      </c>
      <c r="O12" s="6">
        <f t="shared" si="11"/>
        <v>12.071428571429001</v>
      </c>
      <c r="P12" s="81">
        <f t="shared" si="12"/>
        <v>1.7249831</v>
      </c>
      <c r="Q12" s="85">
        <f t="shared" si="13"/>
        <v>-36.238087</v>
      </c>
      <c r="R12" s="6">
        <f t="shared" si="14"/>
        <v>12.071428571429001</v>
      </c>
      <c r="S12" s="81">
        <f t="shared" si="15"/>
        <v>0.79309534999999998</v>
      </c>
      <c r="T12" s="85">
        <f t="shared" si="16"/>
        <v>-42.605365999999997</v>
      </c>
      <c r="U12" s="6">
        <f t="shared" si="17"/>
        <v>12.071428571429001</v>
      </c>
      <c r="V12" s="81">
        <f t="shared" si="18"/>
        <v>-0.13822493999999999</v>
      </c>
      <c r="W12" s="85">
        <f t="shared" si="19"/>
        <v>-48.468651000000001</v>
      </c>
      <c r="X12" s="43">
        <f t="shared" si="20"/>
        <v>12.071428571429001</v>
      </c>
      <c r="Y12" s="43">
        <f t="shared" ref="Y12:Z12" si="43">C536</f>
        <v>-0.19707079</v>
      </c>
      <c r="Z12" s="43">
        <f t="shared" si="43"/>
        <v>-52.453754000000004</v>
      </c>
      <c r="AB12">
        <v>9744897959.1837006</v>
      </c>
      <c r="AH12" s="8"/>
      <c r="AI12" s="6">
        <f t="shared" si="5"/>
        <v>12.071428571429001</v>
      </c>
      <c r="AJ12" s="6">
        <f t="shared" si="6"/>
        <v>0</v>
      </c>
      <c r="AK12" s="85">
        <f t="shared" si="22"/>
        <v>0</v>
      </c>
      <c r="AL12" s="6">
        <f t="shared" si="23"/>
        <v>12.071428571429001</v>
      </c>
      <c r="AM12" s="81">
        <f t="shared" si="24"/>
        <v>22.401534999999999</v>
      </c>
      <c r="AN12" s="89">
        <f t="shared" si="25"/>
        <v>-5.61625</v>
      </c>
      <c r="AO12" s="6">
        <f t="shared" si="26"/>
        <v>12.071428571429001</v>
      </c>
      <c r="AP12" s="43">
        <f t="shared" si="27"/>
        <v>21.866244999999999</v>
      </c>
      <c r="AQ12" s="85">
        <f t="shared" si="28"/>
        <v>-7.4024529000000001</v>
      </c>
      <c r="AR12" s="6">
        <f t="shared" si="29"/>
        <v>12.071428571429001</v>
      </c>
      <c r="AS12" s="81">
        <f t="shared" si="30"/>
        <v>18.399547999999999</v>
      </c>
      <c r="AT12" s="85">
        <f t="shared" si="31"/>
        <v>-12.905715000000001</v>
      </c>
      <c r="AU12" s="6">
        <f t="shared" si="32"/>
        <v>12.071428571429001</v>
      </c>
      <c r="AV12" s="81">
        <f t="shared" si="33"/>
        <v>15.875747</v>
      </c>
      <c r="AW12" s="85">
        <f t="shared" si="34"/>
        <v>-19.011064999999999</v>
      </c>
      <c r="AX12" s="43">
        <f t="shared" si="35"/>
        <v>12.071428571429001</v>
      </c>
      <c r="AY12" s="43">
        <f t="shared" si="36"/>
        <v>10.991198000000001</v>
      </c>
      <c r="AZ12" s="43">
        <f t="shared" si="37"/>
        <v>-29.468533999999998</v>
      </c>
      <c r="BA12" s="8"/>
    </row>
    <row r="13" spans="1:53" x14ac:dyDescent="0.25">
      <c r="B13">
        <v>10326530612.245001</v>
      </c>
      <c r="H13" s="8"/>
      <c r="I13" s="6">
        <f t="shared" si="3"/>
        <v>12.653061224489999</v>
      </c>
      <c r="J13" s="6">
        <f t="shared" si="4"/>
        <v>0</v>
      </c>
      <c r="K13" s="85">
        <f t="shared" si="7"/>
        <v>0</v>
      </c>
      <c r="L13" s="6">
        <f t="shared" si="8"/>
        <v>12.653061224489999</v>
      </c>
      <c r="M13" s="81">
        <f t="shared" si="9"/>
        <v>4.7381263000000002</v>
      </c>
      <c r="N13" s="85">
        <f t="shared" si="10"/>
        <v>-26.189485999999999</v>
      </c>
      <c r="O13" s="6">
        <f t="shared" si="11"/>
        <v>12.653061224489999</v>
      </c>
      <c r="P13" s="81">
        <f t="shared" si="12"/>
        <v>1.9527909999999999</v>
      </c>
      <c r="Q13" s="85">
        <f t="shared" si="13"/>
        <v>-34.226723</v>
      </c>
      <c r="R13" s="6">
        <f t="shared" si="14"/>
        <v>12.653061224489999</v>
      </c>
      <c r="S13" s="81">
        <f t="shared" si="15"/>
        <v>0.52391790999999999</v>
      </c>
      <c r="T13" s="85">
        <f t="shared" si="16"/>
        <v>-41.074043000000003</v>
      </c>
      <c r="U13" s="6">
        <f t="shared" si="17"/>
        <v>12.653061224489999</v>
      </c>
      <c r="V13" s="81">
        <f t="shared" si="18"/>
        <v>-0.61710191000000003</v>
      </c>
      <c r="W13" s="85">
        <f t="shared" si="19"/>
        <v>-46.880619000000003</v>
      </c>
      <c r="X13" s="43">
        <f t="shared" si="20"/>
        <v>12.653061224489999</v>
      </c>
      <c r="Y13" s="43">
        <f t="shared" ref="Y13:Z13" si="44">C537</f>
        <v>-0.68727868999999997</v>
      </c>
      <c r="Z13" s="43">
        <f t="shared" si="44"/>
        <v>-51.297794000000003</v>
      </c>
      <c r="AB13">
        <v>10326530612.245001</v>
      </c>
      <c r="AH13" s="8"/>
      <c r="AI13" s="6">
        <f t="shared" si="5"/>
        <v>12.653061224489999</v>
      </c>
      <c r="AJ13" s="6">
        <f t="shared" si="6"/>
        <v>0</v>
      </c>
      <c r="AK13" s="85">
        <f t="shared" si="22"/>
        <v>0</v>
      </c>
      <c r="AL13" s="6">
        <f t="shared" si="23"/>
        <v>12.653061224489999</v>
      </c>
      <c r="AM13" s="81">
        <f t="shared" si="24"/>
        <v>18.751581000000002</v>
      </c>
      <c r="AN13" s="89">
        <f t="shared" si="25"/>
        <v>-9.0962180999999998</v>
      </c>
      <c r="AO13" s="6">
        <f t="shared" si="26"/>
        <v>12.653061224489999</v>
      </c>
      <c r="AP13" s="43">
        <f t="shared" si="27"/>
        <v>18.003965000000001</v>
      </c>
      <c r="AQ13" s="85">
        <f t="shared" si="28"/>
        <v>-11.061821</v>
      </c>
      <c r="AR13" s="6">
        <f t="shared" si="29"/>
        <v>12.653061224489999</v>
      </c>
      <c r="AS13" s="81">
        <f t="shared" si="30"/>
        <v>15.894291000000001</v>
      </c>
      <c r="AT13" s="85">
        <f t="shared" si="31"/>
        <v>-15.108825</v>
      </c>
      <c r="AU13" s="6">
        <f t="shared" si="32"/>
        <v>12.653061224489999</v>
      </c>
      <c r="AV13" s="81">
        <f t="shared" si="33"/>
        <v>16.908297999999998</v>
      </c>
      <c r="AW13" s="85">
        <f t="shared" si="34"/>
        <v>-17.09543</v>
      </c>
      <c r="AX13" s="43">
        <f t="shared" si="35"/>
        <v>12.653061224489999</v>
      </c>
      <c r="AY13" s="43">
        <f t="shared" si="36"/>
        <v>14.291942000000001</v>
      </c>
      <c r="AZ13" s="43">
        <f t="shared" si="37"/>
        <v>-24.404121</v>
      </c>
      <c r="BA13" s="8"/>
    </row>
    <row r="14" spans="1:53" x14ac:dyDescent="0.25">
      <c r="B14">
        <v>10908163265.306</v>
      </c>
      <c r="H14" s="8"/>
      <c r="I14" s="6">
        <f t="shared" si="3"/>
        <v>13.234693877551001</v>
      </c>
      <c r="J14" s="6">
        <f t="shared" si="4"/>
        <v>0</v>
      </c>
      <c r="K14" s="85">
        <f t="shared" si="7"/>
        <v>0</v>
      </c>
      <c r="L14" s="6">
        <f t="shared" si="8"/>
        <v>13.234693877551001</v>
      </c>
      <c r="M14" s="81">
        <f t="shared" si="9"/>
        <v>5.8134288999999999</v>
      </c>
      <c r="N14" s="85">
        <f t="shared" si="10"/>
        <v>-18.865190999999999</v>
      </c>
      <c r="O14" s="6">
        <f t="shared" si="11"/>
        <v>13.234693877551001</v>
      </c>
      <c r="P14" s="81">
        <f t="shared" si="12"/>
        <v>3.8562156999999999</v>
      </c>
      <c r="Q14" s="85">
        <f t="shared" si="13"/>
        <v>-24.281611999999999</v>
      </c>
      <c r="R14" s="6">
        <f t="shared" si="14"/>
        <v>13.234693877551001</v>
      </c>
      <c r="S14" s="81">
        <f t="shared" si="15"/>
        <v>1.3033299</v>
      </c>
      <c r="T14" s="85">
        <f t="shared" si="16"/>
        <v>-31.015778999999998</v>
      </c>
      <c r="U14" s="6">
        <f t="shared" si="17"/>
        <v>13.234693877551001</v>
      </c>
      <c r="V14" s="81">
        <f t="shared" si="18"/>
        <v>-0.59088640999999997</v>
      </c>
      <c r="W14" s="85">
        <f t="shared" si="19"/>
        <v>-37.263503999999998</v>
      </c>
      <c r="X14" s="43">
        <f t="shared" si="20"/>
        <v>13.234693877551001</v>
      </c>
      <c r="Y14" s="43">
        <f t="shared" ref="Y14:Z14" si="45">C538</f>
        <v>-1.8097768000000001</v>
      </c>
      <c r="Z14" s="43">
        <f t="shared" si="45"/>
        <v>-42.788746000000003</v>
      </c>
      <c r="AB14">
        <v>10908163265.306</v>
      </c>
      <c r="AH14" s="8"/>
      <c r="AI14" s="6">
        <f t="shared" si="5"/>
        <v>13.234693877551001</v>
      </c>
      <c r="AJ14" s="6">
        <f t="shared" si="6"/>
        <v>0</v>
      </c>
      <c r="AK14" s="85">
        <f t="shared" si="22"/>
        <v>0</v>
      </c>
      <c r="AL14" s="6">
        <f t="shared" si="23"/>
        <v>13.234693877551001</v>
      </c>
      <c r="AM14" s="81">
        <f t="shared" si="24"/>
        <v>22.073934999999999</v>
      </c>
      <c r="AN14" s="89">
        <f t="shared" si="25"/>
        <v>-2.7371709000000002</v>
      </c>
      <c r="AO14" s="6">
        <f t="shared" si="26"/>
        <v>13.234693877551001</v>
      </c>
      <c r="AP14" s="43">
        <f t="shared" si="27"/>
        <v>19.792439999999999</v>
      </c>
      <c r="AQ14" s="85">
        <f t="shared" si="28"/>
        <v>-5.9901381000000002</v>
      </c>
      <c r="AR14" s="6">
        <f t="shared" si="29"/>
        <v>13.234693877551001</v>
      </c>
      <c r="AS14" s="81">
        <f t="shared" si="30"/>
        <v>19.417639000000001</v>
      </c>
      <c r="AT14" s="85">
        <f t="shared" si="31"/>
        <v>-7.8970690000000001</v>
      </c>
      <c r="AU14" s="6">
        <f t="shared" si="32"/>
        <v>13.234693877551001</v>
      </c>
      <c r="AV14" s="81">
        <f t="shared" si="33"/>
        <v>16.411307999999998</v>
      </c>
      <c r="AW14" s="85">
        <f t="shared" si="34"/>
        <v>-13.266381000000001</v>
      </c>
      <c r="AX14" s="43">
        <f t="shared" si="35"/>
        <v>13.234693877551001</v>
      </c>
      <c r="AY14" s="43">
        <f t="shared" si="36"/>
        <v>13.512496000000001</v>
      </c>
      <c r="AZ14" s="43">
        <f t="shared" si="37"/>
        <v>-19.101178999999998</v>
      </c>
      <c r="BA14" s="8"/>
    </row>
    <row r="15" spans="1:53" x14ac:dyDescent="0.25">
      <c r="B15">
        <v>11489795918.367001</v>
      </c>
      <c r="H15" s="8"/>
      <c r="I15" s="6">
        <f t="shared" si="3"/>
        <v>13.816326530611999</v>
      </c>
      <c r="J15" s="6">
        <f t="shared" si="4"/>
        <v>0</v>
      </c>
      <c r="K15" s="85">
        <f t="shared" si="7"/>
        <v>0</v>
      </c>
      <c r="L15" s="6">
        <f t="shared" si="8"/>
        <v>13.816326530611999</v>
      </c>
      <c r="M15" s="81">
        <f t="shared" si="9"/>
        <v>5.5142030999999996</v>
      </c>
      <c r="N15" s="85">
        <f t="shared" si="10"/>
        <v>-18.515722</v>
      </c>
      <c r="O15" s="6">
        <f t="shared" si="11"/>
        <v>13.816326530611999</v>
      </c>
      <c r="P15" s="81">
        <f t="shared" si="12"/>
        <v>3.4339588000000001</v>
      </c>
      <c r="Q15" s="85">
        <f t="shared" si="13"/>
        <v>-24.474018000000001</v>
      </c>
      <c r="R15" s="6">
        <f t="shared" si="14"/>
        <v>13.816326530611999</v>
      </c>
      <c r="S15" s="81">
        <f t="shared" si="15"/>
        <v>1.9660685</v>
      </c>
      <c r="T15" s="85">
        <f t="shared" si="16"/>
        <v>-30.009585999999999</v>
      </c>
      <c r="U15" s="6">
        <f t="shared" si="17"/>
        <v>13.816326530611999</v>
      </c>
      <c r="V15" s="81">
        <f t="shared" si="18"/>
        <v>0.42388320000000002</v>
      </c>
      <c r="W15" s="85">
        <f t="shared" si="19"/>
        <v>-35.632961000000002</v>
      </c>
      <c r="X15" s="43">
        <f t="shared" si="20"/>
        <v>13.816326530611999</v>
      </c>
      <c r="Y15" s="43">
        <f t="shared" ref="Y15:Z15" si="46">C539</f>
        <v>-0.83137530000000004</v>
      </c>
      <c r="Z15" s="43">
        <f t="shared" si="46"/>
        <v>-40.889771000000003</v>
      </c>
      <c r="AB15">
        <v>11489795918.367001</v>
      </c>
      <c r="AH15" s="8"/>
      <c r="AI15" s="6">
        <f t="shared" si="5"/>
        <v>13.816326530611999</v>
      </c>
      <c r="AJ15" s="6">
        <f t="shared" si="6"/>
        <v>0</v>
      </c>
      <c r="AK15" s="85">
        <f t="shared" si="22"/>
        <v>0</v>
      </c>
      <c r="AL15" s="6">
        <f t="shared" si="23"/>
        <v>13.816326530611999</v>
      </c>
      <c r="AM15" s="81">
        <f t="shared" si="24"/>
        <v>22.914166999999999</v>
      </c>
      <c r="AN15" s="89">
        <f t="shared" si="25"/>
        <v>-0.84182119</v>
      </c>
      <c r="AO15" s="6">
        <f t="shared" si="26"/>
        <v>13.816326530611999</v>
      </c>
      <c r="AP15" s="43">
        <f t="shared" si="27"/>
        <v>20.854149</v>
      </c>
      <c r="AQ15" s="85">
        <f t="shared" si="28"/>
        <v>-3.7389809999999999</v>
      </c>
      <c r="AR15" s="6">
        <f t="shared" si="29"/>
        <v>13.816326530611999</v>
      </c>
      <c r="AS15" s="81">
        <f t="shared" si="30"/>
        <v>19.812189</v>
      </c>
      <c r="AT15" s="85">
        <f t="shared" si="31"/>
        <v>-6.1139530999999998</v>
      </c>
      <c r="AU15" s="6">
        <f t="shared" si="32"/>
        <v>13.816326530611999</v>
      </c>
      <c r="AV15" s="81">
        <f t="shared" si="33"/>
        <v>18.002844</v>
      </c>
      <c r="AW15" s="85">
        <f t="shared" si="34"/>
        <v>-10.239603000000001</v>
      </c>
      <c r="AX15" s="43">
        <f t="shared" si="35"/>
        <v>13.816326530611999</v>
      </c>
      <c r="AY15" s="43">
        <f t="shared" si="36"/>
        <v>12.951592</v>
      </c>
      <c r="AZ15" s="43">
        <f t="shared" si="37"/>
        <v>-18.840530000000001</v>
      </c>
      <c r="BA15" s="8"/>
    </row>
    <row r="16" spans="1:53" x14ac:dyDescent="0.25">
      <c r="B16">
        <v>12071428571.429001</v>
      </c>
      <c r="H16" s="8"/>
      <c r="I16" s="6">
        <f t="shared" si="3"/>
        <v>14.397959183673001</v>
      </c>
      <c r="J16" s="6">
        <f t="shared" si="4"/>
        <v>0</v>
      </c>
      <c r="K16" s="85">
        <f t="shared" si="7"/>
        <v>0</v>
      </c>
      <c r="L16" s="6">
        <f t="shared" si="8"/>
        <v>14.397959183673001</v>
      </c>
      <c r="M16" s="81">
        <f t="shared" si="9"/>
        <v>6.8955511999999999</v>
      </c>
      <c r="N16" s="85">
        <f t="shared" si="10"/>
        <v>-11.757999999999999</v>
      </c>
      <c r="O16" s="6">
        <f t="shared" si="11"/>
        <v>14.397959183673001</v>
      </c>
      <c r="P16" s="81">
        <f t="shared" si="12"/>
        <v>3.7639887000000001</v>
      </c>
      <c r="Q16" s="85">
        <f t="shared" si="13"/>
        <v>-18.222297999999999</v>
      </c>
      <c r="R16" s="6">
        <f t="shared" si="14"/>
        <v>14.397959183673001</v>
      </c>
      <c r="S16" s="81">
        <f t="shared" si="15"/>
        <v>2.2582154000000001</v>
      </c>
      <c r="T16" s="85">
        <f t="shared" si="16"/>
        <v>-23.416613000000002</v>
      </c>
      <c r="U16" s="6">
        <f t="shared" si="17"/>
        <v>14.397959183673001</v>
      </c>
      <c r="V16" s="81">
        <f t="shared" si="18"/>
        <v>0.62908560000000002</v>
      </c>
      <c r="W16" s="85">
        <f t="shared" si="19"/>
        <v>-29.011331999999999</v>
      </c>
      <c r="X16" s="43">
        <f t="shared" si="20"/>
        <v>14.397959183673001</v>
      </c>
      <c r="Y16" s="43">
        <f t="shared" ref="Y16:Z16" si="47">C540</f>
        <v>-1.1455469</v>
      </c>
      <c r="Z16" s="43">
        <f t="shared" si="47"/>
        <v>-34.923935</v>
      </c>
      <c r="AB16">
        <v>12071428571.429001</v>
      </c>
      <c r="AH16" s="8"/>
      <c r="AI16" s="6">
        <f t="shared" si="5"/>
        <v>14.397959183673001</v>
      </c>
      <c r="AJ16" s="6">
        <f t="shared" si="6"/>
        <v>0</v>
      </c>
      <c r="AK16" s="85">
        <f t="shared" si="22"/>
        <v>0</v>
      </c>
      <c r="AL16" s="6">
        <f t="shared" si="23"/>
        <v>14.397959183673001</v>
      </c>
      <c r="AM16" s="81">
        <f t="shared" si="24"/>
        <v>26.889973000000001</v>
      </c>
      <c r="AN16" s="89">
        <f t="shared" si="25"/>
        <v>6.0044484000000002</v>
      </c>
      <c r="AO16" s="6">
        <f t="shared" si="26"/>
        <v>14.397959183673001</v>
      </c>
      <c r="AP16" s="43">
        <f t="shared" si="27"/>
        <v>25.203254999999999</v>
      </c>
      <c r="AQ16" s="85">
        <f t="shared" si="28"/>
        <v>3.7406343999999998</v>
      </c>
      <c r="AR16" s="6">
        <f t="shared" si="29"/>
        <v>14.397959183673001</v>
      </c>
      <c r="AS16" s="81">
        <f t="shared" si="30"/>
        <v>24.04627</v>
      </c>
      <c r="AT16" s="85">
        <f t="shared" si="31"/>
        <v>1.7020153</v>
      </c>
      <c r="AU16" s="6">
        <f t="shared" si="32"/>
        <v>14.397959183673001</v>
      </c>
      <c r="AV16" s="81">
        <f t="shared" si="33"/>
        <v>23.318396</v>
      </c>
      <c r="AW16" s="85">
        <f t="shared" si="34"/>
        <v>-0.51008713000000006</v>
      </c>
      <c r="AX16" s="43">
        <f t="shared" si="35"/>
        <v>14.397959183673001</v>
      </c>
      <c r="AY16" s="43">
        <f t="shared" si="36"/>
        <v>16.827566000000001</v>
      </c>
      <c r="AZ16" s="43">
        <f t="shared" si="37"/>
        <v>-9.5851097000000003</v>
      </c>
      <c r="BA16" s="8"/>
    </row>
    <row r="17" spans="2:53" x14ac:dyDescent="0.25">
      <c r="B17">
        <v>12653061224.49</v>
      </c>
      <c r="H17" s="8"/>
      <c r="I17" s="6">
        <f t="shared" si="3"/>
        <v>14.979591836735</v>
      </c>
      <c r="J17" s="6">
        <f t="shared" si="4"/>
        <v>0</v>
      </c>
      <c r="K17" s="85">
        <f t="shared" si="7"/>
        <v>0</v>
      </c>
      <c r="L17" s="6">
        <f t="shared" si="8"/>
        <v>14.979591836735</v>
      </c>
      <c r="M17" s="81">
        <f t="shared" si="9"/>
        <v>10.266176</v>
      </c>
      <c r="N17" s="85">
        <f t="shared" si="10"/>
        <v>-4.2789377999999996</v>
      </c>
      <c r="O17" s="6">
        <f t="shared" si="11"/>
        <v>14.979591836735</v>
      </c>
      <c r="P17" s="81">
        <f t="shared" si="12"/>
        <v>6.0281967999999999</v>
      </c>
      <c r="Q17" s="85">
        <f t="shared" si="13"/>
        <v>-10.861734999999999</v>
      </c>
      <c r="R17" s="6">
        <f t="shared" si="14"/>
        <v>14.979591836735</v>
      </c>
      <c r="S17" s="81">
        <f t="shared" si="15"/>
        <v>3.6317195999999998</v>
      </c>
      <c r="T17" s="85">
        <f t="shared" si="16"/>
        <v>-16.127421999999999</v>
      </c>
      <c r="U17" s="6">
        <f t="shared" si="17"/>
        <v>14.979591836735</v>
      </c>
      <c r="V17" s="81">
        <f t="shared" si="18"/>
        <v>1.7692330000000001</v>
      </c>
      <c r="W17" s="85">
        <f t="shared" si="19"/>
        <v>-21.370868999999999</v>
      </c>
      <c r="X17" s="43">
        <f t="shared" si="20"/>
        <v>14.979591836735</v>
      </c>
      <c r="Y17" s="43">
        <f t="shared" ref="Y17:Z17" si="48">C541</f>
        <v>-0.54858768000000002</v>
      </c>
      <c r="Z17" s="43">
        <f t="shared" si="48"/>
        <v>-27.674479999999999</v>
      </c>
      <c r="AB17">
        <v>12653061224.49</v>
      </c>
      <c r="AH17" s="8"/>
      <c r="AI17" s="6">
        <f t="shared" si="5"/>
        <v>14.979591836735</v>
      </c>
      <c r="AJ17" s="6">
        <f t="shared" si="6"/>
        <v>0</v>
      </c>
      <c r="AK17" s="85">
        <f t="shared" si="22"/>
        <v>0</v>
      </c>
      <c r="AL17" s="6">
        <f t="shared" si="23"/>
        <v>14.979591836735</v>
      </c>
      <c r="AM17" s="81">
        <f t="shared" si="24"/>
        <v>24.692907000000002</v>
      </c>
      <c r="AN17" s="89">
        <f t="shared" si="25"/>
        <v>5.7442216999999998</v>
      </c>
      <c r="AO17" s="6">
        <f t="shared" si="26"/>
        <v>14.979591836735</v>
      </c>
      <c r="AP17" s="43">
        <f t="shared" si="27"/>
        <v>26.822123000000001</v>
      </c>
      <c r="AQ17" s="85">
        <f t="shared" si="28"/>
        <v>7.4957146999999997</v>
      </c>
      <c r="AR17" s="6">
        <f t="shared" si="29"/>
        <v>14.979591836735</v>
      </c>
      <c r="AS17" s="81">
        <f t="shared" si="30"/>
        <v>27.415934</v>
      </c>
      <c r="AT17" s="85">
        <f t="shared" si="31"/>
        <v>7.5124674000000002</v>
      </c>
      <c r="AU17" s="6">
        <f t="shared" si="32"/>
        <v>14.979591836735</v>
      </c>
      <c r="AV17" s="81">
        <f t="shared" si="33"/>
        <v>24.401783000000002</v>
      </c>
      <c r="AW17" s="85">
        <f t="shared" si="34"/>
        <v>3.5504614999999999</v>
      </c>
      <c r="AX17" s="43">
        <f t="shared" si="35"/>
        <v>14.979591836735</v>
      </c>
      <c r="AY17" s="43">
        <f t="shared" si="36"/>
        <v>20.318425999999999</v>
      </c>
      <c r="AZ17" s="43">
        <f t="shared" si="37"/>
        <v>-2.1539402000000001</v>
      </c>
      <c r="BA17" s="8"/>
    </row>
    <row r="18" spans="2:53" x14ac:dyDescent="0.25">
      <c r="B18">
        <v>13234693877.551001</v>
      </c>
      <c r="H18" s="8"/>
      <c r="I18" s="6">
        <f t="shared" si="3"/>
        <v>15.561224489796</v>
      </c>
      <c r="J18" s="6">
        <f t="shared" si="4"/>
        <v>0</v>
      </c>
      <c r="K18" s="85">
        <f t="shared" si="7"/>
        <v>0</v>
      </c>
      <c r="L18" s="6">
        <f t="shared" si="8"/>
        <v>15.561224489796</v>
      </c>
      <c r="M18" s="81">
        <f t="shared" si="9"/>
        <v>10.828649</v>
      </c>
      <c r="N18" s="85">
        <f t="shared" si="10"/>
        <v>-0.23035096999999999</v>
      </c>
      <c r="O18" s="6">
        <f t="shared" si="11"/>
        <v>15.561224489796</v>
      </c>
      <c r="P18" s="81">
        <f t="shared" si="12"/>
        <v>8.2289305000000006</v>
      </c>
      <c r="Q18" s="85">
        <f t="shared" si="13"/>
        <v>-4.1226086999999998</v>
      </c>
      <c r="R18" s="6">
        <f t="shared" si="14"/>
        <v>15.561224489796</v>
      </c>
      <c r="S18" s="81">
        <f t="shared" si="15"/>
        <v>5.2184324000000002</v>
      </c>
      <c r="T18" s="85">
        <f t="shared" si="16"/>
        <v>-9.0523328999999997</v>
      </c>
      <c r="U18" s="6">
        <f t="shared" si="17"/>
        <v>15.561224489796</v>
      </c>
      <c r="V18" s="81">
        <f t="shared" si="18"/>
        <v>3.1643469</v>
      </c>
      <c r="W18" s="85">
        <f t="shared" si="19"/>
        <v>-13.539584</v>
      </c>
      <c r="X18" s="43">
        <f t="shared" si="20"/>
        <v>15.561224489796</v>
      </c>
      <c r="Y18" s="43">
        <f t="shared" ref="Y18:Z18" si="49">C542</f>
        <v>0.68010484999999998</v>
      </c>
      <c r="Z18" s="43">
        <f t="shared" si="49"/>
        <v>-19.217934</v>
      </c>
      <c r="AB18">
        <v>13234693877.551001</v>
      </c>
      <c r="AH18" s="8"/>
      <c r="AI18" s="6">
        <f t="shared" si="5"/>
        <v>15.561224489796</v>
      </c>
      <c r="AJ18" s="6">
        <f t="shared" si="6"/>
        <v>0</v>
      </c>
      <c r="AK18" s="85">
        <f t="shared" si="22"/>
        <v>0</v>
      </c>
      <c r="AL18" s="6">
        <f t="shared" si="23"/>
        <v>15.561224489796</v>
      </c>
      <c r="AM18" s="81">
        <f t="shared" si="24"/>
        <v>22.349924000000001</v>
      </c>
      <c r="AN18" s="89">
        <f t="shared" si="25"/>
        <v>5.1080942</v>
      </c>
      <c r="AO18" s="6">
        <f t="shared" si="26"/>
        <v>15.561224489796</v>
      </c>
      <c r="AP18" s="43">
        <f t="shared" si="27"/>
        <v>26.404104</v>
      </c>
      <c r="AQ18" s="85">
        <f t="shared" si="28"/>
        <v>8.8455142999999996</v>
      </c>
      <c r="AR18" s="6">
        <f t="shared" si="29"/>
        <v>15.561224489796</v>
      </c>
      <c r="AS18" s="81">
        <f t="shared" si="30"/>
        <v>22.970147999999998</v>
      </c>
      <c r="AT18" s="85">
        <f t="shared" si="31"/>
        <v>4.9500603999999999</v>
      </c>
      <c r="AU18" s="6">
        <f t="shared" si="32"/>
        <v>15.561224489796</v>
      </c>
      <c r="AV18" s="81">
        <f t="shared" si="33"/>
        <v>22.008986</v>
      </c>
      <c r="AW18" s="85">
        <f t="shared" si="34"/>
        <v>3.2742786000000002</v>
      </c>
      <c r="AX18" s="43">
        <f t="shared" si="35"/>
        <v>15.561224489796</v>
      </c>
      <c r="AY18" s="43">
        <f t="shared" si="36"/>
        <v>17.526501</v>
      </c>
      <c r="AZ18" s="43">
        <f t="shared" si="37"/>
        <v>-2.3119125</v>
      </c>
      <c r="BA18" s="8"/>
    </row>
    <row r="19" spans="2:53" x14ac:dyDescent="0.25">
      <c r="B19">
        <v>13816326530.612</v>
      </c>
      <c r="H19" s="8"/>
      <c r="I19" s="6">
        <f t="shared" si="3"/>
        <v>16.142857142857</v>
      </c>
      <c r="J19" s="6">
        <f t="shared" si="4"/>
        <v>0</v>
      </c>
      <c r="K19" s="85">
        <f t="shared" si="7"/>
        <v>0</v>
      </c>
      <c r="L19" s="6">
        <f t="shared" si="8"/>
        <v>16.142857142857</v>
      </c>
      <c r="M19" s="81">
        <f t="shared" si="9"/>
        <v>9.3242626000000008</v>
      </c>
      <c r="N19" s="85">
        <f t="shared" si="10"/>
        <v>-0.52262127000000003</v>
      </c>
      <c r="O19" s="6">
        <f t="shared" si="11"/>
        <v>16.142857142857</v>
      </c>
      <c r="P19" s="81">
        <f t="shared" si="12"/>
        <v>7.7017154999999997</v>
      </c>
      <c r="Q19" s="85">
        <f t="shared" si="13"/>
        <v>-2.9708673999999999</v>
      </c>
      <c r="R19" s="6">
        <f t="shared" si="14"/>
        <v>16.142857142857</v>
      </c>
      <c r="S19" s="81">
        <f t="shared" si="15"/>
        <v>5.7637744</v>
      </c>
      <c r="T19" s="85">
        <f t="shared" si="16"/>
        <v>-6.2959246999999996</v>
      </c>
      <c r="U19" s="6">
        <f t="shared" si="17"/>
        <v>16.142857142857</v>
      </c>
      <c r="V19" s="81">
        <f t="shared" si="18"/>
        <v>4.1099787000000001</v>
      </c>
      <c r="W19" s="85">
        <f t="shared" si="19"/>
        <v>-9.8909854999999993</v>
      </c>
      <c r="X19" s="43">
        <f t="shared" si="20"/>
        <v>16.142857142857</v>
      </c>
      <c r="Y19" s="43">
        <f t="shared" ref="Y19:Z19" si="50">C543</f>
        <v>1.8349304</v>
      </c>
      <c r="Z19" s="43">
        <f t="shared" si="50"/>
        <v>-14.865971</v>
      </c>
      <c r="AB19">
        <v>13816326530.612</v>
      </c>
      <c r="AH19" s="8"/>
      <c r="AI19" s="6">
        <f t="shared" si="5"/>
        <v>16.142857142857</v>
      </c>
      <c r="AJ19" s="6">
        <f t="shared" si="6"/>
        <v>0</v>
      </c>
      <c r="AK19" s="85">
        <f t="shared" si="22"/>
        <v>0</v>
      </c>
      <c r="AL19" s="6">
        <f t="shared" si="23"/>
        <v>16.142857142857</v>
      </c>
      <c r="AM19" s="81">
        <f t="shared" si="24"/>
        <v>22.714361</v>
      </c>
      <c r="AN19" s="89">
        <f t="shared" si="25"/>
        <v>6.8338938000000002</v>
      </c>
      <c r="AO19" s="6">
        <f t="shared" si="26"/>
        <v>16.142857142857</v>
      </c>
      <c r="AP19" s="43">
        <f t="shared" si="27"/>
        <v>21.164598000000002</v>
      </c>
      <c r="AQ19" s="85">
        <f t="shared" si="28"/>
        <v>5.0050197000000001</v>
      </c>
      <c r="AR19" s="6">
        <f t="shared" si="29"/>
        <v>16.142857142857</v>
      </c>
      <c r="AS19" s="81">
        <f t="shared" si="30"/>
        <v>20.619734000000001</v>
      </c>
      <c r="AT19" s="85">
        <f t="shared" si="31"/>
        <v>4.080368</v>
      </c>
      <c r="AU19" s="6">
        <f t="shared" si="32"/>
        <v>16.142857142857</v>
      </c>
      <c r="AV19" s="81">
        <f t="shared" si="33"/>
        <v>18.652332000000001</v>
      </c>
      <c r="AW19" s="85">
        <f t="shared" si="34"/>
        <v>1.561615</v>
      </c>
      <c r="AX19" s="43">
        <f t="shared" si="35"/>
        <v>16.142857142857</v>
      </c>
      <c r="AY19" s="43">
        <f t="shared" si="36"/>
        <v>16.901405</v>
      </c>
      <c r="AZ19" s="43">
        <f t="shared" si="37"/>
        <v>-0.98745400000000005</v>
      </c>
      <c r="BA19" s="8"/>
    </row>
    <row r="20" spans="2:53" x14ac:dyDescent="0.25">
      <c r="B20">
        <v>14397959183.673</v>
      </c>
      <c r="H20" s="8"/>
      <c r="I20" s="6">
        <f t="shared" si="3"/>
        <v>16.724489795918</v>
      </c>
      <c r="J20" s="6">
        <f t="shared" si="4"/>
        <v>0</v>
      </c>
      <c r="K20" s="85">
        <f t="shared" si="7"/>
        <v>0</v>
      </c>
      <c r="L20" s="6">
        <f t="shared" si="8"/>
        <v>16.724489795918</v>
      </c>
      <c r="M20" s="81">
        <f t="shared" si="9"/>
        <v>7.2270402999999996</v>
      </c>
      <c r="N20" s="85">
        <f t="shared" si="10"/>
        <v>-1.2330551000000001</v>
      </c>
      <c r="O20" s="6">
        <f t="shared" si="11"/>
        <v>16.724489795918</v>
      </c>
      <c r="P20" s="81">
        <f t="shared" si="12"/>
        <v>5.9901228</v>
      </c>
      <c r="Q20" s="85">
        <f t="shared" si="13"/>
        <v>-2.9380299999999999</v>
      </c>
      <c r="R20" s="6">
        <f t="shared" si="14"/>
        <v>16.724489795918</v>
      </c>
      <c r="S20" s="81">
        <f t="shared" si="15"/>
        <v>4.5931749000000002</v>
      </c>
      <c r="T20" s="85">
        <f t="shared" si="16"/>
        <v>-5.1580938999999999</v>
      </c>
      <c r="U20" s="6">
        <f t="shared" si="17"/>
        <v>16.724489795918</v>
      </c>
      <c r="V20" s="81">
        <f t="shared" si="18"/>
        <v>3.6197579000000002</v>
      </c>
      <c r="W20" s="85">
        <f t="shared" si="19"/>
        <v>-7.4076494999999998</v>
      </c>
      <c r="X20" s="43">
        <f t="shared" si="20"/>
        <v>16.724489795918</v>
      </c>
      <c r="Y20" s="43">
        <f t="shared" ref="Y20:Z20" si="51">C544</f>
        <v>3.1504123000000002</v>
      </c>
      <c r="Z20" s="43">
        <f t="shared" si="51"/>
        <v>-9.8117771000000005</v>
      </c>
      <c r="AB20">
        <v>14397959183.673</v>
      </c>
      <c r="AH20" s="8"/>
      <c r="AI20" s="6">
        <f t="shared" si="5"/>
        <v>16.724489795918</v>
      </c>
      <c r="AJ20" s="6">
        <f t="shared" si="6"/>
        <v>0</v>
      </c>
      <c r="AK20" s="85">
        <f t="shared" si="22"/>
        <v>0</v>
      </c>
      <c r="AL20" s="6">
        <f t="shared" si="23"/>
        <v>16.724489795918</v>
      </c>
      <c r="AM20" s="81">
        <f t="shared" si="24"/>
        <v>18.958262999999999</v>
      </c>
      <c r="AN20" s="89">
        <f t="shared" si="25"/>
        <v>4.7278856999999999</v>
      </c>
      <c r="AO20" s="6">
        <f t="shared" si="26"/>
        <v>16.724489795918</v>
      </c>
      <c r="AP20" s="43">
        <f t="shared" si="27"/>
        <v>17.595189999999999</v>
      </c>
      <c r="AQ20" s="85">
        <f t="shared" si="28"/>
        <v>3.1544683</v>
      </c>
      <c r="AR20" s="6">
        <f t="shared" si="29"/>
        <v>16.724489795918</v>
      </c>
      <c r="AS20" s="81">
        <f t="shared" si="30"/>
        <v>17.241883999999999</v>
      </c>
      <c r="AT20" s="85">
        <f t="shared" si="31"/>
        <v>2.5184088</v>
      </c>
      <c r="AU20" s="6">
        <f t="shared" si="32"/>
        <v>16.724489795918</v>
      </c>
      <c r="AV20" s="81">
        <f t="shared" si="33"/>
        <v>16.008934</v>
      </c>
      <c r="AW20" s="85">
        <f t="shared" si="34"/>
        <v>0.90010290999999998</v>
      </c>
      <c r="AX20" s="43">
        <f t="shared" si="35"/>
        <v>16.724489795918</v>
      </c>
      <c r="AY20" s="43">
        <f t="shared" si="36"/>
        <v>14.893264</v>
      </c>
      <c r="AZ20" s="43">
        <f t="shared" si="37"/>
        <v>-0.73899901000000001</v>
      </c>
      <c r="BA20" s="8"/>
    </row>
    <row r="21" spans="2:53" x14ac:dyDescent="0.25">
      <c r="B21">
        <v>14979591836.735001</v>
      </c>
      <c r="H21" s="8"/>
      <c r="I21" s="6">
        <f t="shared" si="3"/>
        <v>17.306122448979998</v>
      </c>
      <c r="J21" s="6">
        <f t="shared" si="4"/>
        <v>0</v>
      </c>
      <c r="K21" s="85">
        <f t="shared" si="7"/>
        <v>0</v>
      </c>
      <c r="L21" s="6">
        <f t="shared" si="8"/>
        <v>17.306122448979998</v>
      </c>
      <c r="M21" s="81">
        <f t="shared" si="9"/>
        <v>6.0710192000000003</v>
      </c>
      <c r="N21" s="85">
        <f t="shared" si="10"/>
        <v>-1.8430960000000001</v>
      </c>
      <c r="O21" s="6">
        <f t="shared" si="11"/>
        <v>17.306122448979998</v>
      </c>
      <c r="P21" s="81">
        <f t="shared" si="12"/>
        <v>5.1300410999999997</v>
      </c>
      <c r="Q21" s="85">
        <f t="shared" si="13"/>
        <v>-3.1266080999999999</v>
      </c>
      <c r="R21" s="6">
        <f t="shared" si="14"/>
        <v>17.306122448979998</v>
      </c>
      <c r="S21" s="81">
        <f t="shared" si="15"/>
        <v>4.0129862000000003</v>
      </c>
      <c r="T21" s="85">
        <f t="shared" si="16"/>
        <v>-4.8865904999999996</v>
      </c>
      <c r="U21" s="6">
        <f t="shared" si="17"/>
        <v>17.306122448979998</v>
      </c>
      <c r="V21" s="81">
        <f t="shared" si="18"/>
        <v>3.1847357999999999</v>
      </c>
      <c r="W21" s="85">
        <f t="shared" si="19"/>
        <v>-6.8147254000000004</v>
      </c>
      <c r="X21" s="43">
        <f t="shared" si="20"/>
        <v>17.306122448979998</v>
      </c>
      <c r="Y21" s="43">
        <f t="shared" ref="Y21:Z21" si="52">C545</f>
        <v>3.0876364999999999</v>
      </c>
      <c r="Z21" s="43">
        <f t="shared" si="52"/>
        <v>-8.6630306000000008</v>
      </c>
      <c r="AB21">
        <v>14979591836.735001</v>
      </c>
      <c r="AH21" s="8"/>
      <c r="AI21" s="6">
        <f t="shared" si="5"/>
        <v>17.306122448979998</v>
      </c>
      <c r="AJ21" s="6">
        <f t="shared" si="6"/>
        <v>0</v>
      </c>
      <c r="AK21" s="85">
        <f t="shared" si="22"/>
        <v>0</v>
      </c>
      <c r="AL21" s="6">
        <f t="shared" si="23"/>
        <v>17.306122448979998</v>
      </c>
      <c r="AM21" s="81">
        <f t="shared" si="24"/>
        <v>15.918189999999999</v>
      </c>
      <c r="AN21" s="89">
        <f t="shared" si="25"/>
        <v>2.7512131000000002</v>
      </c>
      <c r="AO21" s="6">
        <f t="shared" si="26"/>
        <v>17.306122448979998</v>
      </c>
      <c r="AP21" s="43">
        <f t="shared" si="27"/>
        <v>15.276539</v>
      </c>
      <c r="AQ21" s="85">
        <f t="shared" si="28"/>
        <v>1.9241508000000001</v>
      </c>
      <c r="AR21" s="6">
        <f t="shared" si="29"/>
        <v>17.306122448979998</v>
      </c>
      <c r="AS21" s="81">
        <f t="shared" si="30"/>
        <v>14.668894999999999</v>
      </c>
      <c r="AT21" s="85">
        <f t="shared" si="31"/>
        <v>1.0701020000000001</v>
      </c>
      <c r="AU21" s="6">
        <f t="shared" si="32"/>
        <v>17.306122448979998</v>
      </c>
      <c r="AV21" s="81">
        <f t="shared" si="33"/>
        <v>13.973186</v>
      </c>
      <c r="AW21" s="85">
        <f t="shared" si="34"/>
        <v>3.8385744999999999E-2</v>
      </c>
      <c r="AX21" s="43">
        <f t="shared" si="35"/>
        <v>17.306122448979998</v>
      </c>
      <c r="AY21" s="43">
        <f t="shared" si="36"/>
        <v>13.460291</v>
      </c>
      <c r="AZ21" s="43">
        <f t="shared" si="37"/>
        <v>-0.92631923999999999</v>
      </c>
      <c r="BA21" s="8"/>
    </row>
    <row r="22" spans="2:53" x14ac:dyDescent="0.25">
      <c r="B22">
        <v>15561224489.796</v>
      </c>
      <c r="H22" s="8"/>
      <c r="I22" s="6">
        <f t="shared" si="3"/>
        <v>17.887755102041002</v>
      </c>
      <c r="J22" s="6">
        <f t="shared" si="4"/>
        <v>0</v>
      </c>
      <c r="K22" s="85">
        <f t="shared" si="7"/>
        <v>0</v>
      </c>
      <c r="L22" s="6">
        <f t="shared" si="8"/>
        <v>17.887755102041002</v>
      </c>
      <c r="M22" s="81">
        <f t="shared" si="9"/>
        <v>5.4765606</v>
      </c>
      <c r="N22" s="85">
        <f t="shared" si="10"/>
        <v>-1.5690227999999999</v>
      </c>
      <c r="O22" s="6">
        <f t="shared" si="11"/>
        <v>17.887755102041002</v>
      </c>
      <c r="P22" s="81">
        <f t="shared" si="12"/>
        <v>4.7746247999999998</v>
      </c>
      <c r="Q22" s="85">
        <f t="shared" si="13"/>
        <v>-2.4575442999999999</v>
      </c>
      <c r="R22" s="6">
        <f t="shared" si="14"/>
        <v>17.887755102041002</v>
      </c>
      <c r="S22" s="81">
        <f t="shared" si="15"/>
        <v>3.8799331000000001</v>
      </c>
      <c r="T22" s="85">
        <f t="shared" si="16"/>
        <v>-3.7051511000000001</v>
      </c>
      <c r="U22" s="6">
        <f t="shared" si="17"/>
        <v>17.887755102041002</v>
      </c>
      <c r="V22" s="81">
        <f t="shared" si="18"/>
        <v>2.9003405999999998</v>
      </c>
      <c r="W22" s="85">
        <f t="shared" si="19"/>
        <v>-5.3203259000000003</v>
      </c>
      <c r="X22" s="43">
        <f t="shared" si="20"/>
        <v>17.887755102041002</v>
      </c>
      <c r="Y22" s="43">
        <f t="shared" ref="Y22:Z22" si="53">C546</f>
        <v>2.2330000000000001</v>
      </c>
      <c r="Z22" s="43">
        <f t="shared" si="53"/>
        <v>-7.0726136999999998</v>
      </c>
      <c r="AB22">
        <v>15561224489.796</v>
      </c>
      <c r="AH22" s="8"/>
      <c r="AI22" s="6">
        <f t="shared" si="5"/>
        <v>17.887755102041002</v>
      </c>
      <c r="AJ22" s="6">
        <f t="shared" si="6"/>
        <v>0</v>
      </c>
      <c r="AK22" s="85">
        <f t="shared" si="22"/>
        <v>0</v>
      </c>
      <c r="AL22" s="6">
        <f t="shared" si="23"/>
        <v>17.887755102041002</v>
      </c>
      <c r="AM22" s="81">
        <f t="shared" si="24"/>
        <v>14.123794</v>
      </c>
      <c r="AN22" s="89">
        <f t="shared" si="25"/>
        <v>2.2611162999999999</v>
      </c>
      <c r="AO22" s="6">
        <f t="shared" si="26"/>
        <v>17.887755102041002</v>
      </c>
      <c r="AP22" s="43">
        <f t="shared" si="27"/>
        <v>13.892179</v>
      </c>
      <c r="AQ22" s="85">
        <f t="shared" si="28"/>
        <v>1.9017709</v>
      </c>
      <c r="AR22" s="6">
        <f t="shared" si="29"/>
        <v>17.887755102041002</v>
      </c>
      <c r="AS22" s="81">
        <f t="shared" si="30"/>
        <v>13.395161</v>
      </c>
      <c r="AT22" s="85">
        <f t="shared" si="31"/>
        <v>1.2170848999999999</v>
      </c>
      <c r="AU22" s="6">
        <f t="shared" si="32"/>
        <v>17.887755102041002</v>
      </c>
      <c r="AV22" s="81">
        <f t="shared" si="33"/>
        <v>12.911581999999999</v>
      </c>
      <c r="AW22" s="85">
        <f t="shared" si="34"/>
        <v>0.47273507999999997</v>
      </c>
      <c r="AX22" s="43">
        <f t="shared" si="35"/>
        <v>17.887755102041002</v>
      </c>
      <c r="AY22" s="43">
        <f t="shared" si="36"/>
        <v>12.301861000000001</v>
      </c>
      <c r="AZ22" s="43">
        <f t="shared" si="37"/>
        <v>-0.50793522999999996</v>
      </c>
      <c r="BA22" s="8"/>
    </row>
    <row r="23" spans="2:53" x14ac:dyDescent="0.25">
      <c r="B23">
        <v>16142857142.857</v>
      </c>
      <c r="H23" s="8"/>
      <c r="I23" s="6">
        <f t="shared" si="3"/>
        <v>18.469387755102002</v>
      </c>
      <c r="J23" s="6">
        <f t="shared" si="4"/>
        <v>0</v>
      </c>
      <c r="K23" s="85">
        <f t="shared" si="7"/>
        <v>0</v>
      </c>
      <c r="L23" s="6">
        <f t="shared" si="8"/>
        <v>18.469387755102002</v>
      </c>
      <c r="M23" s="81">
        <f t="shared" si="9"/>
        <v>4.9995517999999999</v>
      </c>
      <c r="N23" s="85">
        <f t="shared" si="10"/>
        <v>-1.7900798</v>
      </c>
      <c r="O23" s="6">
        <f t="shared" si="11"/>
        <v>18.469387755102002</v>
      </c>
      <c r="P23" s="81">
        <f t="shared" si="12"/>
        <v>4.3702196999999998</v>
      </c>
      <c r="Q23" s="85">
        <f t="shared" si="13"/>
        <v>-2.6015226999999999</v>
      </c>
      <c r="R23" s="6">
        <f t="shared" si="14"/>
        <v>18.469387755102002</v>
      </c>
      <c r="S23" s="81">
        <f t="shared" si="15"/>
        <v>3.5813378999999999</v>
      </c>
      <c r="T23" s="85">
        <f t="shared" si="16"/>
        <v>-3.7015913</v>
      </c>
      <c r="U23" s="6">
        <f t="shared" si="17"/>
        <v>18.469387755102002</v>
      </c>
      <c r="V23" s="81">
        <f t="shared" si="18"/>
        <v>2.7083146999999999</v>
      </c>
      <c r="W23" s="85">
        <f t="shared" si="19"/>
        <v>-5.0852174999999997</v>
      </c>
      <c r="X23" s="43">
        <f t="shared" si="20"/>
        <v>18.469387755102002</v>
      </c>
      <c r="Y23" s="43">
        <f t="shared" ref="Y23:Z23" si="54">C547</f>
        <v>2.0020536999999998</v>
      </c>
      <c r="Z23" s="43">
        <f t="shared" si="54"/>
        <v>-6.6271095000000004</v>
      </c>
      <c r="AB23">
        <v>16142857142.857</v>
      </c>
      <c r="AH23" s="8"/>
      <c r="AI23" s="6">
        <f t="shared" si="5"/>
        <v>18.469387755102002</v>
      </c>
      <c r="AJ23" s="6">
        <f t="shared" si="6"/>
        <v>0</v>
      </c>
      <c r="AK23" s="85">
        <f t="shared" si="22"/>
        <v>0</v>
      </c>
      <c r="AL23" s="6">
        <f t="shared" si="23"/>
        <v>18.469387755102002</v>
      </c>
      <c r="AM23" s="81">
        <f t="shared" si="24"/>
        <v>12.022098</v>
      </c>
      <c r="AN23" s="89">
        <f t="shared" si="25"/>
        <v>1.4080831</v>
      </c>
      <c r="AO23" s="6">
        <f t="shared" si="26"/>
        <v>18.469387755102002</v>
      </c>
      <c r="AP23" s="43">
        <f t="shared" si="27"/>
        <v>11.94678</v>
      </c>
      <c r="AQ23" s="85">
        <f t="shared" si="28"/>
        <v>1.2347683</v>
      </c>
      <c r="AR23" s="6">
        <f t="shared" si="29"/>
        <v>18.469387755102002</v>
      </c>
      <c r="AS23" s="81">
        <f t="shared" si="30"/>
        <v>11.79158</v>
      </c>
      <c r="AT23" s="85">
        <f t="shared" si="31"/>
        <v>0.94417494999999996</v>
      </c>
      <c r="AU23" s="6">
        <f t="shared" si="32"/>
        <v>18.469387755102002</v>
      </c>
      <c r="AV23" s="81">
        <f t="shared" si="33"/>
        <v>11.442780000000001</v>
      </c>
      <c r="AW23" s="85">
        <f t="shared" si="34"/>
        <v>0.39824768999999999</v>
      </c>
      <c r="AX23" s="43">
        <f t="shared" si="35"/>
        <v>18.469387755102002</v>
      </c>
      <c r="AY23" s="43">
        <f t="shared" si="36"/>
        <v>11.112648</v>
      </c>
      <c r="AZ23" s="43">
        <f t="shared" si="37"/>
        <v>-0.22759809</v>
      </c>
      <c r="BA23" s="8"/>
    </row>
    <row r="24" spans="2:53" x14ac:dyDescent="0.25">
      <c r="B24">
        <v>16724489795.917999</v>
      </c>
      <c r="H24" s="8"/>
      <c r="I24" s="6">
        <f t="shared" si="3"/>
        <v>19.051020408162998</v>
      </c>
      <c r="J24" s="6">
        <f t="shared" si="4"/>
        <v>0</v>
      </c>
      <c r="K24" s="85">
        <f t="shared" si="7"/>
        <v>0</v>
      </c>
      <c r="L24" s="6">
        <f t="shared" si="8"/>
        <v>19.051020408162998</v>
      </c>
      <c r="M24" s="81">
        <f t="shared" si="9"/>
        <v>5.2088614</v>
      </c>
      <c r="N24" s="85">
        <f t="shared" si="10"/>
        <v>-1.0831947</v>
      </c>
      <c r="O24" s="6">
        <f t="shared" si="11"/>
        <v>19.051020408162998</v>
      </c>
      <c r="P24" s="81">
        <f t="shared" si="12"/>
        <v>4.4653039000000003</v>
      </c>
      <c r="Q24" s="85">
        <f t="shared" si="13"/>
        <v>-1.9826277000000001</v>
      </c>
      <c r="R24" s="6">
        <f t="shared" si="14"/>
        <v>19.051020408162998</v>
      </c>
      <c r="S24" s="81">
        <f t="shared" si="15"/>
        <v>3.7077334</v>
      </c>
      <c r="T24" s="85">
        <f t="shared" si="16"/>
        <v>-2.9855741999999998</v>
      </c>
      <c r="U24" s="6">
        <f t="shared" si="17"/>
        <v>19.051020408162998</v>
      </c>
      <c r="V24" s="81">
        <f t="shared" si="18"/>
        <v>3.0098934000000002</v>
      </c>
      <c r="W24" s="85">
        <f t="shared" si="19"/>
        <v>-4.0406537</v>
      </c>
      <c r="X24" s="43">
        <f t="shared" si="20"/>
        <v>19.051020408162998</v>
      </c>
      <c r="Y24" s="43">
        <f t="shared" ref="Y24:Z24" si="55">C548</f>
        <v>2.4438162000000001</v>
      </c>
      <c r="Z24" s="43">
        <f t="shared" si="55"/>
        <v>-5.1393408999999997</v>
      </c>
      <c r="AB24">
        <v>16724489795.917999</v>
      </c>
      <c r="AH24" s="8"/>
      <c r="AI24" s="6">
        <f t="shared" si="5"/>
        <v>19.051020408162998</v>
      </c>
      <c r="AJ24" s="6">
        <f t="shared" si="6"/>
        <v>0</v>
      </c>
      <c r="AK24" s="85">
        <f t="shared" si="22"/>
        <v>0</v>
      </c>
      <c r="AL24" s="6">
        <f t="shared" si="23"/>
        <v>19.051020408162998</v>
      </c>
      <c r="AM24" s="81">
        <f t="shared" si="24"/>
        <v>10.005912</v>
      </c>
      <c r="AN24" s="89">
        <f t="shared" si="25"/>
        <v>0.96918546999999999</v>
      </c>
      <c r="AO24" s="6">
        <f t="shared" si="26"/>
        <v>19.051020408162998</v>
      </c>
      <c r="AP24" s="43">
        <f t="shared" si="27"/>
        <v>10.013619</v>
      </c>
      <c r="AQ24" s="85">
        <f t="shared" si="28"/>
        <v>0.91727095999999997</v>
      </c>
      <c r="AR24" s="6">
        <f t="shared" si="29"/>
        <v>19.051020408162998</v>
      </c>
      <c r="AS24" s="81">
        <f t="shared" si="30"/>
        <v>9.8785830000000008</v>
      </c>
      <c r="AT24" s="85">
        <f t="shared" si="31"/>
        <v>0.68716133000000001</v>
      </c>
      <c r="AU24" s="6">
        <f t="shared" si="32"/>
        <v>19.051020408162998</v>
      </c>
      <c r="AV24" s="81">
        <f t="shared" si="33"/>
        <v>9.7361889000000001</v>
      </c>
      <c r="AW24" s="85">
        <f t="shared" si="34"/>
        <v>0.40844360000000002</v>
      </c>
      <c r="AX24" s="43">
        <f t="shared" si="35"/>
        <v>19.051020408162998</v>
      </c>
      <c r="AY24" s="43">
        <f t="shared" si="36"/>
        <v>9.4253607000000006</v>
      </c>
      <c r="AZ24" s="43">
        <f t="shared" si="37"/>
        <v>-0.11282989</v>
      </c>
      <c r="BA24" s="8"/>
    </row>
    <row r="25" spans="2:53" x14ac:dyDescent="0.25">
      <c r="B25">
        <v>17306122448.98</v>
      </c>
      <c r="H25" s="8"/>
      <c r="I25" s="6">
        <f t="shared" si="3"/>
        <v>19.632653061223998</v>
      </c>
      <c r="J25" s="6">
        <f t="shared" si="4"/>
        <v>0</v>
      </c>
      <c r="K25" s="85">
        <f t="shared" si="7"/>
        <v>0</v>
      </c>
      <c r="L25" s="6">
        <f t="shared" si="8"/>
        <v>19.632653061223998</v>
      </c>
      <c r="M25" s="81">
        <f t="shared" si="9"/>
        <v>5.1710544000000001</v>
      </c>
      <c r="N25" s="85">
        <f t="shared" si="10"/>
        <v>-1.0107900999999999</v>
      </c>
      <c r="O25" s="6">
        <f t="shared" si="11"/>
        <v>19.632653061223998</v>
      </c>
      <c r="P25" s="81">
        <f t="shared" si="12"/>
        <v>4.5558081000000001</v>
      </c>
      <c r="Q25" s="85">
        <f t="shared" si="13"/>
        <v>-1.7922368</v>
      </c>
      <c r="R25" s="6">
        <f t="shared" si="14"/>
        <v>19.632653061223998</v>
      </c>
      <c r="S25" s="81">
        <f t="shared" si="15"/>
        <v>3.9593565000000002</v>
      </c>
      <c r="T25" s="85">
        <f t="shared" si="16"/>
        <v>-2.6204162000000002</v>
      </c>
      <c r="U25" s="6">
        <f t="shared" si="17"/>
        <v>19.632653061223998</v>
      </c>
      <c r="V25" s="81">
        <f t="shared" si="18"/>
        <v>3.4216082000000001</v>
      </c>
      <c r="W25" s="85">
        <f t="shared" si="19"/>
        <v>-3.4779737000000002</v>
      </c>
      <c r="X25" s="43">
        <f t="shared" si="20"/>
        <v>19.632653061223998</v>
      </c>
      <c r="Y25" s="43">
        <f t="shared" ref="Y25:Z25" si="56">C549</f>
        <v>2.9899811999999999</v>
      </c>
      <c r="Z25" s="43">
        <f t="shared" si="56"/>
        <v>-4.3543601000000001</v>
      </c>
      <c r="AB25">
        <v>17306122448.98</v>
      </c>
      <c r="AH25" s="8"/>
      <c r="AI25" s="6">
        <f t="shared" si="5"/>
        <v>19.632653061223998</v>
      </c>
      <c r="AJ25" s="6">
        <f t="shared" si="6"/>
        <v>0</v>
      </c>
      <c r="AK25" s="85">
        <f t="shared" si="22"/>
        <v>0</v>
      </c>
      <c r="AL25" s="6">
        <f t="shared" si="23"/>
        <v>19.632653061223998</v>
      </c>
      <c r="AM25" s="81">
        <f t="shared" si="24"/>
        <v>8.7620468000000002</v>
      </c>
      <c r="AN25" s="89">
        <f t="shared" si="25"/>
        <v>0.22777407999999999</v>
      </c>
      <c r="AO25" s="6">
        <f t="shared" si="26"/>
        <v>19.632653061223998</v>
      </c>
      <c r="AP25" s="43">
        <f t="shared" si="27"/>
        <v>8.9307794999999999</v>
      </c>
      <c r="AQ25" s="85">
        <f t="shared" si="28"/>
        <v>0.33751479000000001</v>
      </c>
      <c r="AR25" s="6">
        <f t="shared" si="29"/>
        <v>19.632653061223998</v>
      </c>
      <c r="AS25" s="81">
        <f t="shared" si="30"/>
        <v>8.9882287999999999</v>
      </c>
      <c r="AT25" s="85">
        <f t="shared" si="31"/>
        <v>0.31827413999999998</v>
      </c>
      <c r="AU25" s="6">
        <f t="shared" si="32"/>
        <v>19.632653061223998</v>
      </c>
      <c r="AV25" s="81">
        <f t="shared" si="33"/>
        <v>8.9362621000000004</v>
      </c>
      <c r="AW25" s="85">
        <f t="shared" si="34"/>
        <v>0.14516836</v>
      </c>
      <c r="AX25" s="43">
        <f t="shared" si="35"/>
        <v>19.632653061223998</v>
      </c>
      <c r="AY25" s="43">
        <f t="shared" si="36"/>
        <v>8.6769198999999997</v>
      </c>
      <c r="AZ25" s="43">
        <f t="shared" si="37"/>
        <v>-0.30199074999999997</v>
      </c>
      <c r="BA25" s="8"/>
    </row>
    <row r="26" spans="2:53" x14ac:dyDescent="0.25">
      <c r="B26">
        <v>17887755102.041</v>
      </c>
      <c r="H26" s="8"/>
      <c r="I26" s="6">
        <f t="shared" si="3"/>
        <v>20.214285714286</v>
      </c>
      <c r="J26" s="6">
        <f t="shared" si="4"/>
        <v>0</v>
      </c>
      <c r="K26" s="85">
        <f t="shared" si="7"/>
        <v>0</v>
      </c>
      <c r="L26" s="6">
        <f t="shared" si="8"/>
        <v>20.214285714286</v>
      </c>
      <c r="M26" s="81">
        <f t="shared" si="9"/>
        <v>6.5684638</v>
      </c>
      <c r="N26" s="85">
        <f t="shared" si="10"/>
        <v>0.50779194000000005</v>
      </c>
      <c r="O26" s="6">
        <f t="shared" si="11"/>
        <v>20.214285714286</v>
      </c>
      <c r="P26" s="81">
        <f t="shared" si="12"/>
        <v>6.1290522000000003</v>
      </c>
      <c r="Q26" s="85">
        <f t="shared" si="13"/>
        <v>-4.0432584000000001E-2</v>
      </c>
      <c r="R26" s="6">
        <f t="shared" si="14"/>
        <v>20.214285714286</v>
      </c>
      <c r="S26" s="81">
        <f t="shared" si="15"/>
        <v>5.6655477999999997</v>
      </c>
      <c r="T26" s="85">
        <f t="shared" si="16"/>
        <v>-0.67788506000000004</v>
      </c>
      <c r="U26" s="6">
        <f t="shared" si="17"/>
        <v>20.214285714286</v>
      </c>
      <c r="V26" s="81">
        <f t="shared" si="18"/>
        <v>5.1717614999999997</v>
      </c>
      <c r="W26" s="85">
        <f t="shared" si="19"/>
        <v>-1.4147457999999999</v>
      </c>
      <c r="X26" s="43">
        <f t="shared" si="20"/>
        <v>20.214285714286</v>
      </c>
      <c r="Y26" s="43">
        <f t="shared" ref="Y26:Z26" si="57">C550</f>
        <v>4.6918869000000001</v>
      </c>
      <c r="Z26" s="43">
        <f t="shared" si="57"/>
        <v>-2.2473277999999999</v>
      </c>
      <c r="AB26">
        <v>17887755102.041</v>
      </c>
      <c r="AH26" s="8"/>
      <c r="AI26" s="6">
        <f t="shared" si="5"/>
        <v>20.214285714286</v>
      </c>
      <c r="AJ26" s="6">
        <f t="shared" si="6"/>
        <v>0</v>
      </c>
      <c r="AK26" s="85">
        <f t="shared" si="22"/>
        <v>0</v>
      </c>
      <c r="AL26" s="6">
        <f t="shared" si="23"/>
        <v>20.214285714286</v>
      </c>
      <c r="AM26" s="81">
        <f t="shared" si="24"/>
        <v>9.1775532000000002</v>
      </c>
      <c r="AN26" s="89">
        <f t="shared" si="25"/>
        <v>1.4084589000000001</v>
      </c>
      <c r="AO26" s="6">
        <f t="shared" si="26"/>
        <v>20.214285714286</v>
      </c>
      <c r="AP26" s="43">
        <f t="shared" si="27"/>
        <v>8.9933356999999994</v>
      </c>
      <c r="AQ26" s="85">
        <f t="shared" si="28"/>
        <v>1.1691290999999999</v>
      </c>
      <c r="AR26" s="6">
        <f t="shared" si="29"/>
        <v>20.214285714286</v>
      </c>
      <c r="AS26" s="81">
        <f t="shared" si="30"/>
        <v>8.7118491999999996</v>
      </c>
      <c r="AT26" s="85">
        <f t="shared" si="31"/>
        <v>0.81501531999999999</v>
      </c>
      <c r="AU26" s="6">
        <f t="shared" si="32"/>
        <v>20.214285714286</v>
      </c>
      <c r="AV26" s="81">
        <f t="shared" si="33"/>
        <v>8.3058033000000009</v>
      </c>
      <c r="AW26" s="85">
        <f t="shared" si="34"/>
        <v>0.29642940000000001</v>
      </c>
      <c r="AX26" s="43">
        <f t="shared" si="35"/>
        <v>20.214285714286</v>
      </c>
      <c r="AY26" s="43">
        <f t="shared" si="36"/>
        <v>7.8050851999999997</v>
      </c>
      <c r="AZ26" s="43">
        <f t="shared" si="37"/>
        <v>-0.38397995000000001</v>
      </c>
      <c r="BA26" s="8"/>
    </row>
    <row r="27" spans="2:53" x14ac:dyDescent="0.25">
      <c r="B27">
        <v>18469387755.102001</v>
      </c>
      <c r="H27" s="8"/>
      <c r="I27" s="6">
        <f t="shared" si="3"/>
        <v>20.795918367346999</v>
      </c>
      <c r="J27" s="6">
        <f t="shared" si="4"/>
        <v>0</v>
      </c>
      <c r="K27" s="85">
        <f t="shared" si="7"/>
        <v>0</v>
      </c>
      <c r="L27" s="6">
        <f t="shared" si="8"/>
        <v>20.795918367346999</v>
      </c>
      <c r="M27" s="81">
        <f t="shared" si="9"/>
        <v>7.4794482999999996</v>
      </c>
      <c r="N27" s="85">
        <f t="shared" si="10"/>
        <v>1.5373319000000001</v>
      </c>
      <c r="O27" s="6">
        <f t="shared" si="11"/>
        <v>20.795918367346999</v>
      </c>
      <c r="P27" s="81">
        <f t="shared" si="12"/>
        <v>7.0759939999999997</v>
      </c>
      <c r="Q27" s="85">
        <f t="shared" si="13"/>
        <v>1.0059677</v>
      </c>
      <c r="R27" s="6">
        <f t="shared" si="14"/>
        <v>20.795918367346999</v>
      </c>
      <c r="S27" s="81">
        <f t="shared" si="15"/>
        <v>6.6581950000000001</v>
      </c>
      <c r="T27" s="85">
        <f t="shared" si="16"/>
        <v>0.41072628</v>
      </c>
      <c r="U27" s="6">
        <f t="shared" si="17"/>
        <v>20.795918367346999</v>
      </c>
      <c r="V27" s="81">
        <f t="shared" si="18"/>
        <v>6.2058182000000004</v>
      </c>
      <c r="W27" s="85">
        <f t="shared" si="19"/>
        <v>-0.28293949000000002</v>
      </c>
      <c r="X27" s="43">
        <f t="shared" si="20"/>
        <v>20.795918367346999</v>
      </c>
      <c r="Y27" s="43">
        <f t="shared" ref="Y27:Z27" si="58">C551</f>
        <v>5.7445282999999998</v>
      </c>
      <c r="Z27" s="43">
        <f t="shared" si="58"/>
        <v>-1.0776436</v>
      </c>
      <c r="AB27">
        <v>18469387755.102001</v>
      </c>
      <c r="AH27" s="8"/>
      <c r="AI27" s="6">
        <f t="shared" si="5"/>
        <v>20.795918367346999</v>
      </c>
      <c r="AJ27" s="6">
        <f t="shared" si="6"/>
        <v>0</v>
      </c>
      <c r="AK27" s="85">
        <f t="shared" si="22"/>
        <v>0</v>
      </c>
      <c r="AL27" s="6">
        <f t="shared" si="23"/>
        <v>20.795918367346999</v>
      </c>
      <c r="AM27" s="81">
        <f t="shared" si="24"/>
        <v>8.7866554000000008</v>
      </c>
      <c r="AN27" s="89">
        <f t="shared" si="25"/>
        <v>1.3160802</v>
      </c>
      <c r="AO27" s="6">
        <f t="shared" si="26"/>
        <v>20.795918367346999</v>
      </c>
      <c r="AP27" s="43">
        <f t="shared" si="27"/>
        <v>8.3243980000000004</v>
      </c>
      <c r="AQ27" s="85">
        <f t="shared" si="28"/>
        <v>0.78378605999999995</v>
      </c>
      <c r="AR27" s="6">
        <f t="shared" si="29"/>
        <v>20.795918367346999</v>
      </c>
      <c r="AS27" s="81">
        <f t="shared" si="30"/>
        <v>7.8005117999999998</v>
      </c>
      <c r="AT27" s="85">
        <f t="shared" si="31"/>
        <v>0.17360602</v>
      </c>
      <c r="AU27" s="6">
        <f t="shared" si="32"/>
        <v>20.795918367346999</v>
      </c>
      <c r="AV27" s="81">
        <f t="shared" si="33"/>
        <v>7.2268762999999998</v>
      </c>
      <c r="AW27" s="85">
        <f t="shared" si="34"/>
        <v>-0.52087079999999997</v>
      </c>
      <c r="AX27" s="43">
        <f t="shared" si="35"/>
        <v>20.795918367346999</v>
      </c>
      <c r="AY27" s="43">
        <f t="shared" si="36"/>
        <v>6.6564379000000002</v>
      </c>
      <c r="AZ27" s="43">
        <f t="shared" si="37"/>
        <v>-1.2699982000000001</v>
      </c>
      <c r="BA27" s="8"/>
    </row>
    <row r="28" spans="2:53" x14ac:dyDescent="0.25">
      <c r="B28">
        <v>19051020408.162998</v>
      </c>
      <c r="H28" s="8"/>
      <c r="I28" s="6">
        <f t="shared" si="3"/>
        <v>21.377551020407999</v>
      </c>
      <c r="J28" s="6">
        <f t="shared" si="4"/>
        <v>0</v>
      </c>
      <c r="K28" s="85">
        <f t="shared" si="7"/>
        <v>0</v>
      </c>
      <c r="L28" s="6">
        <f t="shared" si="8"/>
        <v>21.377551020407999</v>
      </c>
      <c r="M28" s="81">
        <f t="shared" si="9"/>
        <v>9.0445509000000008</v>
      </c>
      <c r="N28" s="85">
        <f t="shared" si="10"/>
        <v>2.7630601000000001</v>
      </c>
      <c r="O28" s="6">
        <f t="shared" si="11"/>
        <v>21.377551020407999</v>
      </c>
      <c r="P28" s="81">
        <f t="shared" si="12"/>
        <v>8.7088728</v>
      </c>
      <c r="Q28" s="85">
        <f t="shared" si="13"/>
        <v>2.345005</v>
      </c>
      <c r="R28" s="6">
        <f t="shared" si="14"/>
        <v>21.377551020407999</v>
      </c>
      <c r="S28" s="81">
        <f t="shared" si="15"/>
        <v>8.3082466000000004</v>
      </c>
      <c r="T28" s="85">
        <f t="shared" si="16"/>
        <v>1.8263483</v>
      </c>
      <c r="U28" s="6">
        <f t="shared" si="17"/>
        <v>21.377551020407999</v>
      </c>
      <c r="V28" s="81">
        <f t="shared" si="18"/>
        <v>7.8603991999999998</v>
      </c>
      <c r="W28" s="85">
        <f t="shared" si="19"/>
        <v>1.2115469000000001</v>
      </c>
      <c r="X28" s="43">
        <f t="shared" si="20"/>
        <v>21.377551020407999</v>
      </c>
      <c r="Y28" s="43">
        <f t="shared" ref="Y28:Z28" si="59">C552</f>
        <v>7.3732429000000002</v>
      </c>
      <c r="Z28" s="43">
        <f t="shared" si="59"/>
        <v>0.49451706000000001</v>
      </c>
      <c r="AB28">
        <v>19051020408.162998</v>
      </c>
      <c r="AH28" s="8"/>
      <c r="AI28" s="6">
        <f t="shared" si="5"/>
        <v>21.377551020407999</v>
      </c>
      <c r="AJ28" s="6">
        <f t="shared" si="6"/>
        <v>0</v>
      </c>
      <c r="AK28" s="85">
        <f t="shared" si="22"/>
        <v>0</v>
      </c>
      <c r="AL28" s="6">
        <f t="shared" si="23"/>
        <v>21.377551020407999</v>
      </c>
      <c r="AM28" s="81">
        <f t="shared" si="24"/>
        <v>7.7188745000000001</v>
      </c>
      <c r="AN28" s="89">
        <f t="shared" si="25"/>
        <v>0.71538239999999997</v>
      </c>
      <c r="AO28" s="6">
        <f t="shared" si="26"/>
        <v>21.377551020407999</v>
      </c>
      <c r="AP28" s="43">
        <f t="shared" si="27"/>
        <v>7.1823316000000004</v>
      </c>
      <c r="AQ28" s="85">
        <f t="shared" si="28"/>
        <v>0.12238817</v>
      </c>
      <c r="AR28" s="6">
        <f t="shared" si="29"/>
        <v>21.377551020407999</v>
      </c>
      <c r="AS28" s="81">
        <f t="shared" si="30"/>
        <v>6.6546712000000001</v>
      </c>
      <c r="AT28" s="85">
        <f t="shared" si="31"/>
        <v>-0.48395956000000001</v>
      </c>
      <c r="AU28" s="6">
        <f t="shared" si="32"/>
        <v>21.377551020407999</v>
      </c>
      <c r="AV28" s="81">
        <f t="shared" si="33"/>
        <v>6.0946936999999997</v>
      </c>
      <c r="AW28" s="85">
        <f t="shared" si="34"/>
        <v>-1.1604673000000001</v>
      </c>
      <c r="AX28" s="43">
        <f t="shared" si="35"/>
        <v>21.377551020407999</v>
      </c>
      <c r="AY28" s="43">
        <f t="shared" si="36"/>
        <v>5.5047287999999996</v>
      </c>
      <c r="AZ28" s="43">
        <f t="shared" si="37"/>
        <v>-1.9211787</v>
      </c>
      <c r="BA28" s="8"/>
    </row>
    <row r="29" spans="2:53" x14ac:dyDescent="0.25">
      <c r="B29">
        <v>19632653061.223999</v>
      </c>
      <c r="H29" s="8"/>
      <c r="I29" s="6">
        <f t="shared" si="3"/>
        <v>21.959183673469003</v>
      </c>
      <c r="J29" s="6">
        <f t="shared" si="4"/>
        <v>0</v>
      </c>
      <c r="K29" s="85">
        <f t="shared" si="7"/>
        <v>0</v>
      </c>
      <c r="L29" s="6">
        <f t="shared" si="8"/>
        <v>21.959183673469003</v>
      </c>
      <c r="M29" s="81">
        <f t="shared" si="9"/>
        <v>8.7484417000000008</v>
      </c>
      <c r="N29" s="85">
        <f t="shared" si="10"/>
        <v>2.817256</v>
      </c>
      <c r="O29" s="6">
        <f t="shared" si="11"/>
        <v>21.959183673469003</v>
      </c>
      <c r="P29" s="81">
        <f t="shared" si="12"/>
        <v>8.4857987999999995</v>
      </c>
      <c r="Q29" s="85">
        <f t="shared" si="13"/>
        <v>2.445694</v>
      </c>
      <c r="R29" s="6">
        <f t="shared" si="14"/>
        <v>21.959183673469003</v>
      </c>
      <c r="S29" s="81">
        <f t="shared" si="15"/>
        <v>8.1884794000000003</v>
      </c>
      <c r="T29" s="85">
        <f t="shared" si="16"/>
        <v>2.0057087</v>
      </c>
      <c r="U29" s="6">
        <f t="shared" si="17"/>
        <v>21.959183673469003</v>
      </c>
      <c r="V29" s="81">
        <f t="shared" si="18"/>
        <v>7.8295054000000004</v>
      </c>
      <c r="W29" s="85">
        <f t="shared" si="19"/>
        <v>1.4599038</v>
      </c>
      <c r="X29" s="43">
        <f t="shared" si="20"/>
        <v>21.959183673469003</v>
      </c>
      <c r="Y29" s="43">
        <f t="shared" ref="Y29:Z29" si="60">C553</f>
        <v>7.4430617999999997</v>
      </c>
      <c r="Z29" s="43">
        <f t="shared" si="60"/>
        <v>0.82865489000000003</v>
      </c>
      <c r="AB29">
        <v>19632653061.223999</v>
      </c>
      <c r="AH29" s="8"/>
      <c r="AI29" s="6">
        <f t="shared" si="5"/>
        <v>21.959183673469003</v>
      </c>
      <c r="AJ29" s="6">
        <f t="shared" si="6"/>
        <v>0</v>
      </c>
      <c r="AK29" s="85">
        <f t="shared" si="22"/>
        <v>0</v>
      </c>
      <c r="AL29" s="6">
        <f t="shared" si="23"/>
        <v>21.959183673469003</v>
      </c>
      <c r="AM29" s="81">
        <f t="shared" si="24"/>
        <v>7.3511658000000004</v>
      </c>
      <c r="AN29" s="89">
        <f t="shared" si="25"/>
        <v>0.63665806999999996</v>
      </c>
      <c r="AO29" s="6">
        <f t="shared" si="26"/>
        <v>21.959183673469003</v>
      </c>
      <c r="AP29" s="43">
        <f t="shared" si="27"/>
        <v>6.8709483000000002</v>
      </c>
      <c r="AQ29" s="85">
        <f t="shared" si="28"/>
        <v>6.9333016999999997E-2</v>
      </c>
      <c r="AR29" s="6">
        <f t="shared" si="29"/>
        <v>21.959183673469003</v>
      </c>
      <c r="AS29" s="81">
        <f t="shared" si="30"/>
        <v>6.3669763000000001</v>
      </c>
      <c r="AT29" s="85">
        <f t="shared" si="31"/>
        <v>-0.54177302000000005</v>
      </c>
      <c r="AU29" s="6">
        <f t="shared" si="32"/>
        <v>21.959183673469003</v>
      </c>
      <c r="AV29" s="81">
        <f t="shared" si="33"/>
        <v>5.7968535000000001</v>
      </c>
      <c r="AW29" s="85">
        <f t="shared" si="34"/>
        <v>-1.2461922000000001</v>
      </c>
      <c r="AX29" s="43">
        <f t="shared" si="35"/>
        <v>21.959183673469003</v>
      </c>
      <c r="AY29" s="43">
        <f t="shared" si="36"/>
        <v>5.2194928999999997</v>
      </c>
      <c r="AZ29" s="43">
        <f t="shared" si="37"/>
        <v>-2.0168715000000002</v>
      </c>
      <c r="BA29" s="8"/>
    </row>
    <row r="30" spans="2:53" x14ac:dyDescent="0.25">
      <c r="B30">
        <v>20214285714.285999</v>
      </c>
      <c r="H30" s="8"/>
      <c r="I30" s="6">
        <f t="shared" si="3"/>
        <v>22.540816326530997</v>
      </c>
      <c r="J30" s="6">
        <f t="shared" si="4"/>
        <v>0</v>
      </c>
      <c r="K30" s="85">
        <f t="shared" si="7"/>
        <v>0</v>
      </c>
      <c r="L30" s="6">
        <f t="shared" si="8"/>
        <v>22.540816326530997</v>
      </c>
      <c r="M30" s="81">
        <f t="shared" si="9"/>
        <v>9.7062367999999992</v>
      </c>
      <c r="N30" s="85">
        <f t="shared" si="10"/>
        <v>3.4114463000000002</v>
      </c>
      <c r="O30" s="6">
        <f t="shared" si="11"/>
        <v>22.540816326530997</v>
      </c>
      <c r="P30" s="81">
        <f t="shared" si="12"/>
        <v>9.4692019999999992</v>
      </c>
      <c r="Q30" s="85">
        <f t="shared" si="13"/>
        <v>3.1016089999999998</v>
      </c>
      <c r="R30" s="6">
        <f t="shared" si="14"/>
        <v>22.540816326530997</v>
      </c>
      <c r="S30" s="81">
        <f t="shared" si="15"/>
        <v>9.1817331000000006</v>
      </c>
      <c r="T30" s="85">
        <f t="shared" si="16"/>
        <v>2.7097313000000001</v>
      </c>
      <c r="U30" s="6">
        <f t="shared" si="17"/>
        <v>22.540816326530997</v>
      </c>
      <c r="V30" s="81">
        <f t="shared" si="18"/>
        <v>8.8454704</v>
      </c>
      <c r="W30" s="85">
        <f t="shared" si="19"/>
        <v>2.2320576000000001</v>
      </c>
      <c r="X30" s="43">
        <f t="shared" si="20"/>
        <v>22.540816326530997</v>
      </c>
      <c r="Y30" s="43">
        <f t="shared" ref="Y30:Z30" si="61">C554</f>
        <v>8.3864049999999999</v>
      </c>
      <c r="Z30" s="43">
        <f t="shared" si="61"/>
        <v>1.5805123999999999</v>
      </c>
      <c r="AB30">
        <v>20214285714.285999</v>
      </c>
      <c r="AH30" s="8"/>
      <c r="AI30" s="6">
        <f t="shared" si="5"/>
        <v>22.540816326530997</v>
      </c>
      <c r="AJ30" s="6">
        <f t="shared" si="6"/>
        <v>0</v>
      </c>
      <c r="AK30" s="85">
        <f t="shared" si="22"/>
        <v>0</v>
      </c>
      <c r="AL30" s="6">
        <f t="shared" si="23"/>
        <v>22.540816326530997</v>
      </c>
      <c r="AM30" s="81">
        <f t="shared" si="24"/>
        <v>7.7640839000000001</v>
      </c>
      <c r="AN30" s="89">
        <f t="shared" si="25"/>
        <v>1.2832109</v>
      </c>
      <c r="AO30" s="6">
        <f t="shared" si="26"/>
        <v>22.540816326530997</v>
      </c>
      <c r="AP30" s="43">
        <f t="shared" si="27"/>
        <v>7.2899159999999998</v>
      </c>
      <c r="AQ30" s="85">
        <f t="shared" si="28"/>
        <v>0.75297862000000004</v>
      </c>
      <c r="AR30" s="6">
        <f t="shared" si="29"/>
        <v>22.540816326530997</v>
      </c>
      <c r="AS30" s="81">
        <f t="shared" si="30"/>
        <v>6.7716336000000004</v>
      </c>
      <c r="AT30" s="85">
        <f t="shared" si="31"/>
        <v>0.15259759000000001</v>
      </c>
      <c r="AU30" s="6">
        <f t="shared" si="32"/>
        <v>22.540816326530997</v>
      </c>
      <c r="AV30" s="81">
        <f t="shared" si="33"/>
        <v>6.1942019000000004</v>
      </c>
      <c r="AW30" s="85">
        <f t="shared" si="34"/>
        <v>-0.53845971999999998</v>
      </c>
      <c r="AX30" s="43">
        <f t="shared" si="35"/>
        <v>22.540816326530997</v>
      </c>
      <c r="AY30" s="43">
        <f t="shared" si="36"/>
        <v>5.5742326000000002</v>
      </c>
      <c r="AZ30" s="43">
        <f t="shared" si="37"/>
        <v>-1.3219368</v>
      </c>
      <c r="BA30" s="8"/>
    </row>
    <row r="31" spans="2:53" x14ac:dyDescent="0.25">
      <c r="B31">
        <v>20795918367.347</v>
      </c>
      <c r="H31" s="8"/>
      <c r="I31" s="6">
        <f t="shared" si="3"/>
        <v>23.122448979592001</v>
      </c>
      <c r="J31" s="6">
        <f t="shared" si="4"/>
        <v>0</v>
      </c>
      <c r="K31" s="85">
        <f t="shared" si="7"/>
        <v>0</v>
      </c>
      <c r="L31" s="6">
        <f t="shared" si="8"/>
        <v>23.122448979592001</v>
      </c>
      <c r="M31" s="81">
        <f t="shared" si="9"/>
        <v>8.9074202000000007</v>
      </c>
      <c r="N31" s="85">
        <f t="shared" si="10"/>
        <v>2.7736166</v>
      </c>
      <c r="O31" s="6">
        <f t="shared" si="11"/>
        <v>23.122448979592001</v>
      </c>
      <c r="P31" s="81">
        <f t="shared" si="12"/>
        <v>8.6536902999999992</v>
      </c>
      <c r="Q31" s="85">
        <f t="shared" si="13"/>
        <v>2.4263045999999999</v>
      </c>
      <c r="R31" s="6">
        <f t="shared" si="14"/>
        <v>23.122448979592001</v>
      </c>
      <c r="S31" s="81">
        <f t="shared" si="15"/>
        <v>8.3410481999999995</v>
      </c>
      <c r="T31" s="85">
        <f t="shared" si="16"/>
        <v>1.9907671</v>
      </c>
      <c r="U31" s="6">
        <f t="shared" si="17"/>
        <v>23.122448979592001</v>
      </c>
      <c r="V31" s="81">
        <f t="shared" si="18"/>
        <v>7.9503775000000001</v>
      </c>
      <c r="W31" s="85">
        <f t="shared" si="19"/>
        <v>1.4314662</v>
      </c>
      <c r="X31" s="43">
        <f t="shared" si="20"/>
        <v>23.122448979592001</v>
      </c>
      <c r="Y31" s="43">
        <f t="shared" ref="Y31:Z31" si="62">C555</f>
        <v>7.5843996999999996</v>
      </c>
      <c r="Z31" s="43">
        <f t="shared" si="62"/>
        <v>0.84650188999999998</v>
      </c>
      <c r="AB31">
        <v>20795918367.347</v>
      </c>
      <c r="AH31" s="8"/>
      <c r="AI31" s="6">
        <f t="shared" si="5"/>
        <v>23.122448979592001</v>
      </c>
      <c r="AJ31" s="6">
        <f t="shared" si="6"/>
        <v>0</v>
      </c>
      <c r="AK31" s="85">
        <f t="shared" si="22"/>
        <v>0</v>
      </c>
      <c r="AL31" s="6">
        <f t="shared" si="23"/>
        <v>23.122448979592001</v>
      </c>
      <c r="AM31" s="81">
        <f t="shared" si="24"/>
        <v>7.9071192999999997</v>
      </c>
      <c r="AN31" s="89">
        <f t="shared" si="25"/>
        <v>1.4138508999999999</v>
      </c>
      <c r="AO31" s="6">
        <f t="shared" si="26"/>
        <v>23.122448979592001</v>
      </c>
      <c r="AP31" s="43">
        <f t="shared" si="27"/>
        <v>7.4992355999999996</v>
      </c>
      <c r="AQ31" s="85">
        <f t="shared" si="28"/>
        <v>0.92095304</v>
      </c>
      <c r="AR31" s="6">
        <f t="shared" si="29"/>
        <v>23.122448979592001</v>
      </c>
      <c r="AS31" s="81">
        <f t="shared" si="30"/>
        <v>7.0438498999999997</v>
      </c>
      <c r="AT31" s="85">
        <f t="shared" si="31"/>
        <v>0.36566219</v>
      </c>
      <c r="AU31" s="6">
        <f t="shared" si="32"/>
        <v>23.122448979592001</v>
      </c>
      <c r="AV31" s="81">
        <f t="shared" si="33"/>
        <v>6.4702624999999996</v>
      </c>
      <c r="AW31" s="85">
        <f t="shared" si="34"/>
        <v>-0.34829774000000002</v>
      </c>
      <c r="AX31" s="43">
        <f t="shared" si="35"/>
        <v>23.122448979592001</v>
      </c>
      <c r="AY31" s="43">
        <f t="shared" si="36"/>
        <v>5.8176478999999999</v>
      </c>
      <c r="AZ31" s="43">
        <f t="shared" si="37"/>
        <v>-1.1870787</v>
      </c>
      <c r="BA31" s="8"/>
    </row>
    <row r="32" spans="2:53" x14ac:dyDescent="0.25">
      <c r="B32">
        <v>21377551020.408001</v>
      </c>
      <c r="H32" s="8"/>
      <c r="I32" s="6">
        <f t="shared" si="3"/>
        <v>23.704081632653001</v>
      </c>
      <c r="J32" s="6">
        <f t="shared" si="4"/>
        <v>0</v>
      </c>
      <c r="K32" s="85">
        <f t="shared" si="7"/>
        <v>0</v>
      </c>
      <c r="L32" s="6">
        <f t="shared" si="8"/>
        <v>23.704081632653001</v>
      </c>
      <c r="M32" s="81">
        <f t="shared" si="9"/>
        <v>9.9264983999999998</v>
      </c>
      <c r="N32" s="85">
        <f t="shared" si="10"/>
        <v>3.4896962999999999</v>
      </c>
      <c r="O32" s="6">
        <f t="shared" si="11"/>
        <v>23.704081632653001</v>
      </c>
      <c r="P32" s="81">
        <f t="shared" si="12"/>
        <v>9.8554764000000006</v>
      </c>
      <c r="Q32" s="85">
        <f t="shared" si="13"/>
        <v>3.3648416999999999</v>
      </c>
      <c r="R32" s="6">
        <f t="shared" si="14"/>
        <v>23.704081632653001</v>
      </c>
      <c r="S32" s="81">
        <f t="shared" si="15"/>
        <v>9.7206039000000004</v>
      </c>
      <c r="T32" s="85">
        <f t="shared" si="16"/>
        <v>3.1454073999999999</v>
      </c>
      <c r="U32" s="6">
        <f t="shared" si="17"/>
        <v>23.704081632653001</v>
      </c>
      <c r="V32" s="81">
        <f t="shared" si="18"/>
        <v>9.4502821000000008</v>
      </c>
      <c r="W32" s="85">
        <f t="shared" si="19"/>
        <v>2.7647948000000002</v>
      </c>
      <c r="X32" s="43">
        <f t="shared" si="20"/>
        <v>23.704081632653001</v>
      </c>
      <c r="Y32" s="43">
        <f t="shared" ref="Y32:Z32" si="63">C556</f>
        <v>9.1578455000000005</v>
      </c>
      <c r="Z32" s="43">
        <f t="shared" si="63"/>
        <v>2.3170009</v>
      </c>
      <c r="AB32">
        <v>21377551020.408001</v>
      </c>
      <c r="AH32" s="8"/>
      <c r="AI32" s="6">
        <f t="shared" si="5"/>
        <v>23.704081632653001</v>
      </c>
      <c r="AJ32" s="6">
        <f t="shared" si="6"/>
        <v>0</v>
      </c>
      <c r="AK32" s="85">
        <f t="shared" si="22"/>
        <v>0</v>
      </c>
      <c r="AL32" s="6">
        <f t="shared" si="23"/>
        <v>23.704081632653001</v>
      </c>
      <c r="AM32" s="81">
        <f t="shared" si="24"/>
        <v>8.9548129999999997</v>
      </c>
      <c r="AN32" s="89">
        <f t="shared" si="25"/>
        <v>2.4265127</v>
      </c>
      <c r="AO32" s="6">
        <f t="shared" si="26"/>
        <v>23.704081632653001</v>
      </c>
      <c r="AP32" s="43">
        <f t="shared" si="27"/>
        <v>8.6190719999999992</v>
      </c>
      <c r="AQ32" s="85">
        <f t="shared" si="28"/>
        <v>2.0283310000000001</v>
      </c>
      <c r="AR32" s="6">
        <f t="shared" si="29"/>
        <v>23.704081632653001</v>
      </c>
      <c r="AS32" s="81">
        <f t="shared" si="30"/>
        <v>8.1762046999999995</v>
      </c>
      <c r="AT32" s="85">
        <f t="shared" si="31"/>
        <v>1.4987634000000001</v>
      </c>
      <c r="AU32" s="6">
        <f t="shared" si="32"/>
        <v>23.704081632653001</v>
      </c>
      <c r="AV32" s="81">
        <f t="shared" si="33"/>
        <v>7.6512351000000001</v>
      </c>
      <c r="AW32" s="85">
        <f t="shared" si="34"/>
        <v>0.85987829999999998</v>
      </c>
      <c r="AX32" s="43">
        <f t="shared" si="35"/>
        <v>23.704081632653001</v>
      </c>
      <c r="AY32" s="43">
        <f t="shared" si="36"/>
        <v>6.9684147999999997</v>
      </c>
      <c r="AZ32" s="43">
        <f t="shared" si="37"/>
        <v>1.4183243999999999E-2</v>
      </c>
      <c r="BA32" s="8"/>
    </row>
    <row r="33" spans="2:53" x14ac:dyDescent="0.25">
      <c r="B33">
        <v>21959183673.469002</v>
      </c>
      <c r="H33" s="8"/>
      <c r="I33" s="6">
        <f t="shared" si="3"/>
        <v>24.285714285714</v>
      </c>
      <c r="J33" s="6">
        <f t="shared" si="4"/>
        <v>0</v>
      </c>
      <c r="K33" s="85">
        <f t="shared" si="7"/>
        <v>0</v>
      </c>
      <c r="L33" s="6">
        <f t="shared" si="8"/>
        <v>24.285714285714</v>
      </c>
      <c r="M33" s="81">
        <f t="shared" si="9"/>
        <v>10.386729000000001</v>
      </c>
      <c r="N33" s="85">
        <f t="shared" si="10"/>
        <v>3.9988575000000002</v>
      </c>
      <c r="O33" s="6">
        <f t="shared" si="11"/>
        <v>24.285714285714</v>
      </c>
      <c r="P33" s="81">
        <f t="shared" si="12"/>
        <v>10.421811</v>
      </c>
      <c r="Q33" s="85">
        <f t="shared" si="13"/>
        <v>3.9805807999999998</v>
      </c>
      <c r="R33" s="6">
        <f t="shared" si="14"/>
        <v>24.285714285714</v>
      </c>
      <c r="S33" s="81">
        <f t="shared" si="15"/>
        <v>10.340878</v>
      </c>
      <c r="T33" s="85">
        <f t="shared" si="16"/>
        <v>3.8088565000000001</v>
      </c>
      <c r="U33" s="6">
        <f t="shared" si="17"/>
        <v>24.285714285714</v>
      </c>
      <c r="V33" s="81">
        <f t="shared" si="18"/>
        <v>10.115621000000001</v>
      </c>
      <c r="W33" s="85">
        <f t="shared" si="19"/>
        <v>3.4586028999999998</v>
      </c>
      <c r="X33" s="43">
        <f t="shared" si="20"/>
        <v>24.285714285714</v>
      </c>
      <c r="Y33" s="43">
        <f t="shared" ref="Y33:Z33" si="64">C557</f>
        <v>9.8351249999999997</v>
      </c>
      <c r="Z33" s="43">
        <f t="shared" si="64"/>
        <v>2.9880559</v>
      </c>
      <c r="AB33">
        <v>21959183673.469002</v>
      </c>
      <c r="AH33" s="8"/>
      <c r="AI33" s="6">
        <f t="shared" si="5"/>
        <v>24.285714285714</v>
      </c>
      <c r="AJ33" s="6">
        <f t="shared" si="6"/>
        <v>0</v>
      </c>
      <c r="AK33" s="85">
        <f t="shared" si="22"/>
        <v>0</v>
      </c>
      <c r="AL33" s="6">
        <f t="shared" si="23"/>
        <v>24.285714285714</v>
      </c>
      <c r="AM33" s="81">
        <f t="shared" si="24"/>
        <v>9.9539928</v>
      </c>
      <c r="AN33" s="89">
        <f t="shared" si="25"/>
        <v>3.6046917000000001</v>
      </c>
      <c r="AO33" s="6">
        <f t="shared" si="26"/>
        <v>24.285714285714</v>
      </c>
      <c r="AP33" s="43">
        <f t="shared" si="27"/>
        <v>9.7495765999999993</v>
      </c>
      <c r="AQ33" s="85">
        <f t="shared" si="28"/>
        <v>3.3432040000000001</v>
      </c>
      <c r="AR33" s="6">
        <f t="shared" si="29"/>
        <v>24.285714285714</v>
      </c>
      <c r="AS33" s="81">
        <f t="shared" si="30"/>
        <v>9.4898577</v>
      </c>
      <c r="AT33" s="85">
        <f t="shared" si="31"/>
        <v>3.0020766000000001</v>
      </c>
      <c r="AU33" s="6">
        <f t="shared" si="32"/>
        <v>24.285714285714</v>
      </c>
      <c r="AV33" s="81">
        <f t="shared" si="33"/>
        <v>9.0698852999999993</v>
      </c>
      <c r="AW33" s="85">
        <f t="shared" si="34"/>
        <v>2.4680521</v>
      </c>
      <c r="AX33" s="43">
        <f t="shared" si="35"/>
        <v>24.285714285714</v>
      </c>
      <c r="AY33" s="43">
        <f t="shared" si="36"/>
        <v>8.3906469000000001</v>
      </c>
      <c r="AZ33" s="43">
        <f t="shared" si="37"/>
        <v>1.6167168999999999</v>
      </c>
      <c r="BA33" s="8"/>
    </row>
    <row r="34" spans="2:53" x14ac:dyDescent="0.25">
      <c r="B34">
        <v>22540816326.530998</v>
      </c>
      <c r="H34" s="8"/>
      <c r="I34" s="6">
        <f t="shared" si="3"/>
        <v>24.867346938776002</v>
      </c>
      <c r="J34" s="6">
        <f t="shared" si="4"/>
        <v>0</v>
      </c>
      <c r="K34" s="85">
        <f t="shared" si="7"/>
        <v>0</v>
      </c>
      <c r="L34" s="6">
        <f t="shared" si="8"/>
        <v>24.867346938776002</v>
      </c>
      <c r="M34" s="81">
        <f t="shared" si="9"/>
        <v>10.549841000000001</v>
      </c>
      <c r="N34" s="85">
        <f t="shared" si="10"/>
        <v>4.1052546999999997</v>
      </c>
      <c r="O34" s="6">
        <f t="shared" si="11"/>
        <v>24.867346938776002</v>
      </c>
      <c r="P34" s="81">
        <f t="shared" si="12"/>
        <v>10.767450999999999</v>
      </c>
      <c r="Q34" s="85">
        <f t="shared" si="13"/>
        <v>4.3098025</v>
      </c>
      <c r="R34" s="6">
        <f t="shared" si="14"/>
        <v>24.867346938776002</v>
      </c>
      <c r="S34" s="81">
        <f t="shared" si="15"/>
        <v>10.956702</v>
      </c>
      <c r="T34" s="85">
        <f t="shared" si="16"/>
        <v>4.4583501999999999</v>
      </c>
      <c r="U34" s="6">
        <f t="shared" si="17"/>
        <v>24.867346938776002</v>
      </c>
      <c r="V34" s="81">
        <f t="shared" si="18"/>
        <v>10.913093999999999</v>
      </c>
      <c r="W34" s="85">
        <f t="shared" si="19"/>
        <v>4.3321991000000004</v>
      </c>
      <c r="X34" s="43">
        <f t="shared" si="20"/>
        <v>24.867346938776002</v>
      </c>
      <c r="Y34" s="43">
        <f t="shared" ref="Y34:Z34" si="65">C558</f>
        <v>10.620354000000001</v>
      </c>
      <c r="Z34" s="43">
        <f t="shared" si="65"/>
        <v>3.8984869</v>
      </c>
      <c r="AB34">
        <v>22540816326.530998</v>
      </c>
      <c r="AH34" s="8"/>
      <c r="AI34" s="6">
        <f t="shared" si="5"/>
        <v>24.867346938776002</v>
      </c>
      <c r="AJ34" s="6">
        <f t="shared" si="6"/>
        <v>0</v>
      </c>
      <c r="AK34" s="85">
        <f t="shared" si="22"/>
        <v>0</v>
      </c>
      <c r="AL34" s="6">
        <f t="shared" si="23"/>
        <v>24.867346938776002</v>
      </c>
      <c r="AM34" s="81">
        <f t="shared" si="24"/>
        <v>11.502107000000001</v>
      </c>
      <c r="AN34" s="89">
        <f t="shared" si="25"/>
        <v>4.8705977999999996</v>
      </c>
      <c r="AO34" s="6">
        <f t="shared" si="26"/>
        <v>24.867346938776002</v>
      </c>
      <c r="AP34" s="43">
        <f t="shared" si="27"/>
        <v>11.47395</v>
      </c>
      <c r="AQ34" s="85">
        <f t="shared" si="28"/>
        <v>4.8299545999999998</v>
      </c>
      <c r="AR34" s="6">
        <f t="shared" si="29"/>
        <v>24.867346938776002</v>
      </c>
      <c r="AS34" s="81">
        <f t="shared" si="30"/>
        <v>11.375895999999999</v>
      </c>
      <c r="AT34" s="85">
        <f t="shared" si="31"/>
        <v>4.7031216999999996</v>
      </c>
      <c r="AU34" s="6">
        <f t="shared" si="32"/>
        <v>24.867346938776002</v>
      </c>
      <c r="AV34" s="81">
        <f t="shared" si="33"/>
        <v>11.09272</v>
      </c>
      <c r="AW34" s="85">
        <f t="shared" si="34"/>
        <v>4.3676605000000004</v>
      </c>
      <c r="AX34" s="43">
        <f t="shared" si="35"/>
        <v>24.867346938776002</v>
      </c>
      <c r="AY34" s="43">
        <f t="shared" si="36"/>
        <v>10.308389999999999</v>
      </c>
      <c r="AZ34" s="43">
        <f t="shared" si="37"/>
        <v>3.4777732000000001</v>
      </c>
      <c r="BA34" s="8"/>
    </row>
    <row r="35" spans="2:53" x14ac:dyDescent="0.25">
      <c r="B35">
        <v>23122448979.591999</v>
      </c>
      <c r="H35" s="8"/>
      <c r="I35" s="6">
        <f t="shared" si="3"/>
        <v>25.448979591837002</v>
      </c>
      <c r="J35" s="6">
        <f t="shared" si="4"/>
        <v>0</v>
      </c>
      <c r="K35" s="85">
        <f t="shared" si="7"/>
        <v>0</v>
      </c>
      <c r="L35" s="6">
        <f t="shared" si="8"/>
        <v>25.448979591837002</v>
      </c>
      <c r="M35" s="81">
        <f t="shared" si="9"/>
        <v>11.835331999999999</v>
      </c>
      <c r="N35" s="85">
        <f t="shared" si="10"/>
        <v>5.4146671</v>
      </c>
      <c r="O35" s="6">
        <f t="shared" si="11"/>
        <v>25.448979591837002</v>
      </c>
      <c r="P35" s="81">
        <f t="shared" si="12"/>
        <v>12.288897</v>
      </c>
      <c r="Q35" s="85">
        <f t="shared" si="13"/>
        <v>5.8437586000000001</v>
      </c>
      <c r="R35" s="6">
        <f t="shared" si="14"/>
        <v>25.448979591837002</v>
      </c>
      <c r="S35" s="81">
        <f t="shared" si="15"/>
        <v>12.861627</v>
      </c>
      <c r="T35" s="85">
        <f t="shared" si="16"/>
        <v>6.351521</v>
      </c>
      <c r="U35" s="6">
        <f t="shared" si="17"/>
        <v>25.448979591837002</v>
      </c>
      <c r="V35" s="81">
        <f t="shared" si="18"/>
        <v>12.839819</v>
      </c>
      <c r="W35" s="85">
        <f t="shared" si="19"/>
        <v>6.2189112</v>
      </c>
      <c r="X35" s="43">
        <f t="shared" si="20"/>
        <v>25.448979591837002</v>
      </c>
      <c r="Y35" s="43">
        <f t="shared" ref="Y35:Z35" si="66">C559</f>
        <v>12.253788</v>
      </c>
      <c r="Z35" s="43">
        <f t="shared" si="66"/>
        <v>5.4594773999999999</v>
      </c>
      <c r="AB35">
        <v>23122448979.591999</v>
      </c>
      <c r="AH35" s="8"/>
      <c r="AI35" s="6">
        <f t="shared" si="5"/>
        <v>25.448979591837002</v>
      </c>
      <c r="AJ35" s="6">
        <f t="shared" si="6"/>
        <v>0</v>
      </c>
      <c r="AK35" s="85">
        <f t="shared" si="22"/>
        <v>0</v>
      </c>
      <c r="AL35" s="6">
        <f t="shared" si="23"/>
        <v>25.448979591837002</v>
      </c>
      <c r="AM35" s="81">
        <f t="shared" si="24"/>
        <v>12.290172999999999</v>
      </c>
      <c r="AN35" s="89">
        <f t="shared" si="25"/>
        <v>5.6668495999999999</v>
      </c>
      <c r="AO35" s="6">
        <f t="shared" si="26"/>
        <v>25.448979591837002</v>
      </c>
      <c r="AP35" s="43">
        <f t="shared" si="27"/>
        <v>12.175708</v>
      </c>
      <c r="AQ35" s="85">
        <f t="shared" si="28"/>
        <v>5.5509862999999999</v>
      </c>
      <c r="AR35" s="6">
        <f t="shared" si="29"/>
        <v>25.448979591837002</v>
      </c>
      <c r="AS35" s="81">
        <f t="shared" si="30"/>
        <v>11.904051000000001</v>
      </c>
      <c r="AT35" s="85">
        <f t="shared" si="31"/>
        <v>5.2527436999999999</v>
      </c>
      <c r="AU35" s="6">
        <f t="shared" si="32"/>
        <v>25.448979591837002</v>
      </c>
      <c r="AV35" s="81">
        <f t="shared" si="33"/>
        <v>11.19505</v>
      </c>
      <c r="AW35" s="85">
        <f t="shared" si="34"/>
        <v>4.485754</v>
      </c>
      <c r="AX35" s="43">
        <f t="shared" si="35"/>
        <v>25.448979591837002</v>
      </c>
      <c r="AY35" s="43">
        <f t="shared" si="36"/>
        <v>10.016245</v>
      </c>
      <c r="AZ35" s="43">
        <f t="shared" si="37"/>
        <v>3.1957011</v>
      </c>
      <c r="BA35" s="8"/>
    </row>
    <row r="36" spans="2:53" x14ac:dyDescent="0.25">
      <c r="B36">
        <v>23704081632.653</v>
      </c>
      <c r="H36" s="8"/>
      <c r="I36" s="6">
        <f t="shared" si="3"/>
        <v>26.030612244897998</v>
      </c>
      <c r="J36" s="6">
        <f t="shared" si="4"/>
        <v>0</v>
      </c>
      <c r="K36" s="85">
        <f t="shared" si="7"/>
        <v>0</v>
      </c>
      <c r="L36" s="6">
        <f t="shared" si="8"/>
        <v>26.030612244897998</v>
      </c>
      <c r="M36" s="81">
        <f t="shared" si="9"/>
        <v>13.061287999999999</v>
      </c>
      <c r="N36" s="85">
        <f t="shared" si="10"/>
        <v>6.2760854000000004</v>
      </c>
      <c r="O36" s="6">
        <f t="shared" si="11"/>
        <v>26.030612244897998</v>
      </c>
      <c r="P36" s="81">
        <f t="shared" si="12"/>
        <v>13.661902</v>
      </c>
      <c r="Q36" s="85">
        <f t="shared" si="13"/>
        <v>6.8821135</v>
      </c>
      <c r="R36" s="6">
        <f t="shared" si="14"/>
        <v>26.030612244897998</v>
      </c>
      <c r="S36" s="81">
        <f t="shared" si="15"/>
        <v>13.979321000000001</v>
      </c>
      <c r="T36" s="85">
        <f t="shared" si="16"/>
        <v>7.1778874000000004</v>
      </c>
      <c r="U36" s="6">
        <f t="shared" si="17"/>
        <v>26.030612244897998</v>
      </c>
      <c r="V36" s="81">
        <f t="shared" si="18"/>
        <v>13.954726000000001</v>
      </c>
      <c r="W36" s="85">
        <f t="shared" si="19"/>
        <v>7.0957569999999999</v>
      </c>
      <c r="X36" s="43">
        <f t="shared" si="20"/>
        <v>26.030612244897998</v>
      </c>
      <c r="Y36" s="43">
        <f t="shared" ref="Y36:Z36" si="67">C560</f>
        <v>13.116355</v>
      </c>
      <c r="Z36" s="43">
        <f t="shared" si="67"/>
        <v>6.1524491000000001</v>
      </c>
      <c r="AB36">
        <v>23704081632.653</v>
      </c>
      <c r="AH36" s="8"/>
      <c r="AI36" s="6">
        <f t="shared" si="5"/>
        <v>26.030612244897998</v>
      </c>
      <c r="AJ36" s="6">
        <f t="shared" si="6"/>
        <v>0</v>
      </c>
      <c r="AK36" s="85">
        <f t="shared" si="22"/>
        <v>0</v>
      </c>
      <c r="AL36" s="6">
        <f t="shared" si="23"/>
        <v>26.030612244897998</v>
      </c>
      <c r="AM36" s="81">
        <f t="shared" si="24"/>
        <v>11.606778</v>
      </c>
      <c r="AN36" s="89">
        <f t="shared" si="25"/>
        <v>4.7248549000000004</v>
      </c>
      <c r="AO36" s="6">
        <f t="shared" si="26"/>
        <v>26.030612244897998</v>
      </c>
      <c r="AP36" s="43">
        <f t="shared" si="27"/>
        <v>11.231204</v>
      </c>
      <c r="AQ36" s="85">
        <f t="shared" si="28"/>
        <v>4.3776364000000001</v>
      </c>
      <c r="AR36" s="6">
        <f t="shared" si="29"/>
        <v>26.030612244897998</v>
      </c>
      <c r="AS36" s="81">
        <f t="shared" si="30"/>
        <v>10.586244000000001</v>
      </c>
      <c r="AT36" s="85">
        <f t="shared" si="31"/>
        <v>3.7249555999999999</v>
      </c>
      <c r="AU36" s="6">
        <f t="shared" si="32"/>
        <v>26.030612244897998</v>
      </c>
      <c r="AV36" s="81">
        <f t="shared" si="33"/>
        <v>9.6132363999999999</v>
      </c>
      <c r="AW36" s="85">
        <f t="shared" si="34"/>
        <v>2.7140271999999999</v>
      </c>
      <c r="AX36" s="43">
        <f t="shared" si="35"/>
        <v>26.030612244897998</v>
      </c>
      <c r="AY36" s="43">
        <f t="shared" si="36"/>
        <v>8.6593418</v>
      </c>
      <c r="AZ36" s="43">
        <f t="shared" si="37"/>
        <v>1.6619394999999999</v>
      </c>
      <c r="BA36" s="8"/>
    </row>
    <row r="37" spans="2:53" x14ac:dyDescent="0.25">
      <c r="B37">
        <v>24285714285.714001</v>
      </c>
      <c r="H37" s="8"/>
      <c r="I37" s="6">
        <f t="shared" ref="I37:I68" si="68">B41/1000000000</f>
        <v>26.612244897958998</v>
      </c>
      <c r="J37" s="6">
        <f t="shared" ref="J37:J68" si="69">E41</f>
        <v>0</v>
      </c>
      <c r="K37" s="85">
        <f t="shared" si="7"/>
        <v>0</v>
      </c>
      <c r="L37" s="6">
        <f t="shared" si="8"/>
        <v>26.612244897958998</v>
      </c>
      <c r="M37" s="81">
        <f t="shared" si="9"/>
        <v>13.172323</v>
      </c>
      <c r="N37" s="85">
        <f t="shared" si="10"/>
        <v>6.2138200000000001</v>
      </c>
      <c r="O37" s="6">
        <f t="shared" si="11"/>
        <v>26.612244897958998</v>
      </c>
      <c r="P37" s="81">
        <f t="shared" si="12"/>
        <v>13.52638</v>
      </c>
      <c r="Q37" s="85">
        <f t="shared" si="13"/>
        <v>6.5691370999999998</v>
      </c>
      <c r="R37" s="6">
        <f t="shared" si="14"/>
        <v>26.612244897958998</v>
      </c>
      <c r="S37" s="81">
        <f t="shared" si="15"/>
        <v>13.697127</v>
      </c>
      <c r="T37" s="85">
        <f t="shared" si="16"/>
        <v>6.7124857999999996</v>
      </c>
      <c r="U37" s="6">
        <f t="shared" si="17"/>
        <v>26.612244897958998</v>
      </c>
      <c r="V37" s="81">
        <f t="shared" si="18"/>
        <v>13.572162000000001</v>
      </c>
      <c r="W37" s="85">
        <f t="shared" si="19"/>
        <v>6.5202993999999999</v>
      </c>
      <c r="X37" s="43">
        <f t="shared" si="20"/>
        <v>26.612244897958998</v>
      </c>
      <c r="Y37" s="43">
        <f t="shared" ref="Y37:Z37" si="70">C561</f>
        <v>12.824168999999999</v>
      </c>
      <c r="Z37" s="43">
        <f t="shared" si="70"/>
        <v>5.6410079</v>
      </c>
      <c r="AB37">
        <v>24285714285.714001</v>
      </c>
      <c r="AH37" s="8"/>
      <c r="AI37" s="6">
        <f t="shared" ref="AI37:AI68" si="71">AB41/1000000000</f>
        <v>26.612244897958998</v>
      </c>
      <c r="AJ37" s="6">
        <f t="shared" ref="AJ37:AJ68" si="72">AE41</f>
        <v>0</v>
      </c>
      <c r="AK37" s="85">
        <f t="shared" si="22"/>
        <v>0</v>
      </c>
      <c r="AL37" s="6">
        <f t="shared" si="23"/>
        <v>26.612244897958998</v>
      </c>
      <c r="AM37" s="81">
        <f t="shared" si="24"/>
        <v>12.095893</v>
      </c>
      <c r="AN37" s="89">
        <f t="shared" si="25"/>
        <v>5.1627970000000003</v>
      </c>
      <c r="AO37" s="6">
        <f t="shared" si="26"/>
        <v>26.612244897958998</v>
      </c>
      <c r="AP37" s="43">
        <f t="shared" si="27"/>
        <v>11.673341000000001</v>
      </c>
      <c r="AQ37" s="85">
        <f t="shared" si="28"/>
        <v>4.7493157000000004</v>
      </c>
      <c r="AR37" s="6">
        <f t="shared" si="29"/>
        <v>26.612244897958998</v>
      </c>
      <c r="AS37" s="81">
        <f t="shared" si="30"/>
        <v>10.990114</v>
      </c>
      <c r="AT37" s="85">
        <f t="shared" si="31"/>
        <v>4.0420293999999997</v>
      </c>
      <c r="AU37" s="6">
        <f t="shared" si="32"/>
        <v>26.612244897958998</v>
      </c>
      <c r="AV37" s="81">
        <f t="shared" si="33"/>
        <v>10.31385</v>
      </c>
      <c r="AW37" s="85">
        <f t="shared" si="34"/>
        <v>3.2974359999999998</v>
      </c>
      <c r="AX37" s="43">
        <f t="shared" si="35"/>
        <v>26.612244897958998</v>
      </c>
      <c r="AY37" s="43">
        <f t="shared" si="36"/>
        <v>9.8028355000000005</v>
      </c>
      <c r="AZ37" s="43">
        <f t="shared" si="37"/>
        <v>2.6430878999999998</v>
      </c>
      <c r="BA37" s="8"/>
    </row>
    <row r="38" spans="2:53" x14ac:dyDescent="0.25">
      <c r="B38">
        <v>24867346938.776001</v>
      </c>
      <c r="H38" s="8"/>
      <c r="I38" s="6">
        <f t="shared" si="68"/>
        <v>27.193877551020002</v>
      </c>
      <c r="J38" s="6">
        <f t="shared" si="69"/>
        <v>0</v>
      </c>
      <c r="K38" s="85">
        <f t="shared" si="7"/>
        <v>0</v>
      </c>
      <c r="L38" s="6">
        <f t="shared" si="8"/>
        <v>27.193877551020002</v>
      </c>
      <c r="M38" s="81">
        <f t="shared" si="9"/>
        <v>14.249063</v>
      </c>
      <c r="N38" s="85">
        <f t="shared" si="10"/>
        <v>7.173305</v>
      </c>
      <c r="O38" s="6">
        <f t="shared" si="11"/>
        <v>27.193877551020002</v>
      </c>
      <c r="P38" s="81">
        <f t="shared" si="12"/>
        <v>15.208802</v>
      </c>
      <c r="Q38" s="85">
        <f t="shared" si="13"/>
        <v>8.1342812000000002</v>
      </c>
      <c r="R38" s="6">
        <f t="shared" si="14"/>
        <v>27.193877551020002</v>
      </c>
      <c r="S38" s="81">
        <f t="shared" si="15"/>
        <v>16.177938000000001</v>
      </c>
      <c r="T38" s="85">
        <f t="shared" si="16"/>
        <v>9.0668612</v>
      </c>
      <c r="U38" s="6">
        <f t="shared" si="17"/>
        <v>27.193877551020002</v>
      </c>
      <c r="V38" s="81">
        <f t="shared" si="18"/>
        <v>15.978038</v>
      </c>
      <c r="W38" s="85">
        <f t="shared" si="19"/>
        <v>8.7912759999999999</v>
      </c>
      <c r="X38" s="43">
        <f t="shared" si="20"/>
        <v>27.193877551020002</v>
      </c>
      <c r="Y38" s="43">
        <f t="shared" ref="Y38:Z38" si="73">C562</f>
        <v>14.902478</v>
      </c>
      <c r="Z38" s="43">
        <f t="shared" si="73"/>
        <v>7.5766033999999998</v>
      </c>
      <c r="AB38">
        <v>24867346938.776001</v>
      </c>
      <c r="AH38" s="8"/>
      <c r="AI38" s="6">
        <f t="shared" si="71"/>
        <v>27.193877551020002</v>
      </c>
      <c r="AJ38" s="6">
        <f t="shared" si="72"/>
        <v>0</v>
      </c>
      <c r="AK38" s="85">
        <f t="shared" si="22"/>
        <v>0</v>
      </c>
      <c r="AL38" s="6">
        <f t="shared" si="23"/>
        <v>27.193877551020002</v>
      </c>
      <c r="AM38" s="81">
        <f t="shared" si="24"/>
        <v>12.818225999999999</v>
      </c>
      <c r="AN38" s="89">
        <f t="shared" si="25"/>
        <v>5.7179918000000001</v>
      </c>
      <c r="AO38" s="6">
        <f t="shared" si="26"/>
        <v>27.193877551020002</v>
      </c>
      <c r="AP38" s="43">
        <f t="shared" si="27"/>
        <v>12.397169</v>
      </c>
      <c r="AQ38" s="85">
        <f t="shared" si="28"/>
        <v>5.3209385999999999</v>
      </c>
      <c r="AR38" s="6">
        <f t="shared" si="29"/>
        <v>27.193877551020002</v>
      </c>
      <c r="AS38" s="81">
        <f t="shared" si="30"/>
        <v>11.860035999999999</v>
      </c>
      <c r="AT38" s="85">
        <f t="shared" si="31"/>
        <v>4.7590981000000001</v>
      </c>
      <c r="AU38" s="6">
        <f t="shared" si="32"/>
        <v>27.193877551020002</v>
      </c>
      <c r="AV38" s="81">
        <f t="shared" si="33"/>
        <v>11.522798999999999</v>
      </c>
      <c r="AW38" s="85">
        <f t="shared" si="34"/>
        <v>4.3591560999999999</v>
      </c>
      <c r="AX38" s="43">
        <f t="shared" si="35"/>
        <v>27.193877551020002</v>
      </c>
      <c r="AY38" s="43">
        <f t="shared" si="36"/>
        <v>11.353147</v>
      </c>
      <c r="AZ38" s="43">
        <f t="shared" si="37"/>
        <v>4.0474209999999999</v>
      </c>
      <c r="BA38" s="8"/>
    </row>
    <row r="39" spans="2:53" x14ac:dyDescent="0.25">
      <c r="B39">
        <v>25448979591.837002</v>
      </c>
      <c r="H39" s="8"/>
      <c r="I39" s="6">
        <f t="shared" si="68"/>
        <v>27.775510204082</v>
      </c>
      <c r="J39" s="6">
        <f t="shared" si="69"/>
        <v>0</v>
      </c>
      <c r="K39" s="85">
        <f t="shared" si="7"/>
        <v>0</v>
      </c>
      <c r="L39" s="6">
        <f t="shared" si="8"/>
        <v>27.775510204082</v>
      </c>
      <c r="M39" s="81">
        <f t="shared" si="9"/>
        <v>14.475327</v>
      </c>
      <c r="N39" s="85">
        <f t="shared" si="10"/>
        <v>7.1966533999999998</v>
      </c>
      <c r="O39" s="6">
        <f t="shared" si="11"/>
        <v>27.775510204082</v>
      </c>
      <c r="P39" s="81">
        <f t="shared" si="12"/>
        <v>15.445069</v>
      </c>
      <c r="Q39" s="85">
        <f t="shared" si="13"/>
        <v>8.1719264999999996</v>
      </c>
      <c r="R39" s="6">
        <f t="shared" si="14"/>
        <v>27.775510204082</v>
      </c>
      <c r="S39" s="81">
        <f t="shared" si="15"/>
        <v>16.137737000000001</v>
      </c>
      <c r="T39" s="85">
        <f t="shared" si="16"/>
        <v>8.8353404999999992</v>
      </c>
      <c r="U39" s="6">
        <f t="shared" si="17"/>
        <v>27.775510204082</v>
      </c>
      <c r="V39" s="81">
        <f t="shared" si="18"/>
        <v>16.117861000000001</v>
      </c>
      <c r="W39" s="85">
        <f t="shared" si="19"/>
        <v>8.7458048000000002</v>
      </c>
      <c r="X39" s="43">
        <f t="shared" si="20"/>
        <v>27.775510204082</v>
      </c>
      <c r="Y39" s="43">
        <f t="shared" ref="Y39:Z39" si="74">C563</f>
        <v>15.051316</v>
      </c>
      <c r="Z39" s="43">
        <f t="shared" si="74"/>
        <v>7.5477642999999999</v>
      </c>
      <c r="AB39">
        <v>25448979591.837002</v>
      </c>
      <c r="AH39" s="8"/>
      <c r="AI39" s="6">
        <f t="shared" si="71"/>
        <v>27.775510204082</v>
      </c>
      <c r="AJ39" s="6">
        <f t="shared" si="72"/>
        <v>0</v>
      </c>
      <c r="AK39" s="85">
        <f t="shared" si="22"/>
        <v>0</v>
      </c>
      <c r="AL39" s="6">
        <f t="shared" si="23"/>
        <v>27.775510204082</v>
      </c>
      <c r="AM39" s="81">
        <f t="shared" si="24"/>
        <v>11.996841</v>
      </c>
      <c r="AN39" s="89">
        <f t="shared" si="25"/>
        <v>4.8661418000000003</v>
      </c>
      <c r="AO39" s="6">
        <f t="shared" si="26"/>
        <v>27.775510204082</v>
      </c>
      <c r="AP39" s="43">
        <f t="shared" si="27"/>
        <v>11.675655000000001</v>
      </c>
      <c r="AQ39" s="85">
        <f t="shared" si="28"/>
        <v>4.5414896000000002</v>
      </c>
      <c r="AR39" s="6">
        <f t="shared" si="29"/>
        <v>27.775510204082</v>
      </c>
      <c r="AS39" s="81">
        <f t="shared" si="30"/>
        <v>11.486967999999999</v>
      </c>
      <c r="AT39" s="85">
        <f t="shared" si="31"/>
        <v>4.3138819000000002</v>
      </c>
      <c r="AU39" s="6">
        <f t="shared" si="32"/>
        <v>27.775510204082</v>
      </c>
      <c r="AV39" s="81">
        <f t="shared" si="33"/>
        <v>11.405310999999999</v>
      </c>
      <c r="AW39" s="85">
        <f t="shared" si="34"/>
        <v>4.1416459000000003</v>
      </c>
      <c r="AX39" s="43">
        <f t="shared" si="35"/>
        <v>27.775510204082</v>
      </c>
      <c r="AY39" s="43">
        <f t="shared" si="36"/>
        <v>11.408778999999999</v>
      </c>
      <c r="AZ39" s="43">
        <f t="shared" si="37"/>
        <v>3.9751189</v>
      </c>
      <c r="BA39" s="8"/>
    </row>
    <row r="40" spans="2:53" x14ac:dyDescent="0.25">
      <c r="B40">
        <v>26030612244.897999</v>
      </c>
      <c r="H40" s="8"/>
      <c r="I40" s="6">
        <f t="shared" si="68"/>
        <v>28.357142857143003</v>
      </c>
      <c r="J40" s="6">
        <f t="shared" si="69"/>
        <v>0</v>
      </c>
      <c r="K40" s="85">
        <f t="shared" si="7"/>
        <v>0</v>
      </c>
      <c r="L40" s="6">
        <f t="shared" si="8"/>
        <v>28.357142857143003</v>
      </c>
      <c r="M40" s="81">
        <f t="shared" si="9"/>
        <v>12.951755</v>
      </c>
      <c r="N40" s="85">
        <f t="shared" si="10"/>
        <v>6.0346736999999999</v>
      </c>
      <c r="O40" s="6">
        <f t="shared" si="11"/>
        <v>28.357142857143003</v>
      </c>
      <c r="P40" s="81">
        <f t="shared" si="12"/>
        <v>13.730617000000001</v>
      </c>
      <c r="Q40" s="85">
        <f t="shared" si="13"/>
        <v>6.8321227999999996</v>
      </c>
      <c r="R40" s="6">
        <f t="shared" si="14"/>
        <v>28.357142857143003</v>
      </c>
      <c r="S40" s="81">
        <f t="shared" si="15"/>
        <v>14.381698999999999</v>
      </c>
      <c r="T40" s="85">
        <f t="shared" si="16"/>
        <v>7.4674535000000004</v>
      </c>
      <c r="U40" s="6">
        <f t="shared" si="17"/>
        <v>28.357142857143003</v>
      </c>
      <c r="V40" s="81">
        <f t="shared" si="18"/>
        <v>14.417399</v>
      </c>
      <c r="W40" s="85">
        <f t="shared" si="19"/>
        <v>7.4409852000000001</v>
      </c>
      <c r="X40" s="43">
        <f t="shared" si="20"/>
        <v>28.357142857143003</v>
      </c>
      <c r="Y40" s="43">
        <f t="shared" ref="Y40:Z40" si="75">C564</f>
        <v>13.470568</v>
      </c>
      <c r="Z40" s="43">
        <f t="shared" si="75"/>
        <v>6.3716153999999996</v>
      </c>
      <c r="AB40">
        <v>26030612244.897999</v>
      </c>
      <c r="AH40" s="8"/>
      <c r="AI40" s="6">
        <f t="shared" si="71"/>
        <v>28.357142857143003</v>
      </c>
      <c r="AJ40" s="6">
        <f t="shared" si="72"/>
        <v>0</v>
      </c>
      <c r="AK40" s="85">
        <f t="shared" si="22"/>
        <v>0</v>
      </c>
      <c r="AL40" s="6">
        <f t="shared" si="23"/>
        <v>28.357142857143003</v>
      </c>
      <c r="AM40" s="81">
        <f t="shared" si="24"/>
        <v>11.197091</v>
      </c>
      <c r="AN40" s="89">
        <f t="shared" si="25"/>
        <v>4.1390590999999999</v>
      </c>
      <c r="AO40" s="6">
        <f t="shared" si="26"/>
        <v>28.357142857143003</v>
      </c>
      <c r="AP40" s="43">
        <f t="shared" si="27"/>
        <v>11.238364000000001</v>
      </c>
      <c r="AQ40" s="85">
        <f t="shared" si="28"/>
        <v>4.1955198999999999</v>
      </c>
      <c r="AR40" s="6">
        <f t="shared" si="29"/>
        <v>28.357142857143003</v>
      </c>
      <c r="AS40" s="81">
        <f t="shared" si="30"/>
        <v>11.087329</v>
      </c>
      <c r="AT40" s="85">
        <f t="shared" si="31"/>
        <v>4.0311421999999997</v>
      </c>
      <c r="AU40" s="6">
        <f t="shared" si="32"/>
        <v>28.357142857143003</v>
      </c>
      <c r="AV40" s="81">
        <f t="shared" si="33"/>
        <v>11.080375999999999</v>
      </c>
      <c r="AW40" s="85">
        <f t="shared" si="34"/>
        <v>3.9629211</v>
      </c>
      <c r="AX40" s="43">
        <f t="shared" si="35"/>
        <v>28.357142857143003</v>
      </c>
      <c r="AY40" s="43">
        <f t="shared" si="36"/>
        <v>11.051458999999999</v>
      </c>
      <c r="AZ40" s="43">
        <f t="shared" si="37"/>
        <v>3.7888179000000002</v>
      </c>
      <c r="BA40" s="8"/>
    </row>
    <row r="41" spans="2:53" x14ac:dyDescent="0.25">
      <c r="B41">
        <v>26612244897.959</v>
      </c>
      <c r="H41" s="8"/>
      <c r="I41" s="6">
        <f t="shared" si="68"/>
        <v>28.938775510204</v>
      </c>
      <c r="J41" s="6">
        <f t="shared" si="69"/>
        <v>0</v>
      </c>
      <c r="K41" s="85">
        <f t="shared" si="7"/>
        <v>0</v>
      </c>
      <c r="L41" s="6">
        <f t="shared" si="8"/>
        <v>28.938775510204</v>
      </c>
      <c r="M41" s="81">
        <f t="shared" si="9"/>
        <v>13.336957</v>
      </c>
      <c r="N41" s="85">
        <f t="shared" si="10"/>
        <v>5.8776970000000004</v>
      </c>
      <c r="O41" s="6">
        <f t="shared" si="11"/>
        <v>28.938775510204</v>
      </c>
      <c r="P41" s="81">
        <f t="shared" si="12"/>
        <v>13.72076</v>
      </c>
      <c r="Q41" s="85">
        <f t="shared" si="13"/>
        <v>6.3107265999999997</v>
      </c>
      <c r="R41" s="6">
        <f t="shared" si="14"/>
        <v>28.938775510204</v>
      </c>
      <c r="S41" s="81">
        <f t="shared" si="15"/>
        <v>13.915118</v>
      </c>
      <c r="T41" s="85">
        <f t="shared" si="16"/>
        <v>6.5126615000000001</v>
      </c>
      <c r="U41" s="6">
        <f t="shared" si="17"/>
        <v>28.938775510204</v>
      </c>
      <c r="V41" s="81">
        <f t="shared" si="18"/>
        <v>13.700986</v>
      </c>
      <c r="W41" s="85">
        <f t="shared" si="19"/>
        <v>6.2582149999999999</v>
      </c>
      <c r="X41" s="43">
        <f t="shared" si="20"/>
        <v>28.938775510204</v>
      </c>
      <c r="Y41" s="43">
        <f t="shared" ref="Y41:Z41" si="76">C565</f>
        <v>12.219284999999999</v>
      </c>
      <c r="Z41" s="43">
        <f t="shared" si="76"/>
        <v>4.6579360999999997</v>
      </c>
      <c r="AB41">
        <v>26612244897.959</v>
      </c>
      <c r="AH41" s="8"/>
      <c r="AI41" s="6">
        <f t="shared" si="71"/>
        <v>28.938775510204</v>
      </c>
      <c r="AJ41" s="6">
        <f t="shared" si="72"/>
        <v>0</v>
      </c>
      <c r="AK41" s="85">
        <f t="shared" si="22"/>
        <v>0</v>
      </c>
      <c r="AL41" s="6">
        <f t="shared" si="23"/>
        <v>28.938775510204</v>
      </c>
      <c r="AM41" s="81">
        <f t="shared" si="24"/>
        <v>11.175789999999999</v>
      </c>
      <c r="AN41" s="89">
        <f t="shared" si="25"/>
        <v>3.9610929000000001</v>
      </c>
      <c r="AO41" s="6">
        <f t="shared" si="26"/>
        <v>28.938775510204</v>
      </c>
      <c r="AP41" s="43">
        <f t="shared" si="27"/>
        <v>11.108098999999999</v>
      </c>
      <c r="AQ41" s="85">
        <f t="shared" si="28"/>
        <v>3.8833438999999998</v>
      </c>
      <c r="AR41" s="6">
        <f t="shared" si="29"/>
        <v>28.938775510204</v>
      </c>
      <c r="AS41" s="81">
        <f t="shared" si="30"/>
        <v>11.105231</v>
      </c>
      <c r="AT41" s="85">
        <f t="shared" si="31"/>
        <v>3.8292975</v>
      </c>
      <c r="AU41" s="6">
        <f t="shared" si="32"/>
        <v>28.938775510204</v>
      </c>
      <c r="AV41" s="81">
        <f t="shared" si="33"/>
        <v>11.200447</v>
      </c>
      <c r="AW41" s="85">
        <f t="shared" si="34"/>
        <v>3.8171341000000001</v>
      </c>
      <c r="AX41" s="43">
        <f t="shared" si="35"/>
        <v>28.938775510204</v>
      </c>
      <c r="AY41" s="43">
        <f t="shared" si="36"/>
        <v>11.192474000000001</v>
      </c>
      <c r="AZ41" s="43">
        <f t="shared" si="37"/>
        <v>3.6012122999999998</v>
      </c>
      <c r="BA41" s="8"/>
    </row>
    <row r="42" spans="2:53" x14ac:dyDescent="0.25">
      <c r="B42">
        <v>27193877551.02</v>
      </c>
      <c r="H42" s="8"/>
      <c r="I42" s="6">
        <f t="shared" si="68"/>
        <v>29.520408163265</v>
      </c>
      <c r="J42" s="6">
        <f t="shared" si="69"/>
        <v>0</v>
      </c>
      <c r="K42" s="85">
        <f t="shared" si="7"/>
        <v>0</v>
      </c>
      <c r="L42" s="6">
        <f t="shared" si="8"/>
        <v>29.520408163265</v>
      </c>
      <c r="M42" s="81">
        <f t="shared" si="9"/>
        <v>13.643544</v>
      </c>
      <c r="N42" s="85">
        <f t="shared" si="10"/>
        <v>6.3591404000000002</v>
      </c>
      <c r="O42" s="6">
        <f t="shared" si="11"/>
        <v>29.520408163265</v>
      </c>
      <c r="P42" s="81">
        <f t="shared" si="12"/>
        <v>13.392016</v>
      </c>
      <c r="Q42" s="85">
        <f t="shared" si="13"/>
        <v>6.1653637999999997</v>
      </c>
      <c r="R42" s="6">
        <f t="shared" si="14"/>
        <v>29.520408163265</v>
      </c>
      <c r="S42" s="81">
        <f t="shared" si="15"/>
        <v>13.035501999999999</v>
      </c>
      <c r="T42" s="85">
        <f t="shared" si="16"/>
        <v>5.8317337</v>
      </c>
      <c r="U42" s="6">
        <f t="shared" si="17"/>
        <v>29.520408163265</v>
      </c>
      <c r="V42" s="81">
        <f t="shared" si="18"/>
        <v>12.31494</v>
      </c>
      <c r="W42" s="85">
        <f t="shared" si="19"/>
        <v>5.0680652000000004</v>
      </c>
      <c r="X42" s="43">
        <f t="shared" si="20"/>
        <v>29.520408163265</v>
      </c>
      <c r="Y42" s="43">
        <f t="shared" ref="Y42:Z42" si="77">C566</f>
        <v>11.107911</v>
      </c>
      <c r="Z42" s="43">
        <f t="shared" si="77"/>
        <v>3.7256353</v>
      </c>
      <c r="AB42">
        <v>27193877551.02</v>
      </c>
      <c r="AH42" s="8"/>
      <c r="AI42" s="6">
        <f t="shared" si="71"/>
        <v>29.520408163265</v>
      </c>
      <c r="AJ42" s="6">
        <f t="shared" si="72"/>
        <v>0</v>
      </c>
      <c r="AK42" s="85">
        <f t="shared" si="22"/>
        <v>0</v>
      </c>
      <c r="AL42" s="6">
        <f t="shared" si="23"/>
        <v>29.520408163265</v>
      </c>
      <c r="AM42" s="81">
        <f t="shared" si="24"/>
        <v>12.873395</v>
      </c>
      <c r="AN42" s="89">
        <f t="shared" si="25"/>
        <v>5.5812964000000003</v>
      </c>
      <c r="AO42" s="6">
        <f t="shared" si="26"/>
        <v>29.520408163265</v>
      </c>
      <c r="AP42" s="43">
        <f t="shared" si="27"/>
        <v>12.802481</v>
      </c>
      <c r="AQ42" s="85">
        <f t="shared" si="28"/>
        <v>5.5246119</v>
      </c>
      <c r="AR42" s="6">
        <f t="shared" si="29"/>
        <v>29.520408163265</v>
      </c>
      <c r="AS42" s="81">
        <f t="shared" si="30"/>
        <v>12.770318</v>
      </c>
      <c r="AT42" s="85">
        <f t="shared" si="31"/>
        <v>5.4701300000000002</v>
      </c>
      <c r="AU42" s="6">
        <f t="shared" si="32"/>
        <v>29.520408163265</v>
      </c>
      <c r="AV42" s="81">
        <f t="shared" si="33"/>
        <v>12.439894000000001</v>
      </c>
      <c r="AW42" s="85">
        <f t="shared" si="34"/>
        <v>5.0635551999999997</v>
      </c>
      <c r="AX42" s="43">
        <f t="shared" si="35"/>
        <v>29.520408163265</v>
      </c>
      <c r="AY42" s="43">
        <f t="shared" si="36"/>
        <v>11.782411</v>
      </c>
      <c r="AZ42" s="43">
        <f t="shared" si="37"/>
        <v>4.2235465000000003</v>
      </c>
      <c r="BA42" s="8"/>
    </row>
    <row r="43" spans="2:53" x14ac:dyDescent="0.25">
      <c r="B43">
        <v>27775510204.082001</v>
      </c>
      <c r="H43" s="8"/>
      <c r="I43" s="6">
        <f t="shared" si="68"/>
        <v>30.102040816327001</v>
      </c>
      <c r="J43" s="6">
        <f t="shared" si="69"/>
        <v>0</v>
      </c>
      <c r="K43" s="85">
        <f t="shared" si="7"/>
        <v>0</v>
      </c>
      <c r="L43" s="6">
        <f t="shared" si="8"/>
        <v>30.102040816327001</v>
      </c>
      <c r="M43" s="81">
        <f t="shared" si="9"/>
        <v>14.082993999999999</v>
      </c>
      <c r="N43" s="85">
        <f t="shared" si="10"/>
        <v>6.5884552000000003</v>
      </c>
      <c r="O43" s="6">
        <f t="shared" si="11"/>
        <v>30.102040816327001</v>
      </c>
      <c r="P43" s="81">
        <f t="shared" si="12"/>
        <v>14.077624</v>
      </c>
      <c r="Q43" s="85">
        <f t="shared" si="13"/>
        <v>6.6367617000000001</v>
      </c>
      <c r="R43" s="6">
        <f t="shared" si="14"/>
        <v>30.102040816327001</v>
      </c>
      <c r="S43" s="81">
        <f t="shared" si="15"/>
        <v>14.053672000000001</v>
      </c>
      <c r="T43" s="85">
        <f t="shared" si="16"/>
        <v>6.6094127</v>
      </c>
      <c r="U43" s="6">
        <f t="shared" si="17"/>
        <v>30.102040816327001</v>
      </c>
      <c r="V43" s="81">
        <f t="shared" si="18"/>
        <v>13.560273</v>
      </c>
      <c r="W43" s="85">
        <f t="shared" si="19"/>
        <v>6.0635656999999998</v>
      </c>
      <c r="X43" s="43">
        <f t="shared" si="20"/>
        <v>30.102040816327001</v>
      </c>
      <c r="Y43" s="43">
        <f t="shared" ref="Y43:Z43" si="78">C567</f>
        <v>12.807651</v>
      </c>
      <c r="Z43" s="43">
        <f t="shared" si="78"/>
        <v>5.1620439999999999</v>
      </c>
      <c r="AB43">
        <v>27775510204.082001</v>
      </c>
      <c r="AH43" s="8"/>
      <c r="AI43" s="6">
        <f t="shared" si="71"/>
        <v>30.102040816327001</v>
      </c>
      <c r="AJ43" s="6">
        <f t="shared" si="72"/>
        <v>0</v>
      </c>
      <c r="AK43" s="85">
        <f t="shared" si="22"/>
        <v>0</v>
      </c>
      <c r="AL43" s="6">
        <f t="shared" si="23"/>
        <v>30.102040816327001</v>
      </c>
      <c r="AM43" s="81">
        <f t="shared" si="24"/>
        <v>13.533602</v>
      </c>
      <c r="AN43" s="89">
        <f t="shared" si="25"/>
        <v>5.9864736000000001</v>
      </c>
      <c r="AO43" s="6">
        <f t="shared" si="26"/>
        <v>30.102040816327001</v>
      </c>
      <c r="AP43" s="43">
        <f t="shared" si="27"/>
        <v>13.047596</v>
      </c>
      <c r="AQ43" s="85">
        <f t="shared" si="28"/>
        <v>5.5414934000000002</v>
      </c>
      <c r="AR43" s="6">
        <f t="shared" si="29"/>
        <v>30.102040816327001</v>
      </c>
      <c r="AS43" s="81">
        <f t="shared" si="30"/>
        <v>12.525325</v>
      </c>
      <c r="AT43" s="85">
        <f t="shared" si="31"/>
        <v>5.0105418999999998</v>
      </c>
      <c r="AU43" s="6">
        <f t="shared" si="32"/>
        <v>30.102040816327001</v>
      </c>
      <c r="AV43" s="81">
        <f t="shared" si="33"/>
        <v>11.932755999999999</v>
      </c>
      <c r="AW43" s="85">
        <f t="shared" si="34"/>
        <v>4.3568448999999996</v>
      </c>
      <c r="AX43" s="43">
        <f t="shared" si="35"/>
        <v>30.102040816327001</v>
      </c>
      <c r="AY43" s="43">
        <f t="shared" si="36"/>
        <v>11.309647</v>
      </c>
      <c r="AZ43" s="43">
        <f t="shared" si="37"/>
        <v>3.5652058000000002</v>
      </c>
      <c r="BA43" s="8"/>
    </row>
    <row r="44" spans="2:53" x14ac:dyDescent="0.25">
      <c r="B44">
        <v>28357142857.143002</v>
      </c>
      <c r="H44" s="8"/>
      <c r="I44" s="6">
        <f t="shared" si="68"/>
        <v>30.683673469388001</v>
      </c>
      <c r="J44" s="6">
        <f t="shared" si="69"/>
        <v>0</v>
      </c>
      <c r="K44" s="85">
        <f t="shared" si="7"/>
        <v>0</v>
      </c>
      <c r="L44" s="6">
        <f t="shared" si="8"/>
        <v>30.683673469388001</v>
      </c>
      <c r="M44" s="81">
        <f t="shared" si="9"/>
        <v>15.732538999999999</v>
      </c>
      <c r="N44" s="85">
        <f t="shared" si="10"/>
        <v>8.0197877999999996</v>
      </c>
      <c r="O44" s="6">
        <f t="shared" si="11"/>
        <v>30.683673469388001</v>
      </c>
      <c r="P44" s="81">
        <f t="shared" si="12"/>
        <v>15.174006</v>
      </c>
      <c r="Q44" s="85">
        <f t="shared" si="13"/>
        <v>7.4984975</v>
      </c>
      <c r="R44" s="6">
        <f t="shared" si="14"/>
        <v>30.683673469388001</v>
      </c>
      <c r="S44" s="81">
        <f t="shared" si="15"/>
        <v>14.728745</v>
      </c>
      <c r="T44" s="85">
        <f t="shared" si="16"/>
        <v>7.0366001000000002</v>
      </c>
      <c r="U44" s="6">
        <f t="shared" si="17"/>
        <v>30.683673469388001</v>
      </c>
      <c r="V44" s="81">
        <f t="shared" si="18"/>
        <v>13.860887</v>
      </c>
      <c r="W44" s="85">
        <f t="shared" si="19"/>
        <v>6.0843711000000003</v>
      </c>
      <c r="X44" s="43">
        <f t="shared" si="20"/>
        <v>30.683673469388001</v>
      </c>
      <c r="Y44" s="43">
        <f t="shared" ref="Y44:Z44" si="79">C568</f>
        <v>12.620188000000001</v>
      </c>
      <c r="Z44" s="43">
        <f t="shared" si="79"/>
        <v>4.6353816999999999</v>
      </c>
      <c r="AB44">
        <v>28357142857.143002</v>
      </c>
      <c r="AH44" s="8"/>
      <c r="AI44" s="6">
        <f t="shared" si="71"/>
        <v>30.683673469388001</v>
      </c>
      <c r="AJ44" s="6">
        <f t="shared" si="72"/>
        <v>0</v>
      </c>
      <c r="AK44" s="85">
        <f t="shared" si="22"/>
        <v>0</v>
      </c>
      <c r="AL44" s="6">
        <f t="shared" si="23"/>
        <v>30.683673469388001</v>
      </c>
      <c r="AM44" s="81">
        <f t="shared" si="24"/>
        <v>14.132763000000001</v>
      </c>
      <c r="AN44" s="89">
        <f t="shared" si="25"/>
        <v>6.5191545</v>
      </c>
      <c r="AO44" s="6">
        <f t="shared" si="26"/>
        <v>30.683673469388001</v>
      </c>
      <c r="AP44" s="43">
        <f t="shared" si="27"/>
        <v>12.984534</v>
      </c>
      <c r="AQ44" s="85">
        <f t="shared" si="28"/>
        <v>5.3772459000000001</v>
      </c>
      <c r="AR44" s="6">
        <f t="shared" si="29"/>
        <v>30.683673469388001</v>
      </c>
      <c r="AS44" s="81">
        <f t="shared" si="30"/>
        <v>11.954268000000001</v>
      </c>
      <c r="AT44" s="85">
        <f t="shared" si="31"/>
        <v>4.3070402000000003</v>
      </c>
      <c r="AU44" s="6">
        <f t="shared" si="32"/>
        <v>30.683673469388001</v>
      </c>
      <c r="AV44" s="81">
        <f t="shared" si="33"/>
        <v>11.247920000000001</v>
      </c>
      <c r="AW44" s="85">
        <f t="shared" si="34"/>
        <v>3.4778557000000001</v>
      </c>
      <c r="AX44" s="43">
        <f t="shared" si="35"/>
        <v>30.683673469388001</v>
      </c>
      <c r="AY44" s="43">
        <f t="shared" si="36"/>
        <v>10.953547</v>
      </c>
      <c r="AZ44" s="43">
        <f t="shared" si="37"/>
        <v>2.9229422</v>
      </c>
      <c r="BA44" s="8"/>
    </row>
    <row r="45" spans="2:53" x14ac:dyDescent="0.25">
      <c r="B45">
        <v>28938775510.203999</v>
      </c>
      <c r="H45" s="8"/>
      <c r="I45" s="6">
        <f t="shared" si="68"/>
        <v>31.265306122449001</v>
      </c>
      <c r="J45" s="6">
        <f t="shared" si="69"/>
        <v>0</v>
      </c>
      <c r="K45" s="85">
        <f t="shared" si="7"/>
        <v>0</v>
      </c>
      <c r="L45" s="6">
        <f t="shared" si="8"/>
        <v>31.265306122449001</v>
      </c>
      <c r="M45" s="81">
        <f t="shared" si="9"/>
        <v>17.838524</v>
      </c>
      <c r="N45" s="85">
        <f t="shared" si="10"/>
        <v>10.167074</v>
      </c>
      <c r="O45" s="6">
        <f t="shared" si="11"/>
        <v>31.265306122449001</v>
      </c>
      <c r="P45" s="81">
        <f t="shared" si="12"/>
        <v>16.082014000000001</v>
      </c>
      <c r="Q45" s="85">
        <f t="shared" si="13"/>
        <v>8.4910630999999999</v>
      </c>
      <c r="R45" s="6">
        <f t="shared" si="14"/>
        <v>31.265306122449001</v>
      </c>
      <c r="S45" s="81">
        <f t="shared" si="15"/>
        <v>14.841729000000001</v>
      </c>
      <c r="T45" s="85">
        <f t="shared" si="16"/>
        <v>7.2654791000000003</v>
      </c>
      <c r="U45" s="6">
        <f t="shared" si="17"/>
        <v>31.265306122449001</v>
      </c>
      <c r="V45" s="81">
        <f t="shared" si="18"/>
        <v>13.539008000000001</v>
      </c>
      <c r="W45" s="85">
        <f t="shared" si="19"/>
        <v>5.9092726999999998</v>
      </c>
      <c r="X45" s="43">
        <f t="shared" si="20"/>
        <v>31.265306122449001</v>
      </c>
      <c r="Y45" s="43">
        <f t="shared" ref="Y45:Z45" si="80">C569</f>
        <v>12.313151</v>
      </c>
      <c r="Z45" s="43">
        <f t="shared" si="80"/>
        <v>4.5055556000000001</v>
      </c>
      <c r="AB45">
        <v>28938775510.203999</v>
      </c>
      <c r="AH45" s="8"/>
      <c r="AI45" s="6">
        <f t="shared" si="71"/>
        <v>31.265306122449001</v>
      </c>
      <c r="AJ45" s="6">
        <f t="shared" si="72"/>
        <v>0</v>
      </c>
      <c r="AK45" s="85">
        <f t="shared" si="22"/>
        <v>0</v>
      </c>
      <c r="AL45" s="6">
        <f t="shared" si="23"/>
        <v>31.265306122449001</v>
      </c>
      <c r="AM45" s="81">
        <f t="shared" si="24"/>
        <v>14.048624999999999</v>
      </c>
      <c r="AN45" s="89">
        <f t="shared" si="25"/>
        <v>6.4628468000000003</v>
      </c>
      <c r="AO45" s="6">
        <f t="shared" si="26"/>
        <v>31.265306122449001</v>
      </c>
      <c r="AP45" s="43">
        <f t="shared" si="27"/>
        <v>12.57762</v>
      </c>
      <c r="AQ45" s="85">
        <f t="shared" si="28"/>
        <v>5.0305457000000002</v>
      </c>
      <c r="AR45" s="6">
        <f t="shared" si="29"/>
        <v>31.265306122449001</v>
      </c>
      <c r="AS45" s="81">
        <f t="shared" si="30"/>
        <v>11.692773000000001</v>
      </c>
      <c r="AT45" s="85">
        <f t="shared" si="31"/>
        <v>4.1188764999999998</v>
      </c>
      <c r="AU45" s="6">
        <f t="shared" si="32"/>
        <v>31.265306122449001</v>
      </c>
      <c r="AV45" s="81">
        <f t="shared" si="33"/>
        <v>11.152474</v>
      </c>
      <c r="AW45" s="85">
        <f t="shared" si="34"/>
        <v>3.4682404999999998</v>
      </c>
      <c r="AX45" s="43">
        <f t="shared" si="35"/>
        <v>31.265306122449001</v>
      </c>
      <c r="AY45" s="43">
        <f t="shared" si="36"/>
        <v>10.7689</v>
      </c>
      <c r="AZ45" s="43">
        <f t="shared" si="37"/>
        <v>2.8269289</v>
      </c>
      <c r="BA45" s="8"/>
    </row>
    <row r="46" spans="2:53" x14ac:dyDescent="0.25">
      <c r="B46">
        <v>29520408163.264999</v>
      </c>
      <c r="H46" s="8"/>
      <c r="I46" s="6">
        <f t="shared" si="68"/>
        <v>31.846938775509997</v>
      </c>
      <c r="J46" s="6">
        <f t="shared" si="69"/>
        <v>0</v>
      </c>
      <c r="K46" s="85">
        <f t="shared" si="7"/>
        <v>0</v>
      </c>
      <c r="L46" s="6">
        <f t="shared" si="8"/>
        <v>31.846938775509997</v>
      </c>
      <c r="M46" s="81">
        <f t="shared" si="9"/>
        <v>22.02713</v>
      </c>
      <c r="N46" s="85">
        <f t="shared" si="10"/>
        <v>14.498405999999999</v>
      </c>
      <c r="O46" s="6">
        <f t="shared" si="11"/>
        <v>31.846938775509997</v>
      </c>
      <c r="P46" s="81">
        <f t="shared" si="12"/>
        <v>17.317589000000002</v>
      </c>
      <c r="Q46" s="85">
        <f t="shared" si="13"/>
        <v>9.8445549000000003</v>
      </c>
      <c r="R46" s="6">
        <f t="shared" si="14"/>
        <v>31.846938775509997</v>
      </c>
      <c r="S46" s="81">
        <f t="shared" si="15"/>
        <v>14.82809</v>
      </c>
      <c r="T46" s="85">
        <f t="shared" si="16"/>
        <v>7.3515271999999996</v>
      </c>
      <c r="U46" s="6">
        <f t="shared" si="17"/>
        <v>31.846938775509997</v>
      </c>
      <c r="V46" s="81">
        <f t="shared" si="18"/>
        <v>12.937608000000001</v>
      </c>
      <c r="W46" s="85">
        <f t="shared" si="19"/>
        <v>5.3927525999999997</v>
      </c>
      <c r="X46" s="43">
        <f t="shared" si="20"/>
        <v>31.846938775509997</v>
      </c>
      <c r="Y46" s="43">
        <f t="shared" ref="Y46:Z46" si="81">C570</f>
        <v>12.025454</v>
      </c>
      <c r="Z46" s="43">
        <f t="shared" si="81"/>
        <v>4.2857079999999996</v>
      </c>
      <c r="AB46">
        <v>29520408163.264999</v>
      </c>
      <c r="AH46" s="8"/>
      <c r="AI46" s="6">
        <f t="shared" si="71"/>
        <v>31.846938775509997</v>
      </c>
      <c r="AJ46" s="6">
        <f t="shared" si="72"/>
        <v>0</v>
      </c>
      <c r="AK46" s="85">
        <f t="shared" si="22"/>
        <v>0</v>
      </c>
      <c r="AL46" s="6">
        <f t="shared" si="23"/>
        <v>31.846938775509997</v>
      </c>
      <c r="AM46" s="81">
        <f t="shared" si="24"/>
        <v>14.842207</v>
      </c>
      <c r="AN46" s="89">
        <f t="shared" si="25"/>
        <v>7.3639010999999996</v>
      </c>
      <c r="AO46" s="6">
        <f t="shared" si="26"/>
        <v>31.846938775509997</v>
      </c>
      <c r="AP46" s="43">
        <f t="shared" si="27"/>
        <v>13.885759999999999</v>
      </c>
      <c r="AQ46" s="85">
        <f t="shared" si="28"/>
        <v>6.4485368999999997</v>
      </c>
      <c r="AR46" s="6">
        <f t="shared" si="29"/>
        <v>31.846938775509997</v>
      </c>
      <c r="AS46" s="81">
        <f t="shared" si="30"/>
        <v>13.300200999999999</v>
      </c>
      <c r="AT46" s="85">
        <f t="shared" si="31"/>
        <v>5.8328176000000003</v>
      </c>
      <c r="AU46" s="6">
        <f t="shared" si="32"/>
        <v>31.846938775509997</v>
      </c>
      <c r="AV46" s="81">
        <f t="shared" si="33"/>
        <v>12.877378</v>
      </c>
      <c r="AW46" s="85">
        <f t="shared" si="34"/>
        <v>5.3075451999999999</v>
      </c>
      <c r="AX46" s="43">
        <f t="shared" si="35"/>
        <v>31.846938775509997</v>
      </c>
      <c r="AY46" s="43">
        <f t="shared" si="36"/>
        <v>12.089807</v>
      </c>
      <c r="AZ46" s="43">
        <f t="shared" si="37"/>
        <v>4.2556881999999998</v>
      </c>
      <c r="BA46" s="8"/>
    </row>
    <row r="47" spans="2:53" x14ac:dyDescent="0.25">
      <c r="B47">
        <v>30102040816.327</v>
      </c>
      <c r="H47" s="8"/>
      <c r="I47" s="6">
        <f t="shared" si="68"/>
        <v>32.428571428570997</v>
      </c>
      <c r="J47" s="6">
        <f t="shared" si="69"/>
        <v>0</v>
      </c>
      <c r="K47" s="85">
        <f t="shared" si="7"/>
        <v>0</v>
      </c>
      <c r="L47" s="6">
        <f t="shared" si="8"/>
        <v>32.428571428570997</v>
      </c>
      <c r="M47" s="81">
        <f t="shared" si="9"/>
        <v>18.574059999999999</v>
      </c>
      <c r="N47" s="85">
        <f t="shared" si="10"/>
        <v>10.978391999999999</v>
      </c>
      <c r="O47" s="6">
        <f t="shared" si="11"/>
        <v>32.428571428570997</v>
      </c>
      <c r="P47" s="81">
        <f t="shared" si="12"/>
        <v>15.590607</v>
      </c>
      <c r="Q47" s="85">
        <f t="shared" si="13"/>
        <v>7.9913540000000003</v>
      </c>
      <c r="R47" s="6">
        <f t="shared" si="14"/>
        <v>32.428571428570997</v>
      </c>
      <c r="S47" s="81">
        <f t="shared" si="15"/>
        <v>13.460298999999999</v>
      </c>
      <c r="T47" s="85">
        <f t="shared" si="16"/>
        <v>5.8124203999999997</v>
      </c>
      <c r="U47" s="6">
        <f t="shared" si="17"/>
        <v>32.428571428570997</v>
      </c>
      <c r="V47" s="81">
        <f t="shared" si="18"/>
        <v>12.234714</v>
      </c>
      <c r="W47" s="85">
        <f t="shared" si="19"/>
        <v>4.4648618999999998</v>
      </c>
      <c r="X47" s="43">
        <f t="shared" si="20"/>
        <v>32.428571428570997</v>
      </c>
      <c r="Y47" s="43">
        <f t="shared" ref="Y47:Z47" si="82">C571</f>
        <v>12.760338000000001</v>
      </c>
      <c r="Z47" s="43">
        <f t="shared" si="82"/>
        <v>4.7606077000000004</v>
      </c>
      <c r="AB47">
        <v>30102040816.327</v>
      </c>
      <c r="AH47" s="8"/>
      <c r="AI47" s="6">
        <f t="shared" si="71"/>
        <v>32.428571428570997</v>
      </c>
      <c r="AJ47" s="6">
        <f t="shared" si="72"/>
        <v>0</v>
      </c>
      <c r="AK47" s="85">
        <f t="shared" si="22"/>
        <v>0</v>
      </c>
      <c r="AL47" s="6">
        <f t="shared" si="23"/>
        <v>32.428571428570997</v>
      </c>
      <c r="AM47" s="81">
        <f t="shared" si="24"/>
        <v>16.942772000000001</v>
      </c>
      <c r="AN47" s="89">
        <f t="shared" si="25"/>
        <v>9.2489585999999999</v>
      </c>
      <c r="AO47" s="6">
        <f t="shared" si="26"/>
        <v>32.428571428570997</v>
      </c>
      <c r="AP47" s="43">
        <f t="shared" si="27"/>
        <v>16.319282999999999</v>
      </c>
      <c r="AQ47" s="85">
        <f t="shared" si="28"/>
        <v>8.6601849000000009</v>
      </c>
      <c r="AR47" s="6">
        <f t="shared" si="29"/>
        <v>32.428571428570997</v>
      </c>
      <c r="AS47" s="81">
        <f t="shared" si="30"/>
        <v>15.947136</v>
      </c>
      <c r="AT47" s="85">
        <f t="shared" si="31"/>
        <v>8.2619839000000006</v>
      </c>
      <c r="AU47" s="6">
        <f t="shared" si="32"/>
        <v>32.428571428570997</v>
      </c>
      <c r="AV47" s="81">
        <f t="shared" si="33"/>
        <v>15.519582</v>
      </c>
      <c r="AW47" s="85">
        <f t="shared" si="34"/>
        <v>7.7090011000000001</v>
      </c>
      <c r="AX47" s="43">
        <f t="shared" si="35"/>
        <v>32.428571428570997</v>
      </c>
      <c r="AY47" s="43">
        <f t="shared" si="36"/>
        <v>14.198406</v>
      </c>
      <c r="AZ47" s="43">
        <f t="shared" si="37"/>
        <v>6.1579809000000001</v>
      </c>
      <c r="BA47" s="8"/>
    </row>
    <row r="48" spans="2:53" x14ac:dyDescent="0.25">
      <c r="B48">
        <v>30683673469.388</v>
      </c>
      <c r="H48" s="8"/>
      <c r="I48" s="6">
        <f t="shared" si="68"/>
        <v>33.010204081632999</v>
      </c>
      <c r="J48" s="6">
        <f t="shared" si="69"/>
        <v>0</v>
      </c>
      <c r="K48" s="85">
        <f t="shared" si="7"/>
        <v>0</v>
      </c>
      <c r="L48" s="6">
        <f t="shared" si="8"/>
        <v>33.010204081632999</v>
      </c>
      <c r="M48" s="81">
        <f t="shared" si="9"/>
        <v>17.652256000000001</v>
      </c>
      <c r="N48" s="85">
        <f t="shared" si="10"/>
        <v>9.9249401000000006</v>
      </c>
      <c r="O48" s="6">
        <f t="shared" si="11"/>
        <v>33.010204081632999</v>
      </c>
      <c r="P48" s="81">
        <f t="shared" si="12"/>
        <v>15.527706</v>
      </c>
      <c r="Q48" s="85">
        <f t="shared" si="13"/>
        <v>7.7434826000000001</v>
      </c>
      <c r="R48" s="6">
        <f t="shared" si="14"/>
        <v>33.010204081632999</v>
      </c>
      <c r="S48" s="81">
        <f t="shared" si="15"/>
        <v>14.072702</v>
      </c>
      <c r="T48" s="85">
        <f t="shared" si="16"/>
        <v>6.1796527000000001</v>
      </c>
      <c r="U48" s="6">
        <f t="shared" si="17"/>
        <v>33.010204081632999</v>
      </c>
      <c r="V48" s="81">
        <f t="shared" si="18"/>
        <v>13.544942000000001</v>
      </c>
      <c r="W48" s="85">
        <f t="shared" si="19"/>
        <v>5.4762320999999998</v>
      </c>
      <c r="X48" s="43">
        <f t="shared" si="20"/>
        <v>33.010204081632999</v>
      </c>
      <c r="Y48" s="43">
        <f t="shared" ref="Y48:Z48" si="83">C572</f>
        <v>14.274316000000001</v>
      </c>
      <c r="Z48" s="43">
        <f t="shared" si="83"/>
        <v>5.9083342999999999</v>
      </c>
      <c r="AB48">
        <v>30683673469.388</v>
      </c>
      <c r="AH48" s="8"/>
      <c r="AI48" s="6">
        <f t="shared" si="71"/>
        <v>33.010204081632999</v>
      </c>
      <c r="AJ48" s="6">
        <f t="shared" si="72"/>
        <v>0</v>
      </c>
      <c r="AK48" s="85">
        <f t="shared" si="22"/>
        <v>0</v>
      </c>
      <c r="AL48" s="6">
        <f t="shared" si="23"/>
        <v>33.010204081632999</v>
      </c>
      <c r="AM48" s="81">
        <f t="shared" si="24"/>
        <v>19.708705999999999</v>
      </c>
      <c r="AN48" s="89">
        <f t="shared" si="25"/>
        <v>11.839136999999999</v>
      </c>
      <c r="AO48" s="6">
        <f t="shared" si="26"/>
        <v>33.010204081632999</v>
      </c>
      <c r="AP48" s="43">
        <f t="shared" si="27"/>
        <v>19.389139</v>
      </c>
      <c r="AQ48" s="85">
        <f t="shared" si="28"/>
        <v>11.538474000000001</v>
      </c>
      <c r="AR48" s="6">
        <f t="shared" si="29"/>
        <v>33.010204081632999</v>
      </c>
      <c r="AS48" s="81">
        <f t="shared" si="30"/>
        <v>18.931180999999999</v>
      </c>
      <c r="AT48" s="85">
        <f t="shared" si="31"/>
        <v>11.048012999999999</v>
      </c>
      <c r="AU48" s="6">
        <f t="shared" si="32"/>
        <v>33.010204081632999</v>
      </c>
      <c r="AV48" s="81">
        <f t="shared" si="33"/>
        <v>18.717417000000001</v>
      </c>
      <c r="AW48" s="85">
        <f t="shared" si="34"/>
        <v>10.723598000000001</v>
      </c>
      <c r="AX48" s="43">
        <f t="shared" si="35"/>
        <v>33.010204081632999</v>
      </c>
      <c r="AY48" s="43">
        <f t="shared" si="36"/>
        <v>16.921572000000001</v>
      </c>
      <c r="AZ48" s="43">
        <f t="shared" si="37"/>
        <v>8.6865691999999992</v>
      </c>
      <c r="BA48" s="8"/>
    </row>
    <row r="49" spans="2:53" x14ac:dyDescent="0.25">
      <c r="B49">
        <v>31265306122.449001</v>
      </c>
      <c r="H49" s="8"/>
      <c r="I49" s="6">
        <f t="shared" si="68"/>
        <v>33.591836734693999</v>
      </c>
      <c r="J49" s="6">
        <f t="shared" si="69"/>
        <v>0</v>
      </c>
      <c r="K49" s="85">
        <f t="shared" si="7"/>
        <v>0</v>
      </c>
      <c r="L49" s="6">
        <f t="shared" si="8"/>
        <v>33.591836734693999</v>
      </c>
      <c r="M49" s="81">
        <f t="shared" si="9"/>
        <v>19.347334</v>
      </c>
      <c r="N49" s="85">
        <f t="shared" si="10"/>
        <v>10.823</v>
      </c>
      <c r="O49" s="6">
        <f t="shared" si="11"/>
        <v>33.591836734693999</v>
      </c>
      <c r="P49" s="81">
        <f t="shared" si="12"/>
        <v>17.819372000000001</v>
      </c>
      <c r="Q49" s="85">
        <f t="shared" si="13"/>
        <v>9.1660050999999996</v>
      </c>
      <c r="R49" s="6">
        <f t="shared" si="14"/>
        <v>33.591836734693999</v>
      </c>
      <c r="S49" s="81">
        <f t="shared" si="15"/>
        <v>16.229918999999999</v>
      </c>
      <c r="T49" s="85">
        <f t="shared" si="16"/>
        <v>7.3973475000000004</v>
      </c>
      <c r="U49" s="6">
        <f t="shared" si="17"/>
        <v>33.591836734693999</v>
      </c>
      <c r="V49" s="81">
        <f t="shared" si="18"/>
        <v>16.214932999999998</v>
      </c>
      <c r="W49" s="85">
        <f t="shared" si="19"/>
        <v>7.1462135</v>
      </c>
      <c r="X49" s="43">
        <f t="shared" si="20"/>
        <v>33.591836734693999</v>
      </c>
      <c r="Y49" s="43">
        <f t="shared" ref="Y49:Z49" si="84">C573</f>
        <v>17.692240000000002</v>
      </c>
      <c r="Z49" s="43">
        <f t="shared" si="84"/>
        <v>8.2158422000000009</v>
      </c>
      <c r="AB49">
        <v>31265306122.449001</v>
      </c>
      <c r="AH49" s="8"/>
      <c r="AI49" s="6">
        <f t="shared" si="71"/>
        <v>33.591836734693999</v>
      </c>
      <c r="AJ49" s="6">
        <f t="shared" si="72"/>
        <v>0</v>
      </c>
      <c r="AK49" s="85">
        <f t="shared" si="22"/>
        <v>0</v>
      </c>
      <c r="AL49" s="6">
        <f t="shared" si="23"/>
        <v>33.591836734693999</v>
      </c>
      <c r="AM49" s="81">
        <f t="shared" si="24"/>
        <v>17.388718000000001</v>
      </c>
      <c r="AN49" s="89">
        <f t="shared" si="25"/>
        <v>9.1566867999999992</v>
      </c>
      <c r="AO49" s="6">
        <f t="shared" si="26"/>
        <v>33.591836734693999</v>
      </c>
      <c r="AP49" s="43">
        <f t="shared" si="27"/>
        <v>16.639299000000001</v>
      </c>
      <c r="AQ49" s="85">
        <f t="shared" si="28"/>
        <v>8.3287324999999992</v>
      </c>
      <c r="AR49" s="6">
        <f t="shared" si="29"/>
        <v>33.591836734693999</v>
      </c>
      <c r="AS49" s="81">
        <f t="shared" si="30"/>
        <v>16.573910000000001</v>
      </c>
      <c r="AT49" s="85">
        <f t="shared" si="31"/>
        <v>8.1418418999999993</v>
      </c>
      <c r="AU49" s="6">
        <f t="shared" si="32"/>
        <v>33.591836734693999</v>
      </c>
      <c r="AV49" s="81">
        <f t="shared" si="33"/>
        <v>17.822281</v>
      </c>
      <c r="AW49" s="85">
        <f t="shared" si="34"/>
        <v>9.2007618000000004</v>
      </c>
      <c r="AX49" s="43">
        <f t="shared" si="35"/>
        <v>33.591836734693999</v>
      </c>
      <c r="AY49" s="43">
        <f t="shared" si="36"/>
        <v>22.750463</v>
      </c>
      <c r="AZ49" s="43">
        <f t="shared" si="37"/>
        <v>13.768693000000001</v>
      </c>
      <c r="BA49" s="8"/>
    </row>
    <row r="50" spans="2:53" x14ac:dyDescent="0.25">
      <c r="B50">
        <v>31846938775.509998</v>
      </c>
      <c r="H50" s="8"/>
      <c r="I50" s="6">
        <f t="shared" si="68"/>
        <v>34.173469387754999</v>
      </c>
      <c r="J50" s="6">
        <f t="shared" si="69"/>
        <v>0</v>
      </c>
      <c r="K50" s="85">
        <f t="shared" si="7"/>
        <v>0</v>
      </c>
      <c r="L50" s="6">
        <f t="shared" si="8"/>
        <v>34.173469387754999</v>
      </c>
      <c r="M50" s="81">
        <f t="shared" si="9"/>
        <v>16.842950999999999</v>
      </c>
      <c r="N50" s="85">
        <f t="shared" si="10"/>
        <v>8.4535379000000006</v>
      </c>
      <c r="O50" s="6">
        <f t="shared" si="11"/>
        <v>34.173469387754999</v>
      </c>
      <c r="P50" s="81">
        <f t="shared" si="12"/>
        <v>16.018256999999998</v>
      </c>
      <c r="Q50" s="85">
        <f t="shared" si="13"/>
        <v>7.4963303000000003</v>
      </c>
      <c r="R50" s="6">
        <f t="shared" si="14"/>
        <v>34.173469387754999</v>
      </c>
      <c r="S50" s="81">
        <f t="shared" si="15"/>
        <v>15.376360999999999</v>
      </c>
      <c r="T50" s="85">
        <f t="shared" si="16"/>
        <v>6.6633285999999998</v>
      </c>
      <c r="U50" s="6">
        <f t="shared" si="17"/>
        <v>34.173469387754999</v>
      </c>
      <c r="V50" s="81">
        <f t="shared" si="18"/>
        <v>16.163639</v>
      </c>
      <c r="W50" s="85">
        <f t="shared" si="19"/>
        <v>7.1772121999999996</v>
      </c>
      <c r="X50" s="43">
        <f t="shared" si="20"/>
        <v>34.173469387754999</v>
      </c>
      <c r="Y50" s="43">
        <f t="shared" ref="Y50:Z50" si="85">C574</f>
        <v>19.167299</v>
      </c>
      <c r="Z50" s="43">
        <f t="shared" si="85"/>
        <v>9.7844362</v>
      </c>
      <c r="AB50">
        <v>31846938775.509998</v>
      </c>
      <c r="AH50" s="8"/>
      <c r="AI50" s="6">
        <f t="shared" si="71"/>
        <v>34.173469387754999</v>
      </c>
      <c r="AJ50" s="6">
        <f t="shared" si="72"/>
        <v>0</v>
      </c>
      <c r="AK50" s="85">
        <f t="shared" si="22"/>
        <v>0</v>
      </c>
      <c r="AL50" s="6">
        <f t="shared" si="23"/>
        <v>34.173469387754999</v>
      </c>
      <c r="AM50" s="81">
        <f t="shared" si="24"/>
        <v>13.897786999999999</v>
      </c>
      <c r="AN50" s="89">
        <f t="shared" si="25"/>
        <v>6.1998410000000002</v>
      </c>
      <c r="AO50" s="6">
        <f t="shared" si="26"/>
        <v>34.173469387754999</v>
      </c>
      <c r="AP50" s="43">
        <f t="shared" si="27"/>
        <v>12.818479</v>
      </c>
      <c r="AQ50" s="85">
        <f t="shared" si="28"/>
        <v>5.0382400000000001</v>
      </c>
      <c r="AR50" s="6">
        <f t="shared" si="29"/>
        <v>34.173469387754999</v>
      </c>
      <c r="AS50" s="81">
        <f t="shared" si="30"/>
        <v>12.186405000000001</v>
      </c>
      <c r="AT50" s="85">
        <f t="shared" si="31"/>
        <v>4.266438</v>
      </c>
      <c r="AU50" s="6">
        <f t="shared" si="32"/>
        <v>34.173469387754999</v>
      </c>
      <c r="AV50" s="81">
        <f t="shared" si="33"/>
        <v>12.143794</v>
      </c>
      <c r="AW50" s="85">
        <f t="shared" si="34"/>
        <v>3.9697893</v>
      </c>
      <c r="AX50" s="43">
        <f t="shared" si="35"/>
        <v>34.173469387754999</v>
      </c>
      <c r="AY50" s="43">
        <f t="shared" si="36"/>
        <v>12.789892999999999</v>
      </c>
      <c r="AZ50" s="43">
        <f t="shared" si="37"/>
        <v>4.2103137999999998</v>
      </c>
      <c r="BA50" s="8"/>
    </row>
    <row r="51" spans="2:53" x14ac:dyDescent="0.25">
      <c r="B51">
        <v>32428571428.570999</v>
      </c>
      <c r="H51" s="8"/>
      <c r="I51" s="6">
        <f t="shared" si="68"/>
        <v>34.755102040815999</v>
      </c>
      <c r="J51" s="6">
        <f t="shared" si="69"/>
        <v>0</v>
      </c>
      <c r="K51" s="85">
        <f t="shared" si="7"/>
        <v>0</v>
      </c>
      <c r="L51" s="6">
        <f t="shared" si="8"/>
        <v>34.755102040815999</v>
      </c>
      <c r="M51" s="81">
        <f t="shared" si="9"/>
        <v>14.96499</v>
      </c>
      <c r="N51" s="85">
        <f t="shared" si="10"/>
        <v>6.2565985</v>
      </c>
      <c r="O51" s="6">
        <f t="shared" si="11"/>
        <v>34.755102040815999</v>
      </c>
      <c r="P51" s="81">
        <f t="shared" si="12"/>
        <v>14.487688</v>
      </c>
      <c r="Q51" s="85">
        <f t="shared" si="13"/>
        <v>5.6119117999999997</v>
      </c>
      <c r="R51" s="6">
        <f t="shared" si="14"/>
        <v>34.755102040815999</v>
      </c>
      <c r="S51" s="81">
        <f t="shared" si="15"/>
        <v>14.273787</v>
      </c>
      <c r="T51" s="85">
        <f t="shared" si="16"/>
        <v>5.1695962</v>
      </c>
      <c r="U51" s="6">
        <f t="shared" si="17"/>
        <v>34.755102040815999</v>
      </c>
      <c r="V51" s="81">
        <f t="shared" si="18"/>
        <v>14.894549</v>
      </c>
      <c r="W51" s="85">
        <f t="shared" si="19"/>
        <v>5.4948249000000002</v>
      </c>
      <c r="X51" s="43">
        <f t="shared" si="20"/>
        <v>34.755102040815999</v>
      </c>
      <c r="Y51" s="43">
        <f t="shared" ref="Y51:Z51" si="86">C575</f>
        <v>17.494112000000001</v>
      </c>
      <c r="Z51" s="43">
        <f t="shared" si="86"/>
        <v>7.6715374000000001</v>
      </c>
      <c r="AB51">
        <v>32428571428.570999</v>
      </c>
      <c r="AH51" s="8"/>
      <c r="AI51" s="6">
        <f t="shared" si="71"/>
        <v>34.755102040815999</v>
      </c>
      <c r="AJ51" s="6">
        <f t="shared" si="72"/>
        <v>0</v>
      </c>
      <c r="AK51" s="85">
        <f t="shared" si="22"/>
        <v>0</v>
      </c>
      <c r="AL51" s="6">
        <f t="shared" si="23"/>
        <v>34.755102040815999</v>
      </c>
      <c r="AM51" s="81">
        <f t="shared" si="24"/>
        <v>11.948149000000001</v>
      </c>
      <c r="AN51" s="89">
        <f t="shared" si="25"/>
        <v>4.3216061999999997</v>
      </c>
      <c r="AO51" s="6">
        <f t="shared" si="26"/>
        <v>34.755102040815999</v>
      </c>
      <c r="AP51" s="43">
        <f t="shared" si="27"/>
        <v>10.751939</v>
      </c>
      <c r="AQ51" s="85">
        <f t="shared" si="28"/>
        <v>3.0084765</v>
      </c>
      <c r="AR51" s="6">
        <f t="shared" si="29"/>
        <v>34.755102040815999</v>
      </c>
      <c r="AS51" s="81">
        <f t="shared" si="30"/>
        <v>10.175573</v>
      </c>
      <c r="AT51" s="85">
        <f t="shared" si="31"/>
        <v>2.2330089000000002</v>
      </c>
      <c r="AU51" s="6">
        <f t="shared" si="32"/>
        <v>34.755102040815999</v>
      </c>
      <c r="AV51" s="81">
        <f t="shared" si="33"/>
        <v>9.8998746999999998</v>
      </c>
      <c r="AW51" s="85">
        <f t="shared" si="34"/>
        <v>1.6752256000000001</v>
      </c>
      <c r="AX51" s="43">
        <f t="shared" si="35"/>
        <v>34.755102040815999</v>
      </c>
      <c r="AY51" s="43">
        <f t="shared" si="36"/>
        <v>9.7354287999999993</v>
      </c>
      <c r="AZ51" s="43">
        <f t="shared" si="37"/>
        <v>1.0550219999999999</v>
      </c>
      <c r="BA51" s="8"/>
    </row>
    <row r="52" spans="2:53" x14ac:dyDescent="0.25">
      <c r="B52">
        <v>33010204081.632999</v>
      </c>
      <c r="H52" s="8"/>
      <c r="I52" s="6">
        <f t="shared" si="68"/>
        <v>35.336734693878</v>
      </c>
      <c r="J52" s="6">
        <f t="shared" si="69"/>
        <v>0</v>
      </c>
      <c r="K52" s="85">
        <f t="shared" si="7"/>
        <v>0</v>
      </c>
      <c r="L52" s="6">
        <f t="shared" si="8"/>
        <v>35.336734693878</v>
      </c>
      <c r="M52" s="81">
        <f t="shared" si="9"/>
        <v>13.605962</v>
      </c>
      <c r="N52" s="85">
        <f t="shared" si="10"/>
        <v>5.6359344</v>
      </c>
      <c r="O52" s="6">
        <f t="shared" si="11"/>
        <v>35.336734693878</v>
      </c>
      <c r="P52" s="81">
        <f t="shared" si="12"/>
        <v>13.089848999999999</v>
      </c>
      <c r="Q52" s="85">
        <f t="shared" si="13"/>
        <v>4.9978552000000001</v>
      </c>
      <c r="R52" s="6">
        <f t="shared" si="14"/>
        <v>35.336734693878</v>
      </c>
      <c r="S52" s="81">
        <f t="shared" si="15"/>
        <v>13.121807</v>
      </c>
      <c r="T52" s="85">
        <f t="shared" si="16"/>
        <v>4.8587160000000003</v>
      </c>
      <c r="U52" s="6">
        <f t="shared" si="17"/>
        <v>35.336734693878</v>
      </c>
      <c r="V52" s="81">
        <f t="shared" si="18"/>
        <v>13.984035</v>
      </c>
      <c r="W52" s="85">
        <f t="shared" si="19"/>
        <v>5.4934653999999998</v>
      </c>
      <c r="X52" s="43">
        <f t="shared" si="20"/>
        <v>35.336734693878</v>
      </c>
      <c r="Y52" s="43">
        <f t="shared" ref="Y52:Z52" si="87">C576</f>
        <v>15.458534</v>
      </c>
      <c r="Z52" s="43">
        <f t="shared" si="87"/>
        <v>6.6487755999999996</v>
      </c>
      <c r="AB52">
        <v>33010204081.632999</v>
      </c>
      <c r="AH52" s="8"/>
      <c r="AI52" s="6">
        <f t="shared" si="71"/>
        <v>35.336734693878</v>
      </c>
      <c r="AJ52" s="6">
        <f t="shared" si="72"/>
        <v>0</v>
      </c>
      <c r="AK52" s="85">
        <f t="shared" si="22"/>
        <v>0</v>
      </c>
      <c r="AL52" s="6">
        <f t="shared" si="23"/>
        <v>35.336734693878</v>
      </c>
      <c r="AM52" s="81">
        <f t="shared" si="24"/>
        <v>12.035204999999999</v>
      </c>
      <c r="AN52" s="89">
        <f t="shared" si="25"/>
        <v>4.6537704</v>
      </c>
      <c r="AO52" s="6">
        <f t="shared" si="26"/>
        <v>35.336734693878</v>
      </c>
      <c r="AP52" s="43">
        <f t="shared" si="27"/>
        <v>10.934246999999999</v>
      </c>
      <c r="AQ52" s="85">
        <f t="shared" si="28"/>
        <v>3.4645844000000001</v>
      </c>
      <c r="AR52" s="6">
        <f t="shared" si="29"/>
        <v>35.336734693878</v>
      </c>
      <c r="AS52" s="81">
        <f t="shared" si="30"/>
        <v>10.345848999999999</v>
      </c>
      <c r="AT52" s="85">
        <f t="shared" si="31"/>
        <v>2.7276125000000002</v>
      </c>
      <c r="AU52" s="6">
        <f t="shared" si="32"/>
        <v>35.336734693878</v>
      </c>
      <c r="AV52" s="81">
        <f t="shared" si="33"/>
        <v>10.145225</v>
      </c>
      <c r="AW52" s="85">
        <f t="shared" si="34"/>
        <v>2.3127247999999998</v>
      </c>
      <c r="AX52" s="43">
        <f t="shared" si="35"/>
        <v>35.336734693878</v>
      </c>
      <c r="AY52" s="43">
        <f t="shared" si="36"/>
        <v>9.9113140000000008</v>
      </c>
      <c r="AZ52" s="43">
        <f t="shared" si="37"/>
        <v>1.7549158</v>
      </c>
      <c r="BA52" s="8"/>
    </row>
    <row r="53" spans="2:53" x14ac:dyDescent="0.25">
      <c r="B53">
        <v>33591836734.694</v>
      </c>
      <c r="H53" s="8"/>
      <c r="I53" s="6">
        <f t="shared" si="68"/>
        <v>35.918367346939</v>
      </c>
      <c r="J53" s="6">
        <f t="shared" si="69"/>
        <v>0</v>
      </c>
      <c r="K53" s="85">
        <f t="shared" si="7"/>
        <v>0</v>
      </c>
      <c r="L53" s="6">
        <f t="shared" si="8"/>
        <v>35.918367346939</v>
      </c>
      <c r="M53" s="81">
        <f t="shared" si="9"/>
        <v>13.862702000000001</v>
      </c>
      <c r="N53" s="85">
        <f t="shared" si="10"/>
        <v>5.6517233999999998</v>
      </c>
      <c r="O53" s="6">
        <f t="shared" si="11"/>
        <v>35.918367346939</v>
      </c>
      <c r="P53" s="81">
        <f t="shared" si="12"/>
        <v>13.561548</v>
      </c>
      <c r="Q53" s="85">
        <f t="shared" si="13"/>
        <v>5.2103337999999999</v>
      </c>
      <c r="R53" s="6">
        <f t="shared" si="14"/>
        <v>35.918367346939</v>
      </c>
      <c r="S53" s="81">
        <f t="shared" si="15"/>
        <v>13.620419999999999</v>
      </c>
      <c r="T53" s="85">
        <f t="shared" si="16"/>
        <v>5.0769285999999996</v>
      </c>
      <c r="U53" s="6">
        <f t="shared" si="17"/>
        <v>35.918367346939</v>
      </c>
      <c r="V53" s="81">
        <f t="shared" si="18"/>
        <v>14.197122</v>
      </c>
      <c r="W53" s="85">
        <f t="shared" si="19"/>
        <v>5.4172025000000001</v>
      </c>
      <c r="X53" s="43">
        <f t="shared" si="20"/>
        <v>35.918367346939</v>
      </c>
      <c r="Y53" s="43">
        <f t="shared" ref="Y53:Z53" si="88">C577</f>
        <v>15.235109</v>
      </c>
      <c r="Z53" s="43">
        <f t="shared" si="88"/>
        <v>6.1379317999999996</v>
      </c>
      <c r="AB53">
        <v>33591836734.694</v>
      </c>
      <c r="AH53" s="8"/>
      <c r="AI53" s="6">
        <f t="shared" si="71"/>
        <v>35.918367346939</v>
      </c>
      <c r="AJ53" s="6">
        <f t="shared" si="72"/>
        <v>0</v>
      </c>
      <c r="AK53" s="85">
        <f t="shared" si="22"/>
        <v>0</v>
      </c>
      <c r="AL53" s="6">
        <f t="shared" si="23"/>
        <v>35.918367346939</v>
      </c>
      <c r="AM53" s="81">
        <f t="shared" si="24"/>
        <v>11.854073</v>
      </c>
      <c r="AN53" s="89">
        <f t="shared" si="25"/>
        <v>4.5197072</v>
      </c>
      <c r="AO53" s="6">
        <f t="shared" si="26"/>
        <v>35.918367346939</v>
      </c>
      <c r="AP53" s="43">
        <f t="shared" si="27"/>
        <v>11.16705</v>
      </c>
      <c r="AQ53" s="85">
        <f t="shared" si="28"/>
        <v>3.7085354000000001</v>
      </c>
      <c r="AR53" s="6">
        <f t="shared" si="29"/>
        <v>35.918367346939</v>
      </c>
      <c r="AS53" s="81">
        <f t="shared" si="30"/>
        <v>10.638489</v>
      </c>
      <c r="AT53" s="85">
        <f t="shared" si="31"/>
        <v>3.0044059999999999</v>
      </c>
      <c r="AU53" s="6">
        <f t="shared" si="32"/>
        <v>35.918367346939</v>
      </c>
      <c r="AV53" s="81">
        <f t="shared" si="33"/>
        <v>10.289490000000001</v>
      </c>
      <c r="AW53" s="85">
        <f t="shared" si="34"/>
        <v>2.4232317999999999</v>
      </c>
      <c r="AX53" s="43">
        <f t="shared" si="35"/>
        <v>35.918367346939</v>
      </c>
      <c r="AY53" s="43">
        <f t="shared" si="36"/>
        <v>9.7569655999999991</v>
      </c>
      <c r="AZ53" s="43">
        <f t="shared" si="37"/>
        <v>1.5594945</v>
      </c>
      <c r="BA53" s="8"/>
    </row>
    <row r="54" spans="2:53" x14ac:dyDescent="0.25">
      <c r="B54">
        <v>34173469387.755001</v>
      </c>
      <c r="H54" s="8"/>
      <c r="I54" s="6">
        <f t="shared" si="68"/>
        <v>36.5</v>
      </c>
      <c r="J54" s="6">
        <f t="shared" si="69"/>
        <v>0</v>
      </c>
      <c r="K54" s="85">
        <f t="shared" si="7"/>
        <v>0</v>
      </c>
      <c r="L54" s="6">
        <f t="shared" si="8"/>
        <v>36.5</v>
      </c>
      <c r="M54" s="81">
        <f t="shared" si="9"/>
        <v>13.180726999999999</v>
      </c>
      <c r="N54" s="85">
        <f t="shared" si="10"/>
        <v>5.5614809999999997</v>
      </c>
      <c r="O54" s="6">
        <f t="shared" si="11"/>
        <v>36.5</v>
      </c>
      <c r="P54" s="81">
        <f t="shared" si="12"/>
        <v>13.081882</v>
      </c>
      <c r="Q54" s="85">
        <f t="shared" si="13"/>
        <v>5.3394022000000003</v>
      </c>
      <c r="R54" s="6">
        <f t="shared" si="14"/>
        <v>36.5</v>
      </c>
      <c r="S54" s="81">
        <f t="shared" si="15"/>
        <v>13.156878000000001</v>
      </c>
      <c r="T54" s="85">
        <f t="shared" si="16"/>
        <v>5.2360715999999998</v>
      </c>
      <c r="U54" s="6">
        <f t="shared" si="17"/>
        <v>36.5</v>
      </c>
      <c r="V54" s="81">
        <f t="shared" si="18"/>
        <v>13.512866000000001</v>
      </c>
      <c r="W54" s="85">
        <f t="shared" si="19"/>
        <v>5.3716159000000001</v>
      </c>
      <c r="X54" s="43">
        <f t="shared" si="20"/>
        <v>36.5</v>
      </c>
      <c r="Y54" s="43">
        <f t="shared" ref="Y54:Z54" si="89">C578</f>
        <v>13.965458999999999</v>
      </c>
      <c r="Z54" s="43">
        <f t="shared" si="89"/>
        <v>5.5274729999999996</v>
      </c>
      <c r="AB54">
        <v>34173469387.755001</v>
      </c>
      <c r="AH54" s="8"/>
      <c r="AI54" s="6">
        <f t="shared" si="71"/>
        <v>36.5</v>
      </c>
      <c r="AJ54" s="6">
        <f t="shared" si="72"/>
        <v>0</v>
      </c>
      <c r="AK54" s="85">
        <f t="shared" si="22"/>
        <v>0</v>
      </c>
      <c r="AL54" s="6">
        <f t="shared" si="23"/>
        <v>36.5</v>
      </c>
      <c r="AM54" s="81">
        <f t="shared" si="24"/>
        <v>12.280609999999999</v>
      </c>
      <c r="AN54" s="89">
        <f t="shared" si="25"/>
        <v>4.7802452999999998</v>
      </c>
      <c r="AO54" s="6">
        <f t="shared" si="26"/>
        <v>36.5</v>
      </c>
      <c r="AP54" s="43">
        <f t="shared" si="27"/>
        <v>12.025499</v>
      </c>
      <c r="AQ54" s="85">
        <f t="shared" si="28"/>
        <v>4.4298215000000001</v>
      </c>
      <c r="AR54" s="6">
        <f t="shared" si="29"/>
        <v>36.5</v>
      </c>
      <c r="AS54" s="81">
        <f t="shared" si="30"/>
        <v>11.893578</v>
      </c>
      <c r="AT54" s="85">
        <f t="shared" si="31"/>
        <v>4.1499262000000003</v>
      </c>
      <c r="AU54" s="6">
        <f t="shared" si="32"/>
        <v>36.5</v>
      </c>
      <c r="AV54" s="81">
        <f t="shared" si="33"/>
        <v>11.746021000000001</v>
      </c>
      <c r="AW54" s="85">
        <f t="shared" si="34"/>
        <v>3.8119809999999998</v>
      </c>
      <c r="AX54" s="43">
        <f t="shared" si="35"/>
        <v>36.5</v>
      </c>
      <c r="AY54" s="43">
        <f t="shared" si="36"/>
        <v>11.498248999999999</v>
      </c>
      <c r="AZ54" s="43">
        <f t="shared" si="37"/>
        <v>3.2862282</v>
      </c>
    </row>
    <row r="55" spans="2:53" x14ac:dyDescent="0.25">
      <c r="B55">
        <v>34755102040.816002</v>
      </c>
      <c r="H55" s="8"/>
      <c r="I55" s="6">
        <f t="shared" si="68"/>
        <v>37.081632653061</v>
      </c>
      <c r="J55" s="6">
        <f t="shared" si="69"/>
        <v>0</v>
      </c>
      <c r="K55" s="85">
        <f t="shared" si="7"/>
        <v>0</v>
      </c>
      <c r="L55" s="6">
        <f t="shared" si="8"/>
        <v>37.081632653061</v>
      </c>
      <c r="M55" s="81">
        <f t="shared" si="9"/>
        <v>13.125983</v>
      </c>
      <c r="N55" s="85">
        <f t="shared" si="10"/>
        <v>5.0930647999999996</v>
      </c>
      <c r="O55" s="6">
        <f t="shared" si="11"/>
        <v>37.081632653061</v>
      </c>
      <c r="P55" s="81">
        <f t="shared" si="12"/>
        <v>13.005247000000001</v>
      </c>
      <c r="Q55" s="85">
        <f t="shared" si="13"/>
        <v>4.8314561999999999</v>
      </c>
      <c r="R55" s="6">
        <f t="shared" si="14"/>
        <v>37.081632653061</v>
      </c>
      <c r="S55" s="81">
        <f t="shared" si="15"/>
        <v>13.201847000000001</v>
      </c>
      <c r="T55" s="85">
        <f t="shared" si="16"/>
        <v>4.8417415999999998</v>
      </c>
      <c r="U55" s="6">
        <f t="shared" si="17"/>
        <v>37.081632653061</v>
      </c>
      <c r="V55" s="81">
        <f t="shared" si="18"/>
        <v>13.473931</v>
      </c>
      <c r="W55" s="85">
        <f t="shared" si="19"/>
        <v>4.8854012000000004</v>
      </c>
      <c r="X55" s="43">
        <f t="shared" si="20"/>
        <v>37.081632653061</v>
      </c>
      <c r="Y55" s="43">
        <f t="shared" ref="Y55:Z55" si="90">C579</f>
        <v>13.746722999999999</v>
      </c>
      <c r="Z55" s="43">
        <f t="shared" si="90"/>
        <v>4.8614639999999998</v>
      </c>
      <c r="AB55">
        <v>34755102040.816002</v>
      </c>
      <c r="AH55" s="8"/>
      <c r="AI55" s="6">
        <f t="shared" si="71"/>
        <v>37.081632653061</v>
      </c>
      <c r="AJ55" s="6">
        <f t="shared" si="72"/>
        <v>0</v>
      </c>
      <c r="AK55" s="85">
        <f t="shared" si="22"/>
        <v>0</v>
      </c>
      <c r="AL55" s="6">
        <f t="shared" si="23"/>
        <v>37.081632653061</v>
      </c>
      <c r="AM55" s="81">
        <f t="shared" si="24"/>
        <v>11.025998</v>
      </c>
      <c r="AN55" s="89">
        <f t="shared" si="25"/>
        <v>3.7240666999999998</v>
      </c>
      <c r="AO55" s="6">
        <f t="shared" si="26"/>
        <v>37.081632653061</v>
      </c>
      <c r="AP55" s="43">
        <f t="shared" si="27"/>
        <v>10.828764</v>
      </c>
      <c r="AQ55" s="85">
        <f t="shared" si="28"/>
        <v>3.4324427000000002</v>
      </c>
      <c r="AR55" s="6">
        <f t="shared" si="29"/>
        <v>37.081632653061</v>
      </c>
      <c r="AS55" s="81">
        <f t="shared" si="30"/>
        <v>10.690536</v>
      </c>
      <c r="AT55" s="85">
        <f t="shared" si="31"/>
        <v>3.1534225999999999</v>
      </c>
      <c r="AU55" s="6">
        <f t="shared" si="32"/>
        <v>37.081632653061</v>
      </c>
      <c r="AV55" s="81">
        <f t="shared" si="33"/>
        <v>10.671958999999999</v>
      </c>
      <c r="AW55" s="85">
        <f t="shared" si="34"/>
        <v>2.9697914000000001</v>
      </c>
      <c r="AX55" s="43">
        <f t="shared" si="35"/>
        <v>37.081632653061</v>
      </c>
      <c r="AY55" s="43">
        <f t="shared" si="36"/>
        <v>10.654835</v>
      </c>
      <c r="AZ55" s="43">
        <f t="shared" si="37"/>
        <v>2.7007215000000002</v>
      </c>
    </row>
    <row r="56" spans="2:53" x14ac:dyDescent="0.25">
      <c r="B56">
        <v>35336734693.877998</v>
      </c>
      <c r="H56" s="8"/>
      <c r="I56" s="6">
        <f t="shared" si="68"/>
        <v>37.663265306122</v>
      </c>
      <c r="J56" s="6">
        <f t="shared" si="69"/>
        <v>0</v>
      </c>
      <c r="K56" s="85">
        <f t="shared" si="7"/>
        <v>0</v>
      </c>
      <c r="L56" s="6">
        <f t="shared" si="8"/>
        <v>37.663265306122</v>
      </c>
      <c r="M56" s="81">
        <f t="shared" si="9"/>
        <v>11.900081</v>
      </c>
      <c r="N56" s="85">
        <f t="shared" si="10"/>
        <v>4.3887929999999997</v>
      </c>
      <c r="O56" s="6">
        <f t="shared" si="11"/>
        <v>37.663265306122</v>
      </c>
      <c r="P56" s="81">
        <f t="shared" si="12"/>
        <v>11.698332000000001</v>
      </c>
      <c r="Q56" s="85">
        <f t="shared" si="13"/>
        <v>4.0904674999999999</v>
      </c>
      <c r="R56" s="6">
        <f t="shared" si="14"/>
        <v>37.663265306122</v>
      </c>
      <c r="S56" s="81">
        <f t="shared" si="15"/>
        <v>11.733938999999999</v>
      </c>
      <c r="T56" s="85">
        <f t="shared" si="16"/>
        <v>3.9731858</v>
      </c>
      <c r="U56" s="6">
        <f t="shared" si="17"/>
        <v>37.663265306122</v>
      </c>
      <c r="V56" s="81">
        <f t="shared" si="18"/>
        <v>11.853192999999999</v>
      </c>
      <c r="W56" s="85">
        <f t="shared" si="19"/>
        <v>3.9104828999999999</v>
      </c>
      <c r="X56" s="43">
        <f t="shared" si="20"/>
        <v>37.663265306122</v>
      </c>
      <c r="Y56" s="43">
        <f t="shared" ref="Y56:Z56" si="91">C580</f>
        <v>11.820513999999999</v>
      </c>
      <c r="Z56" s="43">
        <f t="shared" si="91"/>
        <v>3.6036462999999999</v>
      </c>
      <c r="AB56">
        <v>35336734693.877998</v>
      </c>
      <c r="AH56" s="8"/>
      <c r="AI56" s="6">
        <f t="shared" si="71"/>
        <v>37.663265306122</v>
      </c>
      <c r="AJ56" s="6">
        <f t="shared" si="72"/>
        <v>0</v>
      </c>
      <c r="AK56" s="85">
        <f t="shared" si="22"/>
        <v>0</v>
      </c>
      <c r="AL56" s="6">
        <f t="shared" si="23"/>
        <v>37.663265306122</v>
      </c>
      <c r="AM56" s="81">
        <f t="shared" si="24"/>
        <v>11.449945</v>
      </c>
      <c r="AN56" s="89">
        <f t="shared" si="25"/>
        <v>3.5897356999999999</v>
      </c>
      <c r="AO56" s="6">
        <f t="shared" si="26"/>
        <v>37.663265306122</v>
      </c>
      <c r="AP56" s="43">
        <f t="shared" si="27"/>
        <v>11.428518</v>
      </c>
      <c r="AQ56" s="85">
        <f t="shared" si="28"/>
        <v>3.5094940999999999</v>
      </c>
      <c r="AR56" s="6">
        <f t="shared" si="29"/>
        <v>37.663265306122</v>
      </c>
      <c r="AS56" s="81">
        <f t="shared" si="30"/>
        <v>11.621059000000001</v>
      </c>
      <c r="AT56" s="85">
        <f t="shared" si="31"/>
        <v>3.5922228999999999</v>
      </c>
      <c r="AU56" s="6">
        <f t="shared" si="32"/>
        <v>37.663265306122</v>
      </c>
      <c r="AV56" s="81">
        <f t="shared" si="33"/>
        <v>11.779286000000001</v>
      </c>
      <c r="AW56" s="85">
        <f t="shared" si="34"/>
        <v>3.6163485</v>
      </c>
      <c r="AX56" s="43">
        <f t="shared" si="35"/>
        <v>37.663265306122</v>
      </c>
      <c r="AY56" s="43">
        <f t="shared" si="36"/>
        <v>11.954492999999999</v>
      </c>
      <c r="AZ56" s="43">
        <f t="shared" si="37"/>
        <v>3.5566556</v>
      </c>
    </row>
    <row r="57" spans="2:53" x14ac:dyDescent="0.25">
      <c r="B57">
        <v>35918367346.939003</v>
      </c>
      <c r="H57" s="8"/>
      <c r="I57" s="6">
        <f t="shared" si="68"/>
        <v>38.244897959184001</v>
      </c>
      <c r="J57" s="6">
        <f t="shared" si="69"/>
        <v>0</v>
      </c>
      <c r="K57" s="85">
        <f t="shared" si="7"/>
        <v>0</v>
      </c>
      <c r="L57" s="6">
        <f t="shared" si="8"/>
        <v>38.244897959184001</v>
      </c>
      <c r="M57" s="81">
        <f t="shared" si="9"/>
        <v>11.654412000000001</v>
      </c>
      <c r="N57" s="85">
        <f t="shared" si="10"/>
        <v>4.2875056000000002</v>
      </c>
      <c r="O57" s="6">
        <f t="shared" si="11"/>
        <v>38.244897959184001</v>
      </c>
      <c r="P57" s="81">
        <f t="shared" si="12"/>
        <v>11.455575</v>
      </c>
      <c r="Q57" s="85">
        <f t="shared" si="13"/>
        <v>3.9986157000000002</v>
      </c>
      <c r="R57" s="6">
        <f t="shared" si="14"/>
        <v>38.244897959184001</v>
      </c>
      <c r="S57" s="81">
        <f t="shared" si="15"/>
        <v>11.340711000000001</v>
      </c>
      <c r="T57" s="85">
        <f t="shared" si="16"/>
        <v>3.7416482000000002</v>
      </c>
      <c r="U57" s="6">
        <f t="shared" si="17"/>
        <v>38.244897959184001</v>
      </c>
      <c r="V57" s="81">
        <f t="shared" si="18"/>
        <v>11.354334</v>
      </c>
      <c r="W57" s="85">
        <f t="shared" si="19"/>
        <v>3.5890287999999999</v>
      </c>
      <c r="X57" s="43">
        <f t="shared" si="20"/>
        <v>38.244897959184001</v>
      </c>
      <c r="Y57" s="43">
        <f t="shared" ref="Y57:Z57" si="92">C581</f>
        <v>11.201433</v>
      </c>
      <c r="Z57" s="43">
        <f t="shared" si="92"/>
        <v>3.1672883000000001</v>
      </c>
      <c r="AB57">
        <v>35918367346.939003</v>
      </c>
      <c r="AH57" s="8"/>
      <c r="AI57" s="6">
        <f t="shared" si="71"/>
        <v>38.244897959184001</v>
      </c>
      <c r="AJ57" s="6">
        <f t="shared" si="72"/>
        <v>0</v>
      </c>
      <c r="AK57" s="85">
        <f t="shared" si="22"/>
        <v>0</v>
      </c>
      <c r="AL57" s="6">
        <f t="shared" si="23"/>
        <v>38.244897959184001</v>
      </c>
      <c r="AM57" s="81">
        <f t="shared" si="24"/>
        <v>11.926220000000001</v>
      </c>
      <c r="AN57" s="89">
        <f t="shared" si="25"/>
        <v>3.9457146999999999</v>
      </c>
      <c r="AO57" s="6">
        <f t="shared" si="26"/>
        <v>38.244897959184001</v>
      </c>
      <c r="AP57" s="43">
        <f t="shared" si="27"/>
        <v>12.191525</v>
      </c>
      <c r="AQ57" s="85">
        <f t="shared" si="28"/>
        <v>4.1441711999999997</v>
      </c>
      <c r="AR57" s="6">
        <f t="shared" si="29"/>
        <v>38.244897959184001</v>
      </c>
      <c r="AS57" s="81">
        <f t="shared" si="30"/>
        <v>12.683735</v>
      </c>
      <c r="AT57" s="85">
        <f t="shared" si="31"/>
        <v>4.5328740999999999</v>
      </c>
      <c r="AU57" s="6">
        <f t="shared" si="32"/>
        <v>38.244897959184001</v>
      </c>
      <c r="AV57" s="81">
        <f t="shared" si="33"/>
        <v>13.269041</v>
      </c>
      <c r="AW57" s="85">
        <f t="shared" si="34"/>
        <v>4.9818629999999997</v>
      </c>
      <c r="AX57" s="43">
        <f t="shared" si="35"/>
        <v>38.244897959184001</v>
      </c>
      <c r="AY57" s="43">
        <f t="shared" si="36"/>
        <v>13.986999000000001</v>
      </c>
      <c r="AZ57" s="43">
        <f t="shared" si="37"/>
        <v>5.4726638999999997</v>
      </c>
    </row>
    <row r="58" spans="2:53" x14ac:dyDescent="0.25">
      <c r="B58">
        <v>36500000000</v>
      </c>
      <c r="H58" s="8"/>
      <c r="I58" s="6">
        <f t="shared" si="68"/>
        <v>38.826530612245001</v>
      </c>
      <c r="J58" s="6">
        <f t="shared" si="69"/>
        <v>0</v>
      </c>
      <c r="K58" s="85">
        <f t="shared" si="7"/>
        <v>0</v>
      </c>
      <c r="L58" s="6">
        <f t="shared" si="8"/>
        <v>38.826530612245001</v>
      </c>
      <c r="M58" s="81">
        <f t="shared" si="9"/>
        <v>11.508182</v>
      </c>
      <c r="N58" s="85">
        <f t="shared" si="10"/>
        <v>4.2533484000000001</v>
      </c>
      <c r="O58" s="6">
        <f t="shared" si="11"/>
        <v>38.826530612245001</v>
      </c>
      <c r="P58" s="81">
        <f t="shared" si="12"/>
        <v>11.298273999999999</v>
      </c>
      <c r="Q58" s="85">
        <f t="shared" si="13"/>
        <v>3.9313099</v>
      </c>
      <c r="R58" s="6">
        <f t="shared" si="14"/>
        <v>38.826530612245001</v>
      </c>
      <c r="S58" s="81">
        <f t="shared" si="15"/>
        <v>11.277405</v>
      </c>
      <c r="T58" s="85">
        <f t="shared" si="16"/>
        <v>3.7742121000000002</v>
      </c>
      <c r="U58" s="6">
        <f t="shared" si="17"/>
        <v>38.826530612245001</v>
      </c>
      <c r="V58" s="81">
        <f t="shared" si="18"/>
        <v>11.328792999999999</v>
      </c>
      <c r="W58" s="85">
        <f t="shared" si="19"/>
        <v>3.6166467999999998</v>
      </c>
      <c r="X58" s="43">
        <f t="shared" si="20"/>
        <v>38.826530612245001</v>
      </c>
      <c r="Y58" s="43">
        <f t="shared" ref="Y58:Z58" si="93">C582</f>
        <v>11.294523</v>
      </c>
      <c r="Z58" s="43">
        <f t="shared" si="93"/>
        <v>3.3076530000000002</v>
      </c>
      <c r="AB58">
        <v>36500000000</v>
      </c>
      <c r="AH58" s="8"/>
      <c r="AI58" s="6">
        <f t="shared" si="71"/>
        <v>38.826530612245001</v>
      </c>
      <c r="AJ58" s="6">
        <f t="shared" si="72"/>
        <v>0</v>
      </c>
      <c r="AK58" s="85">
        <f t="shared" si="22"/>
        <v>0</v>
      </c>
      <c r="AL58" s="6">
        <f t="shared" si="23"/>
        <v>38.826530612245001</v>
      </c>
      <c r="AM58" s="81">
        <f t="shared" si="24"/>
        <v>13.413344</v>
      </c>
      <c r="AN58" s="89">
        <f t="shared" si="25"/>
        <v>5.272418</v>
      </c>
      <c r="AO58" s="6">
        <f t="shared" si="26"/>
        <v>38.826530612245001</v>
      </c>
      <c r="AP58" s="43">
        <f t="shared" si="27"/>
        <v>13.264286999999999</v>
      </c>
      <c r="AQ58" s="85">
        <f t="shared" si="28"/>
        <v>5.0370131000000002</v>
      </c>
      <c r="AR58" s="6">
        <f t="shared" si="29"/>
        <v>38.826530612245001</v>
      </c>
      <c r="AS58" s="81">
        <f t="shared" si="30"/>
        <v>13.663072</v>
      </c>
      <c r="AT58" s="85">
        <f t="shared" si="31"/>
        <v>5.3139329000000002</v>
      </c>
      <c r="AU58" s="6">
        <f t="shared" si="32"/>
        <v>38.826530612245001</v>
      </c>
      <c r="AV58" s="81">
        <f t="shared" si="33"/>
        <v>14.784096</v>
      </c>
      <c r="AW58" s="85">
        <f t="shared" si="34"/>
        <v>6.2491889</v>
      </c>
      <c r="AX58" s="43">
        <f t="shared" si="35"/>
        <v>38.826530612245001</v>
      </c>
      <c r="AY58" s="43">
        <f t="shared" si="36"/>
        <v>16.536701000000001</v>
      </c>
      <c r="AZ58" s="43">
        <f t="shared" si="37"/>
        <v>7.7557168000000001</v>
      </c>
    </row>
    <row r="59" spans="2:53" x14ac:dyDescent="0.25">
      <c r="B59">
        <v>37081632653.060997</v>
      </c>
      <c r="H59" s="8"/>
      <c r="I59" s="6">
        <f t="shared" si="68"/>
        <v>39.408163265306001</v>
      </c>
      <c r="J59" s="6">
        <f t="shared" si="69"/>
        <v>0</v>
      </c>
      <c r="K59" s="85">
        <f t="shared" si="7"/>
        <v>0</v>
      </c>
      <c r="L59" s="6">
        <f t="shared" si="8"/>
        <v>39.408163265306001</v>
      </c>
      <c r="M59" s="81">
        <f t="shared" si="9"/>
        <v>10.538017</v>
      </c>
      <c r="N59" s="85">
        <f t="shared" si="10"/>
        <v>3.1734714999999998</v>
      </c>
      <c r="O59" s="6">
        <f t="shared" si="11"/>
        <v>39.408163265306001</v>
      </c>
      <c r="P59" s="81">
        <f t="shared" si="12"/>
        <v>10.378648999999999</v>
      </c>
      <c r="Q59" s="85">
        <f t="shared" si="13"/>
        <v>2.9104855000000001</v>
      </c>
      <c r="R59" s="6">
        <f t="shared" si="14"/>
        <v>39.408163265306001</v>
      </c>
      <c r="S59" s="81">
        <f t="shared" si="15"/>
        <v>10.206049999999999</v>
      </c>
      <c r="T59" s="85">
        <f t="shared" si="16"/>
        <v>2.5690837000000002</v>
      </c>
      <c r="U59" s="6">
        <f t="shared" si="17"/>
        <v>39.408163265306001</v>
      </c>
      <c r="V59" s="81">
        <f t="shared" si="18"/>
        <v>10.171404000000001</v>
      </c>
      <c r="W59" s="85">
        <f t="shared" si="19"/>
        <v>2.3114599999999998</v>
      </c>
      <c r="X59" s="43">
        <f t="shared" si="20"/>
        <v>39.408163265306001</v>
      </c>
      <c r="Y59" s="43">
        <f t="shared" ref="Y59:Z59" si="94">C583</f>
        <v>9.8703097999999994</v>
      </c>
      <c r="Z59" s="43">
        <f t="shared" si="94"/>
        <v>1.6870574</v>
      </c>
      <c r="AB59">
        <v>37081632653.060997</v>
      </c>
      <c r="AH59" s="8"/>
      <c r="AI59" s="6">
        <f t="shared" si="71"/>
        <v>39.408163265306001</v>
      </c>
      <c r="AJ59" s="6">
        <f t="shared" si="72"/>
        <v>0</v>
      </c>
      <c r="AK59" s="85">
        <f t="shared" si="22"/>
        <v>0</v>
      </c>
      <c r="AL59" s="6">
        <f t="shared" si="23"/>
        <v>39.408163265306001</v>
      </c>
      <c r="AM59" s="81">
        <f t="shared" si="24"/>
        <v>12.696891000000001</v>
      </c>
      <c r="AN59" s="89">
        <f t="shared" si="25"/>
        <v>4.3980899000000004</v>
      </c>
      <c r="AO59" s="6">
        <f t="shared" si="26"/>
        <v>39.408163265306001</v>
      </c>
      <c r="AP59" s="43">
        <f t="shared" si="27"/>
        <v>12.152837</v>
      </c>
      <c r="AQ59" s="85">
        <f t="shared" si="28"/>
        <v>3.7137475000000002</v>
      </c>
      <c r="AR59" s="6">
        <f t="shared" si="29"/>
        <v>39.408163265306001</v>
      </c>
      <c r="AS59" s="81">
        <f t="shared" si="30"/>
        <v>11.875871</v>
      </c>
      <c r="AT59" s="85">
        <f t="shared" si="31"/>
        <v>3.2654529000000001</v>
      </c>
      <c r="AU59" s="6">
        <f t="shared" si="32"/>
        <v>39.408163265306001</v>
      </c>
      <c r="AV59" s="81">
        <f t="shared" si="33"/>
        <v>11.836708</v>
      </c>
      <c r="AW59" s="85">
        <f t="shared" si="34"/>
        <v>3.0061282999999999</v>
      </c>
      <c r="AX59" s="43">
        <f t="shared" si="35"/>
        <v>39.408163265306001</v>
      </c>
      <c r="AY59" s="43">
        <f t="shared" si="36"/>
        <v>11.778115</v>
      </c>
      <c r="AZ59" s="43">
        <f t="shared" si="37"/>
        <v>2.6680925000000002</v>
      </c>
    </row>
    <row r="60" spans="2:53" x14ac:dyDescent="0.25">
      <c r="B60">
        <v>37663265306.122002</v>
      </c>
      <c r="H60" s="8"/>
      <c r="I60" s="6">
        <f t="shared" si="68"/>
        <v>39.989795918366994</v>
      </c>
      <c r="J60" s="6">
        <f t="shared" si="69"/>
        <v>0</v>
      </c>
      <c r="K60" s="85">
        <f t="shared" si="7"/>
        <v>0</v>
      </c>
      <c r="L60" s="6">
        <f t="shared" si="8"/>
        <v>39.989795918366994</v>
      </c>
      <c r="M60" s="81">
        <f t="shared" si="9"/>
        <v>9.6402044</v>
      </c>
      <c r="N60" s="85">
        <f t="shared" si="10"/>
        <v>2.3285561000000001</v>
      </c>
      <c r="O60" s="6">
        <f t="shared" si="11"/>
        <v>39.989795918366994</v>
      </c>
      <c r="P60" s="81">
        <f t="shared" si="12"/>
        <v>9.5552005999999992</v>
      </c>
      <c r="Q60" s="85">
        <f t="shared" si="13"/>
        <v>2.1367886</v>
      </c>
      <c r="R60" s="6">
        <f t="shared" si="14"/>
        <v>39.989795918366994</v>
      </c>
      <c r="S60" s="81">
        <f t="shared" si="15"/>
        <v>9.4772367000000006</v>
      </c>
      <c r="T60" s="85">
        <f t="shared" si="16"/>
        <v>1.8996537</v>
      </c>
      <c r="U60" s="6">
        <f t="shared" si="17"/>
        <v>39.989795918366994</v>
      </c>
      <c r="V60" s="81">
        <f t="shared" si="18"/>
        <v>9.4551467999999996</v>
      </c>
      <c r="W60" s="85">
        <f t="shared" si="19"/>
        <v>1.6965319999999999</v>
      </c>
      <c r="X60" s="43">
        <f t="shared" si="20"/>
        <v>39.989795918366994</v>
      </c>
      <c r="Y60" s="43">
        <f t="shared" ref="Y60:Z60" si="95">C584</f>
        <v>9.1695261000000006</v>
      </c>
      <c r="Z60" s="43">
        <f t="shared" si="95"/>
        <v>1.1050781999999999</v>
      </c>
      <c r="AB60">
        <v>37663265306.122002</v>
      </c>
      <c r="AH60" s="8"/>
      <c r="AI60" s="6">
        <f t="shared" si="71"/>
        <v>39.989795918366994</v>
      </c>
      <c r="AJ60" s="6">
        <f t="shared" si="72"/>
        <v>0</v>
      </c>
      <c r="AK60" s="85">
        <f t="shared" si="22"/>
        <v>0</v>
      </c>
      <c r="AL60" s="6">
        <f t="shared" si="23"/>
        <v>39.989795918366994</v>
      </c>
      <c r="AM60" s="81">
        <f t="shared" si="24"/>
        <v>11.161489</v>
      </c>
      <c r="AN60" s="89">
        <f t="shared" si="25"/>
        <v>2.9356062000000001</v>
      </c>
      <c r="AO60" s="6">
        <f t="shared" si="26"/>
        <v>39.989795918366994</v>
      </c>
      <c r="AP60" s="43">
        <f t="shared" si="27"/>
        <v>10.759681</v>
      </c>
      <c r="AQ60" s="85">
        <f t="shared" si="28"/>
        <v>2.4410820000000002</v>
      </c>
      <c r="AR60" s="6">
        <f t="shared" si="29"/>
        <v>39.989795918366994</v>
      </c>
      <c r="AS60" s="81">
        <f t="shared" si="30"/>
        <v>10.619688</v>
      </c>
      <c r="AT60" s="85">
        <f t="shared" si="31"/>
        <v>2.1648025999999998</v>
      </c>
      <c r="AU60" s="6">
        <f t="shared" si="32"/>
        <v>39.989795918366994</v>
      </c>
      <c r="AV60" s="81">
        <f t="shared" si="33"/>
        <v>10.695817</v>
      </c>
      <c r="AW60" s="85">
        <f t="shared" si="34"/>
        <v>2.1031468000000002</v>
      </c>
      <c r="AX60" s="43">
        <f t="shared" si="35"/>
        <v>39.989795918366994</v>
      </c>
      <c r="AY60" s="43">
        <f t="shared" si="36"/>
        <v>10.813726000000001</v>
      </c>
      <c r="AZ60" s="43">
        <f t="shared" si="37"/>
        <v>1.9943438</v>
      </c>
    </row>
    <row r="61" spans="2:53" x14ac:dyDescent="0.25">
      <c r="B61">
        <v>38244897959.183998</v>
      </c>
      <c r="H61" s="8"/>
      <c r="I61" s="6">
        <f t="shared" si="68"/>
        <v>40.571428571429003</v>
      </c>
      <c r="J61" s="6">
        <f t="shared" si="69"/>
        <v>0</v>
      </c>
      <c r="K61" s="85">
        <f t="shared" si="7"/>
        <v>0</v>
      </c>
      <c r="L61" s="6">
        <f t="shared" si="8"/>
        <v>40.571428571429003</v>
      </c>
      <c r="M61" s="81">
        <f t="shared" si="9"/>
        <v>9.9191046000000007</v>
      </c>
      <c r="N61" s="85">
        <f t="shared" si="10"/>
        <v>2.5247606999999999</v>
      </c>
      <c r="O61" s="6">
        <f t="shared" si="11"/>
        <v>40.571428571429003</v>
      </c>
      <c r="P61" s="81">
        <f t="shared" si="12"/>
        <v>9.6947717999999998</v>
      </c>
      <c r="Q61" s="85">
        <f t="shared" si="13"/>
        <v>2.1953985999999999</v>
      </c>
      <c r="R61" s="6">
        <f t="shared" si="14"/>
        <v>40.571428571429003</v>
      </c>
      <c r="S61" s="81">
        <f t="shared" si="15"/>
        <v>9.4376745</v>
      </c>
      <c r="T61" s="85">
        <f t="shared" si="16"/>
        <v>1.7826420000000001</v>
      </c>
      <c r="U61" s="6">
        <f t="shared" si="17"/>
        <v>40.571428571429003</v>
      </c>
      <c r="V61" s="81">
        <f t="shared" si="18"/>
        <v>9.1716985999999991</v>
      </c>
      <c r="W61" s="85">
        <f t="shared" si="19"/>
        <v>1.2853124</v>
      </c>
      <c r="X61" s="43">
        <f t="shared" si="20"/>
        <v>40.571428571429003</v>
      </c>
      <c r="Y61" s="43">
        <f t="shared" ref="Y61:Z61" si="96">C585</f>
        <v>8.5865697999999995</v>
      </c>
      <c r="Z61" s="43">
        <f t="shared" si="96"/>
        <v>0.37213155999999997</v>
      </c>
      <c r="AB61">
        <v>38244897959.183998</v>
      </c>
      <c r="AH61" s="8"/>
      <c r="AI61" s="6">
        <f t="shared" si="71"/>
        <v>40.571428571429003</v>
      </c>
      <c r="AJ61" s="6">
        <f t="shared" si="72"/>
        <v>0</v>
      </c>
      <c r="AK61" s="85">
        <f t="shared" si="22"/>
        <v>0</v>
      </c>
      <c r="AL61" s="6">
        <f t="shared" si="23"/>
        <v>40.571428571429003</v>
      </c>
      <c r="AM61" s="81">
        <f t="shared" si="24"/>
        <v>11.036282</v>
      </c>
      <c r="AN61" s="89">
        <f t="shared" si="25"/>
        <v>2.6027369</v>
      </c>
      <c r="AO61" s="6">
        <f t="shared" si="26"/>
        <v>40.571428571429003</v>
      </c>
      <c r="AP61" s="43">
        <f t="shared" si="27"/>
        <v>10.503826999999999</v>
      </c>
      <c r="AQ61" s="85">
        <f t="shared" si="28"/>
        <v>1.9895558</v>
      </c>
      <c r="AR61" s="6">
        <f t="shared" si="29"/>
        <v>40.571428571429003</v>
      </c>
      <c r="AS61" s="81">
        <f t="shared" si="30"/>
        <v>10.479561</v>
      </c>
      <c r="AT61" s="85">
        <f t="shared" si="31"/>
        <v>1.8566066999999999</v>
      </c>
      <c r="AU61" s="6">
        <f t="shared" si="32"/>
        <v>40.571428571429003</v>
      </c>
      <c r="AV61" s="81">
        <f t="shared" si="33"/>
        <v>10.616561000000001</v>
      </c>
      <c r="AW61" s="85">
        <f t="shared" si="34"/>
        <v>1.8318266000000001</v>
      </c>
      <c r="AX61" s="43">
        <f t="shared" si="35"/>
        <v>40.571428571429003</v>
      </c>
      <c r="AY61" s="43">
        <f t="shared" si="36"/>
        <v>10.754571</v>
      </c>
      <c r="AZ61" s="43">
        <f t="shared" si="37"/>
        <v>1.7567193999999999</v>
      </c>
    </row>
    <row r="62" spans="2:53" x14ac:dyDescent="0.25">
      <c r="B62">
        <v>38826530612.245003</v>
      </c>
      <c r="H62" s="8"/>
      <c r="I62" s="6">
        <f t="shared" si="68"/>
        <v>41.153061224489996</v>
      </c>
      <c r="J62" s="6">
        <f t="shared" si="69"/>
        <v>0</v>
      </c>
      <c r="K62" s="85">
        <f t="shared" si="7"/>
        <v>0</v>
      </c>
      <c r="L62" s="6">
        <f t="shared" si="8"/>
        <v>41.153061224489996</v>
      </c>
      <c r="M62" s="81">
        <f t="shared" si="9"/>
        <v>10.370143000000001</v>
      </c>
      <c r="N62" s="85">
        <f t="shared" si="10"/>
        <v>2.9925201000000001</v>
      </c>
      <c r="O62" s="6">
        <f t="shared" si="11"/>
        <v>41.153061224489996</v>
      </c>
      <c r="P62" s="81">
        <f t="shared" si="12"/>
        <v>10.112195</v>
      </c>
      <c r="Q62" s="85">
        <f t="shared" si="13"/>
        <v>2.6685401999999998</v>
      </c>
      <c r="R62" s="6">
        <f t="shared" si="14"/>
        <v>41.153061224489996</v>
      </c>
      <c r="S62" s="81">
        <f t="shared" si="15"/>
        <v>9.7486525000000004</v>
      </c>
      <c r="T62" s="85">
        <f t="shared" si="16"/>
        <v>2.1534073</v>
      </c>
      <c r="U62" s="6">
        <f t="shared" si="17"/>
        <v>41.153061224489996</v>
      </c>
      <c r="V62" s="81">
        <f t="shared" si="18"/>
        <v>9.3123073999999999</v>
      </c>
      <c r="W62" s="85">
        <f t="shared" si="19"/>
        <v>1.5025215000000001</v>
      </c>
      <c r="X62" s="43">
        <f t="shared" si="20"/>
        <v>41.153061224489996</v>
      </c>
      <c r="Y62" s="43">
        <f t="shared" ref="Y62:Z62" si="97">C586</f>
        <v>8.5642890999999999</v>
      </c>
      <c r="Z62" s="43">
        <f t="shared" si="97"/>
        <v>0.43329361</v>
      </c>
      <c r="AB62">
        <v>38826530612.245003</v>
      </c>
      <c r="AH62" s="8"/>
      <c r="AI62" s="6">
        <f t="shared" si="71"/>
        <v>41.153061224489996</v>
      </c>
      <c r="AJ62" s="6">
        <f t="shared" si="72"/>
        <v>0</v>
      </c>
      <c r="AK62" s="85">
        <f t="shared" si="22"/>
        <v>0</v>
      </c>
      <c r="AL62" s="6">
        <f t="shared" si="23"/>
        <v>41.153061224489996</v>
      </c>
      <c r="AM62" s="81">
        <f t="shared" si="24"/>
        <v>12.931005000000001</v>
      </c>
      <c r="AN62" s="89">
        <f t="shared" si="25"/>
        <v>4.0976920000000003</v>
      </c>
      <c r="AO62" s="6">
        <f t="shared" si="26"/>
        <v>41.153061224489996</v>
      </c>
      <c r="AP62" s="43">
        <f t="shared" si="27"/>
        <v>11.863053000000001</v>
      </c>
      <c r="AQ62" s="85">
        <f t="shared" si="28"/>
        <v>3.0229900000000001</v>
      </c>
      <c r="AR62" s="6">
        <f t="shared" si="29"/>
        <v>41.153061224489996</v>
      </c>
      <c r="AS62" s="81">
        <f t="shared" si="30"/>
        <v>11.586888</v>
      </c>
      <c r="AT62" s="85">
        <f t="shared" si="31"/>
        <v>2.6439083000000001</v>
      </c>
      <c r="AU62" s="6">
        <f t="shared" si="32"/>
        <v>41.153061224489996</v>
      </c>
      <c r="AV62" s="81">
        <f t="shared" si="33"/>
        <v>11.733337000000001</v>
      </c>
      <c r="AW62" s="85">
        <f t="shared" si="34"/>
        <v>2.6759555000000002</v>
      </c>
      <c r="AX62" s="43">
        <f t="shared" si="35"/>
        <v>41.153061224489996</v>
      </c>
      <c r="AY62" s="43">
        <f t="shared" si="36"/>
        <v>12.079401000000001</v>
      </c>
      <c r="AZ62" s="43">
        <f t="shared" si="37"/>
        <v>2.8107855000000002</v>
      </c>
    </row>
    <row r="63" spans="2:53" x14ac:dyDescent="0.25">
      <c r="B63">
        <v>39408163265.306</v>
      </c>
      <c r="H63" s="8"/>
      <c r="I63" s="6">
        <f t="shared" si="68"/>
        <v>41.734693877551003</v>
      </c>
      <c r="J63" s="6">
        <f t="shared" si="69"/>
        <v>0</v>
      </c>
      <c r="K63" s="85">
        <f t="shared" si="7"/>
        <v>0</v>
      </c>
      <c r="L63" s="6">
        <f t="shared" si="8"/>
        <v>41.734693877551003</v>
      </c>
      <c r="M63" s="81">
        <f t="shared" si="9"/>
        <v>11.397546999999999</v>
      </c>
      <c r="N63" s="85">
        <f t="shared" si="10"/>
        <v>3.8643234</v>
      </c>
      <c r="O63" s="6">
        <f t="shared" si="11"/>
        <v>41.734693877551003</v>
      </c>
      <c r="P63" s="81">
        <f t="shared" si="12"/>
        <v>11.245416000000001</v>
      </c>
      <c r="Q63" s="85">
        <f t="shared" si="13"/>
        <v>3.6554324999999999</v>
      </c>
      <c r="R63" s="6">
        <f t="shared" si="14"/>
        <v>41.734693877551003</v>
      </c>
      <c r="S63" s="81">
        <f t="shared" si="15"/>
        <v>10.981992</v>
      </c>
      <c r="T63" s="85">
        <f t="shared" si="16"/>
        <v>3.2659897999999998</v>
      </c>
      <c r="U63" s="6">
        <f t="shared" si="17"/>
        <v>41.734693877551003</v>
      </c>
      <c r="V63" s="81">
        <f t="shared" si="18"/>
        <v>10.567106000000001</v>
      </c>
      <c r="W63" s="85">
        <f t="shared" si="19"/>
        <v>2.6781929</v>
      </c>
      <c r="X63" s="43">
        <f t="shared" si="20"/>
        <v>41.734693877551003</v>
      </c>
      <c r="Y63" s="43">
        <f t="shared" ref="Y63:Z63" si="98">C587</f>
        <v>9.9043655000000008</v>
      </c>
      <c r="Z63" s="43">
        <f t="shared" si="98"/>
        <v>1.7491416</v>
      </c>
      <c r="AB63">
        <v>39408163265.306</v>
      </c>
      <c r="AH63" s="8"/>
      <c r="AI63" s="6">
        <f t="shared" si="71"/>
        <v>41.734693877551003</v>
      </c>
      <c r="AJ63" s="6">
        <f t="shared" si="72"/>
        <v>0</v>
      </c>
      <c r="AK63" s="85">
        <f t="shared" si="22"/>
        <v>0</v>
      </c>
      <c r="AL63" s="6">
        <f t="shared" si="23"/>
        <v>41.734693877551003</v>
      </c>
      <c r="AM63" s="81">
        <f t="shared" si="24"/>
        <v>16.569590000000002</v>
      </c>
      <c r="AN63" s="89">
        <f t="shared" si="25"/>
        <v>7.2614226000000004</v>
      </c>
      <c r="AO63" s="6">
        <f t="shared" si="26"/>
        <v>41.734693877551003</v>
      </c>
      <c r="AP63" s="43">
        <f t="shared" si="27"/>
        <v>14.962846000000001</v>
      </c>
      <c r="AQ63" s="85">
        <f t="shared" si="28"/>
        <v>5.6374164000000002</v>
      </c>
      <c r="AR63" s="6">
        <f t="shared" si="29"/>
        <v>41.734693877551003</v>
      </c>
      <c r="AS63" s="81">
        <f t="shared" si="30"/>
        <v>13.963846999999999</v>
      </c>
      <c r="AT63" s="85">
        <f t="shared" si="31"/>
        <v>4.5545559000000004</v>
      </c>
      <c r="AU63" s="6">
        <f t="shared" si="32"/>
        <v>41.734693877551003</v>
      </c>
      <c r="AV63" s="81">
        <f t="shared" si="33"/>
        <v>13.583113000000001</v>
      </c>
      <c r="AW63" s="85">
        <f t="shared" si="34"/>
        <v>4.0526247</v>
      </c>
      <c r="AX63" s="43">
        <f t="shared" si="35"/>
        <v>41.734693877551003</v>
      </c>
      <c r="AY63" s="43">
        <f t="shared" si="36"/>
        <v>13.534749</v>
      </c>
      <c r="AZ63" s="43">
        <f t="shared" si="37"/>
        <v>3.7780521</v>
      </c>
    </row>
    <row r="64" spans="2:53" x14ac:dyDescent="0.25">
      <c r="B64">
        <v>39989795918.366997</v>
      </c>
      <c r="H64" s="8"/>
      <c r="I64" s="6">
        <f t="shared" si="68"/>
        <v>42.316326530612002</v>
      </c>
      <c r="J64" s="6">
        <f t="shared" si="69"/>
        <v>0</v>
      </c>
      <c r="K64" s="85">
        <f t="shared" si="7"/>
        <v>0</v>
      </c>
      <c r="L64" s="6">
        <f t="shared" si="8"/>
        <v>42.316326530612002</v>
      </c>
      <c r="M64" s="81">
        <f t="shared" si="9"/>
        <v>11.264338</v>
      </c>
      <c r="N64" s="85">
        <f t="shared" si="10"/>
        <v>3.2922161000000001</v>
      </c>
      <c r="O64" s="6">
        <f t="shared" si="11"/>
        <v>42.316326530612002</v>
      </c>
      <c r="P64" s="81">
        <f t="shared" si="12"/>
        <v>11.201848</v>
      </c>
      <c r="Q64" s="85">
        <f t="shared" si="13"/>
        <v>3.1580211999999999</v>
      </c>
      <c r="R64" s="6">
        <f t="shared" si="14"/>
        <v>42.316326530612002</v>
      </c>
      <c r="S64" s="81">
        <f t="shared" si="15"/>
        <v>11.086045</v>
      </c>
      <c r="T64" s="85">
        <f t="shared" si="16"/>
        <v>2.9089285999999999</v>
      </c>
      <c r="U64" s="6">
        <f t="shared" si="17"/>
        <v>42.316326530612002</v>
      </c>
      <c r="V64" s="81">
        <f t="shared" si="18"/>
        <v>10.649353</v>
      </c>
      <c r="W64" s="85">
        <f t="shared" si="19"/>
        <v>2.2758314999999998</v>
      </c>
      <c r="X64" s="43">
        <f t="shared" si="20"/>
        <v>42.316326530612002</v>
      </c>
      <c r="Y64" s="43">
        <f t="shared" ref="Y64:Z64" si="99">C588</f>
        <v>9.9766674000000002</v>
      </c>
      <c r="Z64" s="43">
        <f t="shared" si="99"/>
        <v>1.3200213999999999</v>
      </c>
      <c r="AB64">
        <v>39989795918.366997</v>
      </c>
      <c r="AH64" s="8"/>
      <c r="AI64" s="6">
        <f t="shared" si="71"/>
        <v>42.316326530612002</v>
      </c>
      <c r="AJ64" s="6">
        <f t="shared" si="72"/>
        <v>0</v>
      </c>
      <c r="AK64" s="85">
        <f t="shared" si="22"/>
        <v>0</v>
      </c>
      <c r="AL64" s="6">
        <f t="shared" si="23"/>
        <v>42.316326530612002</v>
      </c>
      <c r="AM64" s="81">
        <f t="shared" si="24"/>
        <v>15.773555999999999</v>
      </c>
      <c r="AN64" s="89">
        <f t="shared" si="25"/>
        <v>6.6156367999999999</v>
      </c>
      <c r="AO64" s="6">
        <f t="shared" si="26"/>
        <v>42.316326530612002</v>
      </c>
      <c r="AP64" s="43">
        <f t="shared" si="27"/>
        <v>14.293450999999999</v>
      </c>
      <c r="AQ64" s="85">
        <f t="shared" si="28"/>
        <v>5.0978541000000002</v>
      </c>
      <c r="AR64" s="6">
        <f t="shared" si="29"/>
        <v>42.316326530612002</v>
      </c>
      <c r="AS64" s="81">
        <f t="shared" si="30"/>
        <v>13.639654</v>
      </c>
      <c r="AT64" s="85">
        <f t="shared" si="31"/>
        <v>4.3531132000000001</v>
      </c>
      <c r="AU64" s="6">
        <f t="shared" si="32"/>
        <v>42.316326530612002</v>
      </c>
      <c r="AV64" s="81">
        <f t="shared" si="33"/>
        <v>13.294017999999999</v>
      </c>
      <c r="AW64" s="85">
        <f t="shared" si="34"/>
        <v>3.8433514</v>
      </c>
      <c r="AX64" s="43">
        <f t="shared" si="35"/>
        <v>42.316326530612002</v>
      </c>
      <c r="AY64" s="43">
        <f t="shared" si="36"/>
        <v>13.216780999999999</v>
      </c>
      <c r="AZ64" s="43">
        <f t="shared" si="37"/>
        <v>3.5251372000000001</v>
      </c>
    </row>
    <row r="65" spans="2:52" x14ac:dyDescent="0.25">
      <c r="B65">
        <v>40571428571.429001</v>
      </c>
      <c r="H65" s="8"/>
      <c r="I65" s="6">
        <f t="shared" si="68"/>
        <v>42.897959183672995</v>
      </c>
      <c r="J65" s="6">
        <f t="shared" si="69"/>
        <v>0</v>
      </c>
      <c r="K65" s="85">
        <f t="shared" si="7"/>
        <v>0</v>
      </c>
      <c r="L65" s="6">
        <f t="shared" si="8"/>
        <v>42.897959183672995</v>
      </c>
      <c r="M65" s="81">
        <f t="shared" si="9"/>
        <v>11.151099</v>
      </c>
      <c r="N65" s="85">
        <f t="shared" si="10"/>
        <v>3.2300935000000002</v>
      </c>
      <c r="O65" s="6">
        <f t="shared" si="11"/>
        <v>42.897959183672995</v>
      </c>
      <c r="P65" s="81">
        <f t="shared" si="12"/>
        <v>11.312381</v>
      </c>
      <c r="Q65" s="85">
        <f t="shared" si="13"/>
        <v>3.3474202000000002</v>
      </c>
      <c r="R65" s="6">
        <f t="shared" si="14"/>
        <v>42.897959183672995</v>
      </c>
      <c r="S65" s="81">
        <f t="shared" si="15"/>
        <v>11.344550999999999</v>
      </c>
      <c r="T65" s="85">
        <f t="shared" si="16"/>
        <v>3.2821609999999999</v>
      </c>
      <c r="U65" s="6">
        <f t="shared" si="17"/>
        <v>42.897959183672995</v>
      </c>
      <c r="V65" s="81">
        <f t="shared" si="18"/>
        <v>11.120433999999999</v>
      </c>
      <c r="W65" s="85">
        <f t="shared" si="19"/>
        <v>2.8841052</v>
      </c>
      <c r="X65" s="43">
        <f t="shared" si="20"/>
        <v>42.897959183672995</v>
      </c>
      <c r="Y65" s="43">
        <f t="shared" ref="Y65:Z65" si="100">C589</f>
        <v>10.440751000000001</v>
      </c>
      <c r="Z65" s="43">
        <f t="shared" si="100"/>
        <v>1.9468018</v>
      </c>
      <c r="AB65">
        <v>40571428571.429001</v>
      </c>
      <c r="AH65" s="8"/>
      <c r="AI65" s="6">
        <f t="shared" si="71"/>
        <v>42.897959183672995</v>
      </c>
      <c r="AJ65" s="6">
        <f t="shared" si="72"/>
        <v>0</v>
      </c>
      <c r="AK65" s="85">
        <f t="shared" si="22"/>
        <v>0</v>
      </c>
      <c r="AL65" s="6">
        <f t="shared" si="23"/>
        <v>42.897959183672995</v>
      </c>
      <c r="AM65" s="81">
        <f t="shared" si="24"/>
        <v>17.085184000000002</v>
      </c>
      <c r="AN65" s="89">
        <f t="shared" si="25"/>
        <v>8.0738363</v>
      </c>
      <c r="AO65" s="6">
        <f t="shared" si="26"/>
        <v>42.897959183672995</v>
      </c>
      <c r="AP65" s="43">
        <f t="shared" si="27"/>
        <v>16.138556000000001</v>
      </c>
      <c r="AQ65" s="85">
        <f t="shared" si="28"/>
        <v>7.1235251000000002</v>
      </c>
      <c r="AR65" s="6">
        <f t="shared" si="29"/>
        <v>42.897959183672995</v>
      </c>
      <c r="AS65" s="81">
        <f t="shared" si="30"/>
        <v>14.980639</v>
      </c>
      <c r="AT65" s="85">
        <f t="shared" si="31"/>
        <v>5.9001250000000001</v>
      </c>
      <c r="AU65" s="6">
        <f t="shared" si="32"/>
        <v>42.897959183672995</v>
      </c>
      <c r="AV65" s="81">
        <f t="shared" si="33"/>
        <v>14.232068</v>
      </c>
      <c r="AW65" s="85">
        <f t="shared" si="34"/>
        <v>5.0244435999999997</v>
      </c>
      <c r="AX65" s="43">
        <f t="shared" si="35"/>
        <v>42.897959183672995</v>
      </c>
      <c r="AY65" s="43">
        <f t="shared" si="36"/>
        <v>13.492777</v>
      </c>
      <c r="AZ65" s="43">
        <f t="shared" si="37"/>
        <v>4.0752091000000004</v>
      </c>
    </row>
    <row r="66" spans="2:52" x14ac:dyDescent="0.25">
      <c r="B66">
        <v>41153061224.489998</v>
      </c>
      <c r="H66" s="8"/>
      <c r="I66" s="6">
        <f t="shared" si="68"/>
        <v>43.479591836735004</v>
      </c>
      <c r="J66" s="6">
        <f t="shared" si="69"/>
        <v>0</v>
      </c>
      <c r="K66" s="85">
        <f t="shared" si="7"/>
        <v>0</v>
      </c>
      <c r="L66" s="6">
        <f t="shared" si="8"/>
        <v>43.479591836735004</v>
      </c>
      <c r="M66" s="81">
        <f t="shared" si="9"/>
        <v>10.951314999999999</v>
      </c>
      <c r="N66" s="85">
        <f t="shared" si="10"/>
        <v>2.9095708999999998</v>
      </c>
      <c r="O66" s="6">
        <f t="shared" si="11"/>
        <v>43.479591836735004</v>
      </c>
      <c r="P66" s="81">
        <f t="shared" si="12"/>
        <v>11.060915</v>
      </c>
      <c r="Q66" s="85">
        <f t="shared" si="13"/>
        <v>2.9993045</v>
      </c>
      <c r="R66" s="6">
        <f t="shared" si="14"/>
        <v>43.479591836735004</v>
      </c>
      <c r="S66" s="81">
        <f t="shared" si="15"/>
        <v>11.336615</v>
      </c>
      <c r="T66" s="85">
        <f t="shared" si="16"/>
        <v>3.2079632</v>
      </c>
      <c r="U66" s="6">
        <f t="shared" si="17"/>
        <v>43.479591836735004</v>
      </c>
      <c r="V66" s="81">
        <f t="shared" si="18"/>
        <v>11.419249000000001</v>
      </c>
      <c r="W66" s="85">
        <f t="shared" si="19"/>
        <v>3.1445278999999999</v>
      </c>
      <c r="X66" s="43">
        <f t="shared" si="20"/>
        <v>43.479591836735004</v>
      </c>
      <c r="Y66" s="43">
        <f t="shared" ref="Y66:Z66" si="101">C590</f>
        <v>10.884294000000001</v>
      </c>
      <c r="Z66" s="43">
        <f t="shared" si="101"/>
        <v>2.3639220999999999</v>
      </c>
      <c r="AB66">
        <v>41153061224.489998</v>
      </c>
      <c r="AH66" s="8"/>
      <c r="AI66" s="6">
        <f t="shared" si="71"/>
        <v>43.479591836735004</v>
      </c>
      <c r="AJ66" s="6">
        <f t="shared" si="72"/>
        <v>0</v>
      </c>
      <c r="AK66" s="85">
        <f t="shared" si="22"/>
        <v>0</v>
      </c>
      <c r="AL66" s="6">
        <f t="shared" si="23"/>
        <v>43.479591836735004</v>
      </c>
      <c r="AM66" s="81">
        <f t="shared" si="24"/>
        <v>13.745972</v>
      </c>
      <c r="AN66" s="89">
        <f t="shared" si="25"/>
        <v>4.906714</v>
      </c>
      <c r="AO66" s="6">
        <f t="shared" si="26"/>
        <v>43.479591836735004</v>
      </c>
      <c r="AP66" s="43">
        <f t="shared" si="27"/>
        <v>13.568991</v>
      </c>
      <c r="AQ66" s="85">
        <f t="shared" si="28"/>
        <v>4.7093005000000003</v>
      </c>
      <c r="AR66" s="6">
        <f t="shared" si="29"/>
        <v>43.479591836735004</v>
      </c>
      <c r="AS66" s="81">
        <f t="shared" si="30"/>
        <v>13.410406999999999</v>
      </c>
      <c r="AT66" s="85">
        <f t="shared" si="31"/>
        <v>4.4857798000000004</v>
      </c>
      <c r="AU66" s="6">
        <f t="shared" si="32"/>
        <v>43.479591836735004</v>
      </c>
      <c r="AV66" s="81">
        <f t="shared" si="33"/>
        <v>13.1495</v>
      </c>
      <c r="AW66" s="85">
        <f t="shared" si="34"/>
        <v>4.0970253999999997</v>
      </c>
      <c r="AX66" s="43">
        <f t="shared" si="35"/>
        <v>43.479591836735004</v>
      </c>
      <c r="AY66" s="43">
        <f t="shared" si="36"/>
        <v>12.522683000000001</v>
      </c>
      <c r="AZ66" s="43">
        <f t="shared" si="37"/>
        <v>3.2395364999999998</v>
      </c>
    </row>
    <row r="67" spans="2:52" x14ac:dyDescent="0.25">
      <c r="B67">
        <v>41734693877.551003</v>
      </c>
      <c r="H67" s="8"/>
      <c r="I67" s="6">
        <f t="shared" si="68"/>
        <v>44.061224489795997</v>
      </c>
      <c r="J67" s="6">
        <f t="shared" si="69"/>
        <v>0</v>
      </c>
      <c r="K67" s="85">
        <f t="shared" si="7"/>
        <v>0</v>
      </c>
      <c r="L67" s="6">
        <f t="shared" si="8"/>
        <v>44.061224489795997</v>
      </c>
      <c r="M67" s="81">
        <f t="shared" si="9"/>
        <v>10.996556</v>
      </c>
      <c r="N67" s="85">
        <f t="shared" si="10"/>
        <v>3.0768434999999998</v>
      </c>
      <c r="O67" s="6">
        <f t="shared" si="11"/>
        <v>44.061224489795997</v>
      </c>
      <c r="P67" s="81">
        <f t="shared" si="12"/>
        <v>11.034737</v>
      </c>
      <c r="Q67" s="85">
        <f t="shared" si="13"/>
        <v>3.0722057999999999</v>
      </c>
      <c r="R67" s="6">
        <f t="shared" si="14"/>
        <v>44.061224489795997</v>
      </c>
      <c r="S67" s="81">
        <f t="shared" si="15"/>
        <v>11.189156000000001</v>
      </c>
      <c r="T67" s="85">
        <f t="shared" si="16"/>
        <v>3.1201715000000001</v>
      </c>
      <c r="U67" s="6">
        <f t="shared" si="17"/>
        <v>44.061224489795997</v>
      </c>
      <c r="V67" s="81">
        <f t="shared" si="18"/>
        <v>11.23798</v>
      </c>
      <c r="W67" s="85">
        <f t="shared" si="19"/>
        <v>3.0101233000000001</v>
      </c>
      <c r="X67" s="43">
        <f t="shared" si="20"/>
        <v>44.061224489795997</v>
      </c>
      <c r="Y67" s="43">
        <f t="shared" ref="Y67:Z67" si="102">C591</f>
        <v>10.509907</v>
      </c>
      <c r="Z67" s="43">
        <f t="shared" si="102"/>
        <v>2.0108508999999999</v>
      </c>
      <c r="AB67">
        <v>41734693877.551003</v>
      </c>
      <c r="AH67" s="8"/>
      <c r="AI67" s="6">
        <f t="shared" si="71"/>
        <v>44.061224489795997</v>
      </c>
      <c r="AJ67" s="6">
        <f t="shared" si="72"/>
        <v>0</v>
      </c>
      <c r="AK67" s="85">
        <f t="shared" si="22"/>
        <v>0</v>
      </c>
      <c r="AL67" s="6">
        <f t="shared" si="23"/>
        <v>44.061224489795997</v>
      </c>
      <c r="AM67" s="81">
        <f t="shared" si="24"/>
        <v>11.982138000000001</v>
      </c>
      <c r="AN67" s="89">
        <f t="shared" si="25"/>
        <v>3.3054318</v>
      </c>
      <c r="AO67" s="6">
        <f t="shared" si="26"/>
        <v>44.061224489795997</v>
      </c>
      <c r="AP67" s="43">
        <f t="shared" si="27"/>
        <v>12.418144</v>
      </c>
      <c r="AQ67" s="85">
        <f t="shared" si="28"/>
        <v>3.7401659</v>
      </c>
      <c r="AR67" s="6">
        <f t="shared" si="29"/>
        <v>44.061224489795997</v>
      </c>
      <c r="AS67" s="81">
        <f t="shared" si="30"/>
        <v>12.910859</v>
      </c>
      <c r="AT67" s="85">
        <f t="shared" si="31"/>
        <v>4.1654878000000002</v>
      </c>
      <c r="AU67" s="6">
        <f t="shared" si="32"/>
        <v>44.061224489795997</v>
      </c>
      <c r="AV67" s="81">
        <f t="shared" si="33"/>
        <v>13.128363</v>
      </c>
      <c r="AW67" s="85">
        <f t="shared" si="34"/>
        <v>4.2719025999999998</v>
      </c>
      <c r="AX67" s="43">
        <f t="shared" si="35"/>
        <v>44.061224489795997</v>
      </c>
      <c r="AY67" s="43">
        <f t="shared" si="36"/>
        <v>12.775311</v>
      </c>
      <c r="AZ67" s="43">
        <f t="shared" si="37"/>
        <v>3.7167517999999999</v>
      </c>
    </row>
    <row r="68" spans="2:52" x14ac:dyDescent="0.25">
      <c r="B68">
        <v>42316326530.612</v>
      </c>
      <c r="H68" s="8"/>
      <c r="I68" s="6">
        <f t="shared" si="68"/>
        <v>44.642857142857004</v>
      </c>
      <c r="J68" s="6">
        <f t="shared" si="69"/>
        <v>0</v>
      </c>
      <c r="K68" s="85">
        <f t="shared" si="7"/>
        <v>0</v>
      </c>
      <c r="L68" s="6">
        <f t="shared" si="8"/>
        <v>44.642857142857004</v>
      </c>
      <c r="M68" s="81">
        <f t="shared" si="9"/>
        <v>12.742096</v>
      </c>
      <c r="N68" s="85">
        <f t="shared" si="10"/>
        <v>4.2708325</v>
      </c>
      <c r="O68" s="6">
        <f t="shared" si="11"/>
        <v>44.642857142857004</v>
      </c>
      <c r="P68" s="81">
        <f t="shared" si="12"/>
        <v>12.123542</v>
      </c>
      <c r="Q68" s="85">
        <f t="shared" si="13"/>
        <v>3.6488383</v>
      </c>
      <c r="R68" s="6">
        <f t="shared" si="14"/>
        <v>44.642857142857004</v>
      </c>
      <c r="S68" s="81">
        <f t="shared" si="15"/>
        <v>12.133113</v>
      </c>
      <c r="T68" s="85">
        <f t="shared" si="16"/>
        <v>3.5882342</v>
      </c>
      <c r="U68" s="6">
        <f t="shared" si="17"/>
        <v>44.642857142857004</v>
      </c>
      <c r="V68" s="81">
        <f t="shared" si="18"/>
        <v>12.315455999999999</v>
      </c>
      <c r="W68" s="85">
        <f t="shared" si="19"/>
        <v>3.6518188</v>
      </c>
      <c r="X68" s="43">
        <f t="shared" si="20"/>
        <v>44.642857142857004</v>
      </c>
      <c r="Y68" s="43">
        <f t="shared" ref="Y68:Z68" si="103">C592</f>
        <v>11.942368999999999</v>
      </c>
      <c r="Z68" s="43">
        <f t="shared" si="103"/>
        <v>3.0626693</v>
      </c>
      <c r="AB68">
        <v>42316326530.612</v>
      </c>
      <c r="AH68" s="8"/>
      <c r="AI68" s="6">
        <f t="shared" si="71"/>
        <v>44.642857142857004</v>
      </c>
      <c r="AJ68" s="6">
        <f t="shared" si="72"/>
        <v>0</v>
      </c>
      <c r="AK68" s="85">
        <f t="shared" si="22"/>
        <v>0</v>
      </c>
      <c r="AL68" s="6">
        <f t="shared" si="23"/>
        <v>44.642857142857004</v>
      </c>
      <c r="AM68" s="81">
        <f t="shared" si="24"/>
        <v>12.074959</v>
      </c>
      <c r="AN68" s="89">
        <f t="shared" si="25"/>
        <v>3.0570499999999998</v>
      </c>
      <c r="AO68" s="6">
        <f t="shared" si="26"/>
        <v>44.642857142857004</v>
      </c>
      <c r="AP68" s="43">
        <f t="shared" si="27"/>
        <v>12.524291</v>
      </c>
      <c r="AQ68" s="85">
        <f t="shared" si="28"/>
        <v>3.4985471000000001</v>
      </c>
      <c r="AR68" s="6">
        <f t="shared" si="29"/>
        <v>44.642857142857004</v>
      </c>
      <c r="AS68" s="81">
        <f t="shared" si="30"/>
        <v>13.01253</v>
      </c>
      <c r="AT68" s="85">
        <f t="shared" si="31"/>
        <v>3.9204509000000001</v>
      </c>
      <c r="AU68" s="6">
        <f t="shared" si="32"/>
        <v>44.642857142857004</v>
      </c>
      <c r="AV68" s="81">
        <f t="shared" si="33"/>
        <v>13.466241</v>
      </c>
      <c r="AW68" s="85">
        <f t="shared" si="34"/>
        <v>4.2693371999999998</v>
      </c>
      <c r="AX68" s="43">
        <f t="shared" si="35"/>
        <v>44.642857142857004</v>
      </c>
      <c r="AY68" s="43">
        <f t="shared" si="36"/>
        <v>13.370668</v>
      </c>
      <c r="AZ68" s="43">
        <f t="shared" si="37"/>
        <v>3.9694313999999999</v>
      </c>
    </row>
    <row r="69" spans="2:52" x14ac:dyDescent="0.25">
      <c r="B69">
        <v>42897959183.672997</v>
      </c>
      <c r="H69" s="8"/>
      <c r="I69" s="6">
        <f t="shared" ref="I69:I100" si="104">B73/1000000000</f>
        <v>45.224489795917997</v>
      </c>
      <c r="J69" s="6">
        <f t="shared" ref="J69:J100" si="105">E73</f>
        <v>0</v>
      </c>
      <c r="K69" s="85">
        <f t="shared" si="7"/>
        <v>0</v>
      </c>
      <c r="L69" s="6">
        <f t="shared" si="8"/>
        <v>45.224489795917997</v>
      </c>
      <c r="M69" s="81">
        <f t="shared" si="9"/>
        <v>13.052205000000001</v>
      </c>
      <c r="N69" s="85">
        <f t="shared" si="10"/>
        <v>4.7706299000000003</v>
      </c>
      <c r="O69" s="6">
        <f t="shared" si="11"/>
        <v>45.224489795917997</v>
      </c>
      <c r="P69" s="81">
        <f t="shared" si="12"/>
        <v>12.046364000000001</v>
      </c>
      <c r="Q69" s="85">
        <f t="shared" si="13"/>
        <v>3.7343883999999998</v>
      </c>
      <c r="R69" s="6">
        <f t="shared" si="14"/>
        <v>45.224489795917997</v>
      </c>
      <c r="S69" s="81">
        <f t="shared" si="15"/>
        <v>11.675177</v>
      </c>
      <c r="T69" s="85">
        <f t="shared" si="16"/>
        <v>3.2644682</v>
      </c>
      <c r="U69" s="6">
        <f t="shared" si="17"/>
        <v>45.224489795917997</v>
      </c>
      <c r="V69" s="81">
        <f t="shared" si="18"/>
        <v>11.628409</v>
      </c>
      <c r="W69" s="85">
        <f t="shared" si="19"/>
        <v>3.0650780000000002</v>
      </c>
      <c r="X69" s="43">
        <f t="shared" si="20"/>
        <v>45.224489795917997</v>
      </c>
      <c r="Y69" s="43">
        <f t="shared" ref="Y69:Z69" si="106">C593</f>
        <v>11.315448999999999</v>
      </c>
      <c r="Z69" s="43">
        <f t="shared" si="106"/>
        <v>2.4821038</v>
      </c>
      <c r="AB69">
        <v>42897959183.672997</v>
      </c>
      <c r="AH69" s="8"/>
      <c r="AI69" s="6">
        <f t="shared" ref="AI69:AI100" si="107">AB73/1000000000</f>
        <v>45.224489795917997</v>
      </c>
      <c r="AJ69" s="6">
        <f t="shared" ref="AJ69:AJ100" si="108">AE73</f>
        <v>0</v>
      </c>
      <c r="AK69" s="85">
        <f t="shared" si="22"/>
        <v>0</v>
      </c>
      <c r="AL69" s="6">
        <f t="shared" si="23"/>
        <v>45.224489795917997</v>
      </c>
      <c r="AM69" s="81">
        <f t="shared" si="24"/>
        <v>12.182048</v>
      </c>
      <c r="AN69" s="89">
        <f t="shared" si="25"/>
        <v>3.6136748999999999</v>
      </c>
      <c r="AO69" s="6">
        <f t="shared" si="26"/>
        <v>45.224489795917997</v>
      </c>
      <c r="AP69" s="43">
        <f t="shared" si="27"/>
        <v>12.335371</v>
      </c>
      <c r="AQ69" s="85">
        <f t="shared" si="28"/>
        <v>3.7842715</v>
      </c>
      <c r="AR69" s="6">
        <f t="shared" si="29"/>
        <v>45.224489795917997</v>
      </c>
      <c r="AS69" s="81">
        <f t="shared" si="30"/>
        <v>12.712539</v>
      </c>
      <c r="AT69" s="85">
        <f t="shared" si="31"/>
        <v>4.1212029000000001</v>
      </c>
      <c r="AU69" s="6">
        <f t="shared" si="32"/>
        <v>45.224489795917997</v>
      </c>
      <c r="AV69" s="81">
        <f t="shared" si="33"/>
        <v>12.553307999999999</v>
      </c>
      <c r="AW69" s="85">
        <f t="shared" si="34"/>
        <v>3.8411393</v>
      </c>
      <c r="AX69" s="43">
        <f t="shared" si="35"/>
        <v>45.224489795917997</v>
      </c>
      <c r="AY69" s="43">
        <f t="shared" si="36"/>
        <v>12.021316000000001</v>
      </c>
      <c r="AZ69" s="43">
        <f t="shared" si="37"/>
        <v>3.0689936000000002</v>
      </c>
    </row>
    <row r="70" spans="2:52" x14ac:dyDescent="0.25">
      <c r="B70">
        <v>43479591836.735001</v>
      </c>
      <c r="H70" s="8"/>
      <c r="I70" s="6">
        <f t="shared" si="104"/>
        <v>45.806122448980005</v>
      </c>
      <c r="J70" s="6">
        <f t="shared" si="105"/>
        <v>0</v>
      </c>
      <c r="K70" s="85">
        <f t="shared" ref="K70:K103" si="109">D74</f>
        <v>0</v>
      </c>
      <c r="L70" s="6">
        <f t="shared" ref="L70:L103" si="110">B74/1000000000</f>
        <v>45.806122448980005</v>
      </c>
      <c r="M70" s="81">
        <f t="shared" ref="M70:M103" si="111">C178</f>
        <v>13.80537</v>
      </c>
      <c r="N70" s="85">
        <f t="shared" ref="N70:N103" si="112">D178</f>
        <v>4.9160522999999996</v>
      </c>
      <c r="O70" s="6">
        <f t="shared" ref="O70:O103" si="113">B74/1000000000</f>
        <v>45.806122448980005</v>
      </c>
      <c r="P70" s="81">
        <f t="shared" ref="P70:P103" si="114">C282</f>
        <v>12.966843000000001</v>
      </c>
      <c r="Q70" s="85">
        <f t="shared" ref="Q70:Q103" si="115">D282</f>
        <v>4.0419520999999996</v>
      </c>
      <c r="R70" s="6">
        <f t="shared" ref="R70:R103" si="116">B74/1000000000</f>
        <v>45.806122448980005</v>
      </c>
      <c r="S70" s="81">
        <f t="shared" ref="S70:S103" si="117">C386</f>
        <v>12.457731000000001</v>
      </c>
      <c r="T70" s="85">
        <f t="shared" ref="T70:T103" si="118">D386</f>
        <v>3.4533801</v>
      </c>
      <c r="U70" s="6">
        <f t="shared" ref="U70:U103" si="119">B74/1000000000</f>
        <v>45.806122448980005</v>
      </c>
      <c r="V70" s="81">
        <f t="shared" ref="V70:V103" si="120">C490</f>
        <v>12.420052</v>
      </c>
      <c r="W70" s="85">
        <f t="shared" ref="W70:W103" si="121">D490</f>
        <v>3.2654195000000001</v>
      </c>
      <c r="X70" s="43">
        <f t="shared" ref="X70:X103" si="122">B594/1000000000</f>
        <v>45.806122448980005</v>
      </c>
      <c r="Y70" s="43">
        <f t="shared" ref="Y70:Z70" si="123">C594</f>
        <v>12.207038000000001</v>
      </c>
      <c r="Z70" s="43">
        <f t="shared" si="123"/>
        <v>2.7949297</v>
      </c>
      <c r="AB70">
        <v>43479591836.735001</v>
      </c>
      <c r="AH70" s="8"/>
      <c r="AI70" s="6">
        <f t="shared" si="107"/>
        <v>45.806122448980005</v>
      </c>
      <c r="AJ70" s="6">
        <f t="shared" si="108"/>
        <v>0</v>
      </c>
      <c r="AK70" s="85">
        <f t="shared" ref="AK70:AK103" si="124">AD74</f>
        <v>0</v>
      </c>
      <c r="AL70" s="6">
        <f t="shared" ref="AL70:AL103" si="125">AB74/1000000000</f>
        <v>45.806122448980005</v>
      </c>
      <c r="AM70" s="81">
        <f t="shared" ref="AM70:AM103" si="126">AC178</f>
        <v>12.792448</v>
      </c>
      <c r="AN70" s="89">
        <f t="shared" ref="AN70:AN103" si="127">AD178</f>
        <v>3.9613681000000001</v>
      </c>
      <c r="AO70" s="6">
        <f t="shared" ref="AO70:AO103" si="128">AB74/1000000000</f>
        <v>45.806122448980005</v>
      </c>
      <c r="AP70" s="43">
        <f t="shared" ref="AP70:AP103" si="129">AC282</f>
        <v>12.998327</v>
      </c>
      <c r="AQ70" s="85">
        <f t="shared" ref="AQ70:AQ103" si="130">AD282</f>
        <v>4.1486821000000003</v>
      </c>
      <c r="AR70" s="6">
        <f t="shared" ref="AR70:AR103" si="131">AB74/1000000000</f>
        <v>45.806122448980005</v>
      </c>
      <c r="AS70" s="81">
        <f t="shared" ref="AS70:AS103" si="132">AC386</f>
        <v>13.193801000000001</v>
      </c>
      <c r="AT70" s="85">
        <f t="shared" ref="AT70:AT103" si="133">AD386</f>
        <v>4.2587142</v>
      </c>
      <c r="AU70" s="6">
        <f t="shared" ref="AU70:AU103" si="134">AB74/1000000000</f>
        <v>45.806122448980005</v>
      </c>
      <c r="AV70" s="81">
        <f t="shared" ref="AV70:AV103" si="135">AC490</f>
        <v>12.74846</v>
      </c>
      <c r="AW70" s="85">
        <f t="shared" ref="AW70:AW103" si="136">AD490</f>
        <v>3.6509863999999999</v>
      </c>
      <c r="AX70" s="43">
        <f t="shared" ref="AX70:AX103" si="137">AB594/1000000000</f>
        <v>45.806122448980005</v>
      </c>
      <c r="AY70" s="43">
        <f t="shared" ref="AY70:AY103" si="138">AC594</f>
        <v>11.866878</v>
      </c>
      <c r="AZ70" s="43">
        <f t="shared" ref="AZ70:AZ103" si="139">AD594</f>
        <v>2.4686862999999999</v>
      </c>
    </row>
    <row r="71" spans="2:52" x14ac:dyDescent="0.25">
      <c r="B71">
        <v>44061224489.795998</v>
      </c>
      <c r="H71" s="8"/>
      <c r="I71" s="6">
        <f t="shared" si="104"/>
        <v>46.387755102040998</v>
      </c>
      <c r="J71" s="6">
        <f t="shared" si="105"/>
        <v>0</v>
      </c>
      <c r="K71" s="85">
        <f t="shared" si="109"/>
        <v>0</v>
      </c>
      <c r="L71" s="6">
        <f t="shared" si="110"/>
        <v>46.387755102040998</v>
      </c>
      <c r="M71" s="81">
        <f t="shared" si="111"/>
        <v>12.512078000000001</v>
      </c>
      <c r="N71" s="85">
        <f t="shared" si="112"/>
        <v>3.9250406999999998</v>
      </c>
      <c r="O71" s="6">
        <f t="shared" si="113"/>
        <v>46.387755102040998</v>
      </c>
      <c r="P71" s="81">
        <f t="shared" si="114"/>
        <v>12.073202999999999</v>
      </c>
      <c r="Q71" s="85">
        <f t="shared" si="115"/>
        <v>3.4333513</v>
      </c>
      <c r="R71" s="6">
        <f t="shared" si="116"/>
        <v>46.387755102040998</v>
      </c>
      <c r="S71" s="81">
        <f t="shared" si="117"/>
        <v>11.554130000000001</v>
      </c>
      <c r="T71" s="85">
        <f t="shared" si="118"/>
        <v>2.8058912999999999</v>
      </c>
      <c r="U71" s="6">
        <f t="shared" si="119"/>
        <v>46.387755102040998</v>
      </c>
      <c r="V71" s="81">
        <f t="shared" si="120"/>
        <v>11.405016</v>
      </c>
      <c r="W71" s="85">
        <f t="shared" si="121"/>
        <v>2.4629989000000001</v>
      </c>
      <c r="X71" s="43">
        <f t="shared" si="122"/>
        <v>46.387755102040998</v>
      </c>
      <c r="Y71" s="43">
        <f t="shared" ref="Y71:Z71" si="140">C595</f>
        <v>11.202781999999999</v>
      </c>
      <c r="Z71" s="43">
        <f t="shared" si="140"/>
        <v>2.0057630999999998</v>
      </c>
      <c r="AB71">
        <v>44061224489.795998</v>
      </c>
      <c r="AH71" s="8"/>
      <c r="AI71" s="6">
        <f t="shared" si="107"/>
        <v>46.387755102040998</v>
      </c>
      <c r="AJ71" s="6">
        <f t="shared" si="108"/>
        <v>0</v>
      </c>
      <c r="AK71" s="85">
        <f t="shared" si="124"/>
        <v>0</v>
      </c>
      <c r="AL71" s="6">
        <f t="shared" si="125"/>
        <v>46.387755102040998</v>
      </c>
      <c r="AM71" s="81">
        <f t="shared" si="126"/>
        <v>11.547249000000001</v>
      </c>
      <c r="AN71" s="89">
        <f t="shared" si="127"/>
        <v>3.3113201000000001</v>
      </c>
      <c r="AO71" s="6">
        <f t="shared" si="128"/>
        <v>46.387755102040998</v>
      </c>
      <c r="AP71" s="43">
        <f t="shared" si="129"/>
        <v>11.800208</v>
      </c>
      <c r="AQ71" s="85">
        <f t="shared" si="130"/>
        <v>3.5485460999999998</v>
      </c>
      <c r="AR71" s="6">
        <f t="shared" si="131"/>
        <v>46.387755102040998</v>
      </c>
      <c r="AS71" s="81">
        <f t="shared" si="132"/>
        <v>11.792916999999999</v>
      </c>
      <c r="AT71" s="85">
        <f t="shared" si="133"/>
        <v>3.4743512000000001</v>
      </c>
      <c r="AU71" s="6">
        <f t="shared" si="134"/>
        <v>46.387755102040998</v>
      </c>
      <c r="AV71" s="81">
        <f t="shared" si="135"/>
        <v>11.379251</v>
      </c>
      <c r="AW71" s="85">
        <f t="shared" si="136"/>
        <v>2.8958118000000002</v>
      </c>
      <c r="AX71" s="43">
        <f t="shared" si="137"/>
        <v>46.387755102040998</v>
      </c>
      <c r="AY71" s="43">
        <f t="shared" si="138"/>
        <v>10.530284999999999</v>
      </c>
      <c r="AZ71" s="43">
        <f t="shared" si="139"/>
        <v>1.7686839999999999</v>
      </c>
    </row>
    <row r="72" spans="2:52" x14ac:dyDescent="0.25">
      <c r="B72">
        <v>44642857142.857002</v>
      </c>
      <c r="H72" s="8"/>
      <c r="I72" s="6">
        <f t="shared" si="104"/>
        <v>46.969387755101998</v>
      </c>
      <c r="J72" s="6">
        <f t="shared" si="105"/>
        <v>0</v>
      </c>
      <c r="K72" s="85">
        <f t="shared" si="109"/>
        <v>0</v>
      </c>
      <c r="L72" s="6">
        <f t="shared" si="110"/>
        <v>46.969387755101998</v>
      </c>
      <c r="M72" s="81">
        <f t="shared" si="111"/>
        <v>12.543221000000001</v>
      </c>
      <c r="N72" s="85">
        <f t="shared" si="112"/>
        <v>3.6286782999999998</v>
      </c>
      <c r="O72" s="6">
        <f t="shared" si="113"/>
        <v>46.969387755101998</v>
      </c>
      <c r="P72" s="81">
        <f t="shared" si="114"/>
        <v>12.147188</v>
      </c>
      <c r="Q72" s="85">
        <f t="shared" si="115"/>
        <v>3.1860518</v>
      </c>
      <c r="R72" s="6">
        <f t="shared" si="116"/>
        <v>46.969387755101998</v>
      </c>
      <c r="S72" s="81">
        <f t="shared" si="117"/>
        <v>11.770921</v>
      </c>
      <c r="T72" s="85">
        <f t="shared" si="118"/>
        <v>2.7051454000000001</v>
      </c>
      <c r="U72" s="6">
        <f t="shared" si="119"/>
        <v>46.969387755101998</v>
      </c>
      <c r="V72" s="81">
        <f t="shared" si="120"/>
        <v>11.537986999999999</v>
      </c>
      <c r="W72" s="85">
        <f t="shared" si="121"/>
        <v>2.3186239999999998</v>
      </c>
      <c r="X72" s="43">
        <f t="shared" si="122"/>
        <v>46.969387755101998</v>
      </c>
      <c r="Y72" s="43">
        <f t="shared" ref="Y72:Z72" si="141">C596</f>
        <v>11.418229999999999</v>
      </c>
      <c r="Z72" s="43">
        <f t="shared" si="141"/>
        <v>1.9464037000000001</v>
      </c>
      <c r="AB72">
        <v>44642857142.857002</v>
      </c>
      <c r="AH72" s="8"/>
      <c r="AI72" s="6">
        <f t="shared" si="107"/>
        <v>46.969387755101998</v>
      </c>
      <c r="AJ72" s="6">
        <f t="shared" si="108"/>
        <v>0</v>
      </c>
      <c r="AK72" s="85">
        <f t="shared" si="124"/>
        <v>0</v>
      </c>
      <c r="AL72" s="6">
        <f t="shared" si="125"/>
        <v>46.969387755101998</v>
      </c>
      <c r="AM72" s="81">
        <f t="shared" si="126"/>
        <v>10.328288000000001</v>
      </c>
      <c r="AN72" s="89">
        <f t="shared" si="127"/>
        <v>1.8815980999999999</v>
      </c>
      <c r="AO72" s="6">
        <f t="shared" si="128"/>
        <v>46.969387755101998</v>
      </c>
      <c r="AP72" s="43">
        <f t="shared" si="129"/>
        <v>10.847365</v>
      </c>
      <c r="AQ72" s="85">
        <f t="shared" si="130"/>
        <v>2.3837564000000002</v>
      </c>
      <c r="AR72" s="6">
        <f t="shared" si="131"/>
        <v>46.969387755101998</v>
      </c>
      <c r="AS72" s="81">
        <f t="shared" si="132"/>
        <v>11.107303</v>
      </c>
      <c r="AT72" s="85">
        <f t="shared" si="133"/>
        <v>2.5720043000000001</v>
      </c>
      <c r="AU72" s="6">
        <f t="shared" si="134"/>
        <v>46.969387755101998</v>
      </c>
      <c r="AV72" s="81">
        <f t="shared" si="135"/>
        <v>10.934212</v>
      </c>
      <c r="AW72" s="85">
        <f t="shared" si="136"/>
        <v>2.2375061999999999</v>
      </c>
      <c r="AX72" s="43">
        <f t="shared" si="137"/>
        <v>46.969387755101998</v>
      </c>
      <c r="AY72" s="43">
        <f t="shared" si="138"/>
        <v>10.235822000000001</v>
      </c>
      <c r="AZ72" s="43">
        <f t="shared" si="139"/>
        <v>1.2542057</v>
      </c>
    </row>
    <row r="73" spans="2:52" x14ac:dyDescent="0.25">
      <c r="B73">
        <v>45224489795.917999</v>
      </c>
      <c r="H73" s="8"/>
      <c r="I73" s="6">
        <f t="shared" si="104"/>
        <v>47.551020408163005</v>
      </c>
      <c r="J73" s="6">
        <f t="shared" si="105"/>
        <v>0</v>
      </c>
      <c r="K73" s="85">
        <f t="shared" si="109"/>
        <v>0</v>
      </c>
      <c r="L73" s="6">
        <f t="shared" si="110"/>
        <v>47.551020408163005</v>
      </c>
      <c r="M73" s="81">
        <f t="shared" si="111"/>
        <v>11.778233999999999</v>
      </c>
      <c r="N73" s="85">
        <f t="shared" si="112"/>
        <v>2.770349</v>
      </c>
      <c r="O73" s="6">
        <f t="shared" si="113"/>
        <v>47.551020408163005</v>
      </c>
      <c r="P73" s="81">
        <f t="shared" si="114"/>
        <v>11.341637</v>
      </c>
      <c r="Q73" s="85">
        <f t="shared" si="115"/>
        <v>2.2641654</v>
      </c>
      <c r="R73" s="6">
        <f t="shared" si="116"/>
        <v>47.551020408163005</v>
      </c>
      <c r="S73" s="81">
        <f t="shared" si="117"/>
        <v>10.971704000000001</v>
      </c>
      <c r="T73" s="85">
        <f t="shared" si="118"/>
        <v>1.7740400999999999</v>
      </c>
      <c r="U73" s="6">
        <f t="shared" si="119"/>
        <v>47.551020408163005</v>
      </c>
      <c r="V73" s="81">
        <f t="shared" si="120"/>
        <v>10.895471000000001</v>
      </c>
      <c r="W73" s="85">
        <f t="shared" si="121"/>
        <v>1.5423062999999999</v>
      </c>
      <c r="X73" s="43">
        <f t="shared" si="122"/>
        <v>47.551020408163005</v>
      </c>
      <c r="Y73" s="43">
        <f t="shared" ref="Y73:Z73" si="142">C597</f>
        <v>10.711423</v>
      </c>
      <c r="Z73" s="43">
        <f t="shared" si="142"/>
        <v>1.1229081000000001</v>
      </c>
      <c r="AB73">
        <v>45224489795.917999</v>
      </c>
      <c r="AH73" s="8"/>
      <c r="AI73" s="6">
        <f t="shared" si="107"/>
        <v>47.551020408163005</v>
      </c>
      <c r="AJ73" s="6">
        <f t="shared" si="108"/>
        <v>0</v>
      </c>
      <c r="AK73" s="85">
        <f t="shared" si="124"/>
        <v>0</v>
      </c>
      <c r="AL73" s="6">
        <f t="shared" si="125"/>
        <v>47.551020408163005</v>
      </c>
      <c r="AM73" s="81">
        <f t="shared" si="126"/>
        <v>8.6024113</v>
      </c>
      <c r="AN73" s="89">
        <f t="shared" si="127"/>
        <v>0.36963329</v>
      </c>
      <c r="AO73" s="6">
        <f t="shared" si="128"/>
        <v>47.551020408163005</v>
      </c>
      <c r="AP73" s="43">
        <f t="shared" si="129"/>
        <v>9.0710076999999991</v>
      </c>
      <c r="AQ73" s="85">
        <f t="shared" si="130"/>
        <v>0.87160099000000002</v>
      </c>
      <c r="AR73" s="6">
        <f t="shared" si="131"/>
        <v>47.551020408163005</v>
      </c>
      <c r="AS73" s="81">
        <f t="shared" si="132"/>
        <v>9.5012951000000001</v>
      </c>
      <c r="AT73" s="85">
        <f t="shared" si="133"/>
        <v>1.2433582999999999</v>
      </c>
      <c r="AU73" s="6">
        <f t="shared" si="134"/>
        <v>47.551020408163005</v>
      </c>
      <c r="AV73" s="81">
        <f t="shared" si="135"/>
        <v>9.5930548000000009</v>
      </c>
      <c r="AW73" s="85">
        <f t="shared" si="136"/>
        <v>1.191046</v>
      </c>
      <c r="AX73" s="43">
        <f t="shared" si="137"/>
        <v>47.551020408163005</v>
      </c>
      <c r="AY73" s="43">
        <f t="shared" si="138"/>
        <v>9.0053844000000005</v>
      </c>
      <c r="AZ73" s="43">
        <f t="shared" si="139"/>
        <v>0.33024710000000002</v>
      </c>
    </row>
    <row r="74" spans="2:52" x14ac:dyDescent="0.25">
      <c r="B74">
        <v>45806122448.980003</v>
      </c>
      <c r="H74" s="8"/>
      <c r="I74" s="6">
        <f t="shared" si="104"/>
        <v>48.132653061223998</v>
      </c>
      <c r="J74" s="6">
        <f t="shared" si="105"/>
        <v>0</v>
      </c>
      <c r="K74" s="85">
        <f t="shared" si="109"/>
        <v>0</v>
      </c>
      <c r="L74" s="6">
        <f t="shared" si="110"/>
        <v>48.132653061223998</v>
      </c>
      <c r="M74" s="81">
        <f t="shared" si="111"/>
        <v>12.175983</v>
      </c>
      <c r="N74" s="85">
        <f t="shared" si="112"/>
        <v>3.1885878999999999</v>
      </c>
      <c r="O74" s="6">
        <f t="shared" si="113"/>
        <v>48.132653061223998</v>
      </c>
      <c r="P74" s="81">
        <f t="shared" si="114"/>
        <v>11.558099</v>
      </c>
      <c r="Q74" s="85">
        <f t="shared" si="115"/>
        <v>2.5556041999999999</v>
      </c>
      <c r="R74" s="6">
        <f t="shared" si="116"/>
        <v>48.132653061223998</v>
      </c>
      <c r="S74" s="81">
        <f t="shared" si="117"/>
        <v>11.127389000000001</v>
      </c>
      <c r="T74" s="85">
        <f t="shared" si="118"/>
        <v>2.0570135000000001</v>
      </c>
      <c r="U74" s="6">
        <f t="shared" si="119"/>
        <v>48.132653061223998</v>
      </c>
      <c r="V74" s="81">
        <f t="shared" si="120"/>
        <v>11.076556999999999</v>
      </c>
      <c r="W74" s="85">
        <f t="shared" si="121"/>
        <v>1.8990629000000001</v>
      </c>
      <c r="X74" s="43">
        <f t="shared" si="122"/>
        <v>48.132653061223998</v>
      </c>
      <c r="Y74" s="43">
        <f t="shared" ref="Y74:Z74" si="143">C598</f>
        <v>10.846031</v>
      </c>
      <c r="Z74" s="43">
        <f t="shared" si="143"/>
        <v>1.4582117999999999</v>
      </c>
      <c r="AB74">
        <v>45806122448.980003</v>
      </c>
      <c r="AH74" s="8"/>
      <c r="AI74" s="6">
        <f t="shared" si="107"/>
        <v>48.132653061223998</v>
      </c>
      <c r="AJ74" s="6">
        <f t="shared" si="108"/>
        <v>0</v>
      </c>
      <c r="AK74" s="85">
        <f t="shared" si="124"/>
        <v>0</v>
      </c>
      <c r="AL74" s="6">
        <f t="shared" si="125"/>
        <v>48.132653061223998</v>
      </c>
      <c r="AM74" s="81">
        <f t="shared" si="126"/>
        <v>8.6009692999999992</v>
      </c>
      <c r="AN74" s="89">
        <f t="shared" si="127"/>
        <v>8.3426638000000004E-3</v>
      </c>
      <c r="AO74" s="6">
        <f t="shared" si="128"/>
        <v>48.132653061223998</v>
      </c>
      <c r="AP74" s="43">
        <f t="shared" si="129"/>
        <v>8.9730033999999996</v>
      </c>
      <c r="AQ74" s="85">
        <f t="shared" si="130"/>
        <v>0.41784111000000002</v>
      </c>
      <c r="AR74" s="6">
        <f t="shared" si="131"/>
        <v>48.132653061223998</v>
      </c>
      <c r="AS74" s="81">
        <f t="shared" si="132"/>
        <v>9.5874480999999996</v>
      </c>
      <c r="AT74" s="85">
        <f t="shared" si="133"/>
        <v>1.0044645000000001</v>
      </c>
      <c r="AU74" s="6">
        <f t="shared" si="134"/>
        <v>48.132653061223998</v>
      </c>
      <c r="AV74" s="81">
        <f t="shared" si="135"/>
        <v>9.8021115999999999</v>
      </c>
      <c r="AW74" s="85">
        <f t="shared" si="136"/>
        <v>1.0920525000000001</v>
      </c>
      <c r="AX74" s="43">
        <f t="shared" si="137"/>
        <v>48.132653061223998</v>
      </c>
      <c r="AY74" s="43">
        <f t="shared" si="138"/>
        <v>9.3092355999999992</v>
      </c>
      <c r="AZ74" s="43">
        <f t="shared" si="139"/>
        <v>0.32639557000000002</v>
      </c>
    </row>
    <row r="75" spans="2:52" x14ac:dyDescent="0.25">
      <c r="B75">
        <v>46387755102.041</v>
      </c>
      <c r="H75" s="8"/>
      <c r="I75" s="6">
        <f t="shared" si="104"/>
        <v>48.714285714286007</v>
      </c>
      <c r="J75" s="6">
        <f t="shared" si="105"/>
        <v>0</v>
      </c>
      <c r="K75" s="85">
        <f t="shared" si="109"/>
        <v>0</v>
      </c>
      <c r="L75" s="6">
        <f t="shared" si="110"/>
        <v>48.714285714286007</v>
      </c>
      <c r="M75" s="81">
        <f t="shared" si="111"/>
        <v>13.050829</v>
      </c>
      <c r="N75" s="85">
        <f t="shared" si="112"/>
        <v>3.6583101999999998</v>
      </c>
      <c r="O75" s="6">
        <f t="shared" si="113"/>
        <v>48.714285714286007</v>
      </c>
      <c r="P75" s="81">
        <f t="shared" si="114"/>
        <v>12.211776</v>
      </c>
      <c r="Q75" s="85">
        <f t="shared" si="115"/>
        <v>2.7795087999999999</v>
      </c>
      <c r="R75" s="6">
        <f t="shared" si="116"/>
        <v>48.714285714286007</v>
      </c>
      <c r="S75" s="81">
        <f t="shared" si="117"/>
        <v>11.791372000000001</v>
      </c>
      <c r="T75" s="85">
        <f t="shared" si="118"/>
        <v>2.2790338999999999</v>
      </c>
      <c r="U75" s="6">
        <f t="shared" si="119"/>
        <v>48.714285714286007</v>
      </c>
      <c r="V75" s="81">
        <f t="shared" si="120"/>
        <v>11.787255</v>
      </c>
      <c r="W75" s="85">
        <f t="shared" si="121"/>
        <v>2.1413739000000001</v>
      </c>
      <c r="X75" s="43">
        <f t="shared" si="122"/>
        <v>48.714285714286007</v>
      </c>
      <c r="Y75" s="43">
        <f t="shared" ref="Y75:Z75" si="144">C599</f>
        <v>11.541748</v>
      </c>
      <c r="Z75" s="43">
        <f t="shared" si="144"/>
        <v>1.7210695</v>
      </c>
      <c r="AB75">
        <v>46387755102.041</v>
      </c>
      <c r="AH75" s="8"/>
      <c r="AI75" s="6">
        <f t="shared" si="107"/>
        <v>48.714285714286007</v>
      </c>
      <c r="AJ75" s="6">
        <f t="shared" si="108"/>
        <v>0</v>
      </c>
      <c r="AK75" s="85">
        <f t="shared" si="124"/>
        <v>0</v>
      </c>
      <c r="AL75" s="6">
        <f t="shared" si="125"/>
        <v>48.714285714286007</v>
      </c>
      <c r="AM75" s="81">
        <f t="shared" si="126"/>
        <v>8.5537881999999996</v>
      </c>
      <c r="AN75" s="89">
        <f t="shared" si="127"/>
        <v>0.10792661000000001</v>
      </c>
      <c r="AO75" s="6">
        <f t="shared" si="128"/>
        <v>48.714285714286007</v>
      </c>
      <c r="AP75" s="43">
        <f t="shared" si="129"/>
        <v>8.3557968000000002</v>
      </c>
      <c r="AQ75" s="85">
        <f t="shared" si="130"/>
        <v>1.5366806E-2</v>
      </c>
      <c r="AR75" s="6">
        <f t="shared" si="131"/>
        <v>48.714285714286007</v>
      </c>
      <c r="AS75" s="81">
        <f t="shared" si="132"/>
        <v>8.7790774999999996</v>
      </c>
      <c r="AT75" s="85">
        <f t="shared" si="133"/>
        <v>0.43613601000000002</v>
      </c>
      <c r="AU75" s="6">
        <f t="shared" si="134"/>
        <v>48.714285714286007</v>
      </c>
      <c r="AV75" s="81">
        <f t="shared" si="135"/>
        <v>9.0172749000000003</v>
      </c>
      <c r="AW75" s="85">
        <f t="shared" si="136"/>
        <v>0.56079816999999998</v>
      </c>
      <c r="AX75" s="43">
        <f t="shared" si="137"/>
        <v>48.714285714286007</v>
      </c>
      <c r="AY75" s="43">
        <f t="shared" si="138"/>
        <v>8.5164556999999999</v>
      </c>
      <c r="AZ75" s="43">
        <f t="shared" si="139"/>
        <v>-0.17254365999999999</v>
      </c>
    </row>
    <row r="76" spans="2:52" x14ac:dyDescent="0.25">
      <c r="B76">
        <v>46969387755.101997</v>
      </c>
      <c r="H76" s="8"/>
      <c r="I76" s="6">
        <f t="shared" si="104"/>
        <v>49.295918367346999</v>
      </c>
      <c r="J76" s="6">
        <f t="shared" si="105"/>
        <v>0</v>
      </c>
      <c r="K76" s="85">
        <f t="shared" si="109"/>
        <v>0</v>
      </c>
      <c r="L76" s="6">
        <f t="shared" si="110"/>
        <v>49.295918367346999</v>
      </c>
      <c r="M76" s="81">
        <f t="shared" si="111"/>
        <v>11.740126999999999</v>
      </c>
      <c r="N76" s="85">
        <f t="shared" si="112"/>
        <v>2.4276083000000002</v>
      </c>
      <c r="O76" s="6">
        <f t="shared" si="113"/>
        <v>49.295918367346999</v>
      </c>
      <c r="P76" s="81">
        <f t="shared" si="114"/>
        <v>11.194426999999999</v>
      </c>
      <c r="Q76" s="85">
        <f t="shared" si="115"/>
        <v>1.8672788</v>
      </c>
      <c r="R76" s="6">
        <f t="shared" si="116"/>
        <v>49.295918367346999</v>
      </c>
      <c r="S76" s="81">
        <f t="shared" si="117"/>
        <v>10.915806</v>
      </c>
      <c r="T76" s="85">
        <f t="shared" si="118"/>
        <v>1.5262662</v>
      </c>
      <c r="U76" s="6">
        <f t="shared" si="119"/>
        <v>49.295918367346999</v>
      </c>
      <c r="V76" s="81">
        <f t="shared" si="120"/>
        <v>10.683761000000001</v>
      </c>
      <c r="W76" s="85">
        <f t="shared" si="121"/>
        <v>1.2033598000000001</v>
      </c>
      <c r="X76" s="43">
        <f t="shared" si="122"/>
        <v>49.295918367346999</v>
      </c>
      <c r="Y76" s="43">
        <f t="shared" ref="Y76:Z76" si="145">C600</f>
        <v>10.503799000000001</v>
      </c>
      <c r="Z76" s="43">
        <f t="shared" si="145"/>
        <v>0.84840559999999998</v>
      </c>
      <c r="AB76">
        <v>46969387755.101997</v>
      </c>
      <c r="AH76" s="8"/>
      <c r="AI76" s="6">
        <f t="shared" si="107"/>
        <v>49.295918367346999</v>
      </c>
      <c r="AJ76" s="6">
        <f t="shared" si="108"/>
        <v>0</v>
      </c>
      <c r="AK76" s="85">
        <f t="shared" si="124"/>
        <v>0</v>
      </c>
      <c r="AL76" s="6">
        <f t="shared" si="125"/>
        <v>49.295918367346999</v>
      </c>
      <c r="AM76" s="81">
        <f t="shared" si="126"/>
        <v>8.2625808999999997</v>
      </c>
      <c r="AN76" s="89">
        <f t="shared" si="127"/>
        <v>-0.40855228999999998</v>
      </c>
      <c r="AO76" s="6">
        <f t="shared" si="128"/>
        <v>49.295918367346999</v>
      </c>
      <c r="AP76" s="43">
        <f t="shared" si="129"/>
        <v>8.0126533999999996</v>
      </c>
      <c r="AQ76" s="85">
        <f t="shared" si="130"/>
        <v>-0.56221473</v>
      </c>
      <c r="AR76" s="6">
        <f t="shared" si="131"/>
        <v>49.295918367346999</v>
      </c>
      <c r="AS76" s="81">
        <f t="shared" si="132"/>
        <v>8.4480696000000002</v>
      </c>
      <c r="AT76" s="85">
        <f t="shared" si="133"/>
        <v>-0.13603905999999999</v>
      </c>
      <c r="AU76" s="6">
        <f t="shared" si="134"/>
        <v>49.295918367346999</v>
      </c>
      <c r="AV76" s="81">
        <f t="shared" si="135"/>
        <v>8.7217350000000007</v>
      </c>
      <c r="AW76" s="85">
        <f t="shared" si="136"/>
        <v>4.8105559999999999E-2</v>
      </c>
      <c r="AX76" s="43">
        <f t="shared" si="137"/>
        <v>49.295918367346999</v>
      </c>
      <c r="AY76" s="43">
        <f t="shared" si="138"/>
        <v>8.5365161999999994</v>
      </c>
      <c r="AZ76" s="43">
        <f t="shared" si="139"/>
        <v>-0.36434921999999997</v>
      </c>
    </row>
    <row r="77" spans="2:52" x14ac:dyDescent="0.25">
      <c r="B77">
        <v>47551020408.163002</v>
      </c>
      <c r="H77" s="8"/>
      <c r="I77" s="6">
        <f t="shared" si="104"/>
        <v>49.877551020407999</v>
      </c>
      <c r="J77" s="6">
        <f t="shared" si="105"/>
        <v>0</v>
      </c>
      <c r="K77" s="85">
        <f t="shared" si="109"/>
        <v>0</v>
      </c>
      <c r="L77" s="6">
        <f t="shared" si="110"/>
        <v>49.877551020407999</v>
      </c>
      <c r="M77" s="81">
        <f t="shared" si="111"/>
        <v>15.530290000000001</v>
      </c>
      <c r="N77" s="85">
        <f t="shared" si="112"/>
        <v>6.1280785</v>
      </c>
      <c r="O77" s="6">
        <f t="shared" si="113"/>
        <v>49.877551020407999</v>
      </c>
      <c r="P77" s="81">
        <f t="shared" si="114"/>
        <v>14.688624000000001</v>
      </c>
      <c r="Q77" s="85">
        <f t="shared" si="115"/>
        <v>5.2559132999999996</v>
      </c>
      <c r="R77" s="6">
        <f t="shared" si="116"/>
        <v>49.877551020407999</v>
      </c>
      <c r="S77" s="81">
        <f t="shared" si="117"/>
        <v>14.330375</v>
      </c>
      <c r="T77" s="85">
        <f t="shared" si="118"/>
        <v>4.8216108999999996</v>
      </c>
      <c r="U77" s="6">
        <f t="shared" si="119"/>
        <v>49.877551020407999</v>
      </c>
      <c r="V77" s="81">
        <f t="shared" si="120"/>
        <v>13.857882999999999</v>
      </c>
      <c r="W77" s="85">
        <f t="shared" si="121"/>
        <v>4.2367916000000001</v>
      </c>
      <c r="X77" s="43">
        <f t="shared" si="122"/>
        <v>49.877551020407999</v>
      </c>
      <c r="Y77" s="43">
        <f t="shared" ref="Y77:Z77" si="146">C601</f>
        <v>12.878647000000001</v>
      </c>
      <c r="Z77" s="43">
        <f t="shared" si="146"/>
        <v>3.0358426999999999</v>
      </c>
      <c r="AB77">
        <v>47551020408.163002</v>
      </c>
      <c r="AH77" s="8"/>
      <c r="AI77" s="6">
        <f t="shared" si="107"/>
        <v>49.877551020407999</v>
      </c>
      <c r="AJ77" s="6">
        <f t="shared" si="108"/>
        <v>0</v>
      </c>
      <c r="AK77" s="85">
        <f t="shared" si="124"/>
        <v>0</v>
      </c>
      <c r="AL77" s="6">
        <f t="shared" si="125"/>
        <v>49.877551020407999</v>
      </c>
      <c r="AM77" s="81">
        <f t="shared" si="126"/>
        <v>10.699021999999999</v>
      </c>
      <c r="AN77" s="89">
        <f t="shared" si="127"/>
        <v>2.0047207</v>
      </c>
      <c r="AO77" s="6">
        <f t="shared" si="128"/>
        <v>49.877551020407999</v>
      </c>
      <c r="AP77" s="43">
        <f t="shared" si="129"/>
        <v>9.6487798999999992</v>
      </c>
      <c r="AQ77" s="85">
        <f t="shared" si="130"/>
        <v>1.0854353999999999</v>
      </c>
      <c r="AR77" s="6">
        <f t="shared" si="131"/>
        <v>49.877551020407999</v>
      </c>
      <c r="AS77" s="81">
        <f t="shared" si="132"/>
        <v>9.9870300000000007</v>
      </c>
      <c r="AT77" s="85">
        <f t="shared" si="133"/>
        <v>1.4540719</v>
      </c>
      <c r="AU77" s="6">
        <f t="shared" si="134"/>
        <v>49.877551020407999</v>
      </c>
      <c r="AV77" s="81">
        <f t="shared" si="135"/>
        <v>10.340935</v>
      </c>
      <c r="AW77" s="85">
        <f t="shared" si="136"/>
        <v>1.7723415</v>
      </c>
      <c r="AX77" s="43">
        <f t="shared" si="137"/>
        <v>49.877551020407999</v>
      </c>
      <c r="AY77" s="43">
        <f t="shared" si="138"/>
        <v>10.101903</v>
      </c>
      <c r="AZ77" s="43">
        <f t="shared" si="139"/>
        <v>1.3340812</v>
      </c>
    </row>
    <row r="78" spans="2:52" x14ac:dyDescent="0.25">
      <c r="B78">
        <v>48132653061.223999</v>
      </c>
      <c r="H78" s="8"/>
      <c r="I78" s="6">
        <f t="shared" si="104"/>
        <v>50.459183673468999</v>
      </c>
      <c r="J78" s="6">
        <f t="shared" si="105"/>
        <v>0</v>
      </c>
      <c r="K78" s="85">
        <f t="shared" si="109"/>
        <v>0</v>
      </c>
      <c r="L78" s="6">
        <f t="shared" si="110"/>
        <v>50.459183673468999</v>
      </c>
      <c r="M78" s="81">
        <f t="shared" si="111"/>
        <v>11.23494</v>
      </c>
      <c r="N78" s="85">
        <f t="shared" si="112"/>
        <v>2.0514562000000001</v>
      </c>
      <c r="O78" s="6">
        <f t="shared" si="113"/>
        <v>50.459183673468999</v>
      </c>
      <c r="P78" s="81">
        <f t="shared" si="114"/>
        <v>10.969275</v>
      </c>
      <c r="Q78" s="85">
        <f t="shared" si="115"/>
        <v>1.7677928000000001</v>
      </c>
      <c r="R78" s="6">
        <f t="shared" si="116"/>
        <v>50.459183673468999</v>
      </c>
      <c r="S78" s="81">
        <f t="shared" si="117"/>
        <v>10.821653</v>
      </c>
      <c r="T78" s="85">
        <f t="shared" si="118"/>
        <v>1.5704659999999999</v>
      </c>
      <c r="U78" s="6">
        <f t="shared" si="119"/>
        <v>50.459183673468999</v>
      </c>
      <c r="V78" s="81">
        <f t="shared" si="120"/>
        <v>10.681718999999999</v>
      </c>
      <c r="W78" s="85">
        <f t="shared" si="121"/>
        <v>1.3225701999999999</v>
      </c>
      <c r="X78" s="43">
        <f t="shared" si="122"/>
        <v>50.459183673468999</v>
      </c>
      <c r="Y78" s="43">
        <f t="shared" ref="Y78:Z78" si="147">C602</f>
        <v>10.285957</v>
      </c>
      <c r="Z78" s="43">
        <f t="shared" si="147"/>
        <v>0.73966651999999999</v>
      </c>
      <c r="AB78">
        <v>48132653061.223999</v>
      </c>
      <c r="AH78" s="8"/>
      <c r="AI78" s="6">
        <f t="shared" si="107"/>
        <v>50.459183673468999</v>
      </c>
      <c r="AJ78" s="6">
        <f t="shared" si="108"/>
        <v>0</v>
      </c>
      <c r="AK78" s="85">
        <f t="shared" si="124"/>
        <v>0</v>
      </c>
      <c r="AL78" s="6">
        <f t="shared" si="125"/>
        <v>50.459183673468999</v>
      </c>
      <c r="AM78" s="81">
        <f t="shared" si="126"/>
        <v>9.9220839000000005</v>
      </c>
      <c r="AN78" s="89">
        <f t="shared" si="127"/>
        <v>0.93884301000000003</v>
      </c>
      <c r="AO78" s="6">
        <f t="shared" si="128"/>
        <v>50.459183673468999</v>
      </c>
      <c r="AP78" s="43">
        <f t="shared" si="129"/>
        <v>9.0925168999999997</v>
      </c>
      <c r="AQ78" s="85">
        <f t="shared" si="130"/>
        <v>0.19563493000000001</v>
      </c>
      <c r="AR78" s="6">
        <f t="shared" si="131"/>
        <v>50.459183673468999</v>
      </c>
      <c r="AS78" s="81">
        <f t="shared" si="132"/>
        <v>9.1569661999999994</v>
      </c>
      <c r="AT78" s="85">
        <f t="shared" si="133"/>
        <v>0.24197419000000001</v>
      </c>
      <c r="AU78" s="6">
        <f t="shared" si="134"/>
        <v>50.459183673468999</v>
      </c>
      <c r="AV78" s="81">
        <f t="shared" si="135"/>
        <v>9.1073655999999996</v>
      </c>
      <c r="AW78" s="85">
        <f t="shared" si="136"/>
        <v>7.8654028000000001E-2</v>
      </c>
      <c r="AX78" s="43">
        <f t="shared" si="137"/>
        <v>50.459183673468999</v>
      </c>
      <c r="AY78" s="43">
        <f t="shared" si="138"/>
        <v>8.4758644000000007</v>
      </c>
      <c r="AZ78" s="43">
        <f t="shared" si="139"/>
        <v>-0.82803512000000001</v>
      </c>
    </row>
    <row r="79" spans="2:52" x14ac:dyDescent="0.25">
      <c r="B79">
        <v>48714285714.286003</v>
      </c>
      <c r="H79" s="8"/>
      <c r="I79" s="6">
        <f t="shared" si="104"/>
        <v>51.040816326531001</v>
      </c>
      <c r="J79" s="6">
        <f t="shared" si="105"/>
        <v>0</v>
      </c>
      <c r="K79" s="85">
        <f t="shared" si="109"/>
        <v>0</v>
      </c>
      <c r="L79" s="6">
        <f t="shared" si="110"/>
        <v>51.040816326531001</v>
      </c>
      <c r="M79" s="81">
        <f t="shared" si="111"/>
        <v>11.196918</v>
      </c>
      <c r="N79" s="85">
        <f t="shared" si="112"/>
        <v>1.8226631</v>
      </c>
      <c r="O79" s="6">
        <f t="shared" si="113"/>
        <v>51.040816326531001</v>
      </c>
      <c r="P79" s="81">
        <f t="shared" si="114"/>
        <v>11.069239</v>
      </c>
      <c r="Q79" s="85">
        <f t="shared" si="115"/>
        <v>1.7220011</v>
      </c>
      <c r="R79" s="6">
        <f t="shared" si="116"/>
        <v>51.040816326531001</v>
      </c>
      <c r="S79" s="81">
        <f t="shared" si="117"/>
        <v>11.131345</v>
      </c>
      <c r="T79" s="85">
        <f t="shared" si="118"/>
        <v>1.7344588000000001</v>
      </c>
      <c r="U79" s="6">
        <f t="shared" si="119"/>
        <v>51.040816326531001</v>
      </c>
      <c r="V79" s="81">
        <f t="shared" si="120"/>
        <v>10.984852999999999</v>
      </c>
      <c r="W79" s="85">
        <f t="shared" si="121"/>
        <v>1.4783257000000001</v>
      </c>
      <c r="X79" s="43">
        <f t="shared" si="122"/>
        <v>51.040816326531001</v>
      </c>
      <c r="Y79" s="43">
        <f t="shared" ref="Y79:Z79" si="148">C603</f>
        <v>10.546393</v>
      </c>
      <c r="Z79" s="43">
        <f t="shared" si="148"/>
        <v>0.85981828000000005</v>
      </c>
      <c r="AB79">
        <v>48714285714.286003</v>
      </c>
      <c r="AH79" s="8"/>
      <c r="AI79" s="6">
        <f t="shared" si="107"/>
        <v>51.040816326531001</v>
      </c>
      <c r="AJ79" s="6">
        <f t="shared" si="108"/>
        <v>0</v>
      </c>
      <c r="AK79" s="85">
        <f t="shared" si="124"/>
        <v>0</v>
      </c>
      <c r="AL79" s="6">
        <f t="shared" si="125"/>
        <v>51.040816326531001</v>
      </c>
      <c r="AM79" s="81">
        <f t="shared" si="126"/>
        <v>10.853501</v>
      </c>
      <c r="AN79" s="89">
        <f t="shared" si="127"/>
        <v>1.7740933999999999</v>
      </c>
      <c r="AO79" s="6">
        <f t="shared" si="128"/>
        <v>51.040816326531001</v>
      </c>
      <c r="AP79" s="43">
        <f t="shared" si="129"/>
        <v>9.9041251999999993</v>
      </c>
      <c r="AQ79" s="85">
        <f t="shared" si="130"/>
        <v>0.93797677999999995</v>
      </c>
      <c r="AR79" s="6">
        <f t="shared" si="131"/>
        <v>51.040816326531001</v>
      </c>
      <c r="AS79" s="81">
        <f t="shared" si="132"/>
        <v>10.008348</v>
      </c>
      <c r="AT79" s="85">
        <f t="shared" si="133"/>
        <v>1.0208321</v>
      </c>
      <c r="AU79" s="6">
        <f t="shared" si="134"/>
        <v>51.040816326531001</v>
      </c>
      <c r="AV79" s="81">
        <f t="shared" si="135"/>
        <v>10.028021000000001</v>
      </c>
      <c r="AW79" s="85">
        <f t="shared" si="136"/>
        <v>0.91993046000000001</v>
      </c>
      <c r="AX79" s="43">
        <f t="shared" si="137"/>
        <v>51.040816326531001</v>
      </c>
      <c r="AY79" s="43">
        <f t="shared" si="138"/>
        <v>9.5310039999999994</v>
      </c>
      <c r="AZ79" s="43">
        <f t="shared" si="139"/>
        <v>0.20935497</v>
      </c>
    </row>
    <row r="80" spans="2:52" x14ac:dyDescent="0.25">
      <c r="B80">
        <v>49295918367.347</v>
      </c>
      <c r="H80" s="8"/>
      <c r="I80" s="6">
        <f t="shared" si="104"/>
        <v>51.622448979592001</v>
      </c>
      <c r="J80" s="6">
        <f t="shared" si="105"/>
        <v>0</v>
      </c>
      <c r="K80" s="85">
        <f t="shared" si="109"/>
        <v>0</v>
      </c>
      <c r="L80" s="6">
        <f t="shared" si="110"/>
        <v>51.622448979592001</v>
      </c>
      <c r="M80" s="81">
        <f t="shared" si="111"/>
        <v>11.10252</v>
      </c>
      <c r="N80" s="85">
        <f t="shared" si="112"/>
        <v>2.0785279000000001</v>
      </c>
      <c r="O80" s="6">
        <f t="shared" si="113"/>
        <v>51.622448979592001</v>
      </c>
      <c r="P80" s="81">
        <f t="shared" si="114"/>
        <v>10.865966999999999</v>
      </c>
      <c r="Q80" s="85">
        <f t="shared" si="115"/>
        <v>1.8915701</v>
      </c>
      <c r="R80" s="6">
        <f t="shared" si="116"/>
        <v>51.622448979592001</v>
      </c>
      <c r="S80" s="81">
        <f t="shared" si="117"/>
        <v>10.786674</v>
      </c>
      <c r="T80" s="85">
        <f t="shared" si="118"/>
        <v>1.7807823</v>
      </c>
      <c r="U80" s="6">
        <f t="shared" si="119"/>
        <v>51.622448979592001</v>
      </c>
      <c r="V80" s="81">
        <f t="shared" si="120"/>
        <v>10.611197000000001</v>
      </c>
      <c r="W80" s="85">
        <f t="shared" si="121"/>
        <v>1.5098224</v>
      </c>
      <c r="X80" s="43">
        <f t="shared" si="122"/>
        <v>51.622448979592001</v>
      </c>
      <c r="Y80" s="43">
        <f t="shared" ref="Y80:Z80" si="149">C604</f>
        <v>10.042541</v>
      </c>
      <c r="Z80" s="43">
        <f t="shared" si="149"/>
        <v>0.75257987000000004</v>
      </c>
      <c r="AB80">
        <v>49295918367.347</v>
      </c>
      <c r="AH80" s="8"/>
      <c r="AI80" s="6">
        <f t="shared" si="107"/>
        <v>51.622448979592001</v>
      </c>
      <c r="AJ80" s="6">
        <f t="shared" si="108"/>
        <v>0</v>
      </c>
      <c r="AK80" s="85">
        <f t="shared" si="124"/>
        <v>0</v>
      </c>
      <c r="AL80" s="6">
        <f t="shared" si="125"/>
        <v>51.622448979592001</v>
      </c>
      <c r="AM80" s="81">
        <f t="shared" si="126"/>
        <v>11.9847</v>
      </c>
      <c r="AN80" s="89">
        <f t="shared" si="127"/>
        <v>2.4167282999999999</v>
      </c>
      <c r="AO80" s="6">
        <f t="shared" si="128"/>
        <v>51.622448979592001</v>
      </c>
      <c r="AP80" s="43">
        <f t="shared" si="129"/>
        <v>10.418517</v>
      </c>
      <c r="AQ80" s="85">
        <f t="shared" si="130"/>
        <v>0.98130912000000003</v>
      </c>
      <c r="AR80" s="6">
        <f t="shared" si="131"/>
        <v>51.622448979592001</v>
      </c>
      <c r="AS80" s="81">
        <f t="shared" si="132"/>
        <v>10.483458000000001</v>
      </c>
      <c r="AT80" s="85">
        <f t="shared" si="133"/>
        <v>1.0606249999999999</v>
      </c>
      <c r="AU80" s="6">
        <f t="shared" si="134"/>
        <v>51.622448979592001</v>
      </c>
      <c r="AV80" s="81">
        <f t="shared" si="135"/>
        <v>10.57361</v>
      </c>
      <c r="AW80" s="85">
        <f t="shared" si="136"/>
        <v>1.0550413000000001</v>
      </c>
      <c r="AX80" s="43">
        <f t="shared" si="137"/>
        <v>51.622448979592001</v>
      </c>
      <c r="AY80" s="43">
        <f t="shared" si="138"/>
        <v>10.221717</v>
      </c>
      <c r="AZ80" s="43">
        <f t="shared" si="139"/>
        <v>0.52226150000000005</v>
      </c>
    </row>
    <row r="81" spans="2:52" x14ac:dyDescent="0.25">
      <c r="B81">
        <v>49877551020.407997</v>
      </c>
      <c r="H81" s="8"/>
      <c r="I81" s="6">
        <f t="shared" si="104"/>
        <v>52.204081632653001</v>
      </c>
      <c r="J81" s="6">
        <f t="shared" si="105"/>
        <v>0</v>
      </c>
      <c r="K81" s="85">
        <f t="shared" si="109"/>
        <v>0</v>
      </c>
      <c r="L81" s="6">
        <f t="shared" si="110"/>
        <v>52.204081632653001</v>
      </c>
      <c r="M81" s="81">
        <f t="shared" si="111"/>
        <v>10.134862999999999</v>
      </c>
      <c r="N81" s="85">
        <f t="shared" si="112"/>
        <v>1.3875523999999999</v>
      </c>
      <c r="O81" s="6">
        <f t="shared" si="113"/>
        <v>52.204081632653001</v>
      </c>
      <c r="P81" s="81">
        <f t="shared" si="114"/>
        <v>9.2806587</v>
      </c>
      <c r="Q81" s="85">
        <f t="shared" si="115"/>
        <v>0.61763840999999997</v>
      </c>
      <c r="R81" s="6">
        <f t="shared" si="116"/>
        <v>52.204081632653001</v>
      </c>
      <c r="S81" s="81">
        <f t="shared" si="117"/>
        <v>8.9610938999999998</v>
      </c>
      <c r="T81" s="85">
        <f t="shared" si="118"/>
        <v>0.29987511</v>
      </c>
      <c r="U81" s="6">
        <f t="shared" si="119"/>
        <v>52.204081632653001</v>
      </c>
      <c r="V81" s="81">
        <f t="shared" si="120"/>
        <v>8.7707396000000006</v>
      </c>
      <c r="W81" s="85">
        <f t="shared" si="121"/>
        <v>7.1953028000000002E-2</v>
      </c>
      <c r="X81" s="43">
        <f t="shared" si="122"/>
        <v>52.204081632653001</v>
      </c>
      <c r="Y81" s="43">
        <f t="shared" ref="Y81:Z81" si="150">C605</f>
        <v>8.4645881999999997</v>
      </c>
      <c r="Z81" s="43">
        <f t="shared" si="150"/>
        <v>-0.41242769000000001</v>
      </c>
      <c r="AB81">
        <v>49877551020.407997</v>
      </c>
      <c r="AH81" s="8"/>
      <c r="AI81" s="6">
        <f t="shared" si="107"/>
        <v>52.204081632653001</v>
      </c>
      <c r="AJ81" s="6">
        <f t="shared" si="108"/>
        <v>0</v>
      </c>
      <c r="AK81" s="85">
        <f t="shared" si="124"/>
        <v>0</v>
      </c>
      <c r="AL81" s="6">
        <f t="shared" si="125"/>
        <v>52.204081632653001</v>
      </c>
      <c r="AM81" s="81">
        <f t="shared" si="126"/>
        <v>11.269823000000001</v>
      </c>
      <c r="AN81" s="89">
        <f t="shared" si="127"/>
        <v>1.8575999999999999</v>
      </c>
      <c r="AO81" s="6">
        <f t="shared" si="128"/>
        <v>52.204081632653001</v>
      </c>
      <c r="AP81" s="43">
        <f t="shared" si="129"/>
        <v>9.6930323000000005</v>
      </c>
      <c r="AQ81" s="85">
        <f t="shared" si="130"/>
        <v>0.40699527000000002</v>
      </c>
      <c r="AR81" s="6">
        <f t="shared" si="131"/>
        <v>52.204081632653001</v>
      </c>
      <c r="AS81" s="81">
        <f t="shared" si="132"/>
        <v>9.4050092999999997</v>
      </c>
      <c r="AT81" s="85">
        <f t="shared" si="133"/>
        <v>0.16008755999999999</v>
      </c>
      <c r="AU81" s="6">
        <f t="shared" si="134"/>
        <v>52.204081632653001</v>
      </c>
      <c r="AV81" s="81">
        <f t="shared" si="135"/>
        <v>9.4851712999999993</v>
      </c>
      <c r="AW81" s="85">
        <f t="shared" si="136"/>
        <v>0.19021499</v>
      </c>
      <c r="AX81" s="43">
        <f t="shared" si="137"/>
        <v>52.204081632653001</v>
      </c>
      <c r="AY81" s="43">
        <f t="shared" si="138"/>
        <v>9.2897014999999996</v>
      </c>
      <c r="AZ81" s="43">
        <f t="shared" si="139"/>
        <v>-0.17194903</v>
      </c>
    </row>
    <row r="82" spans="2:52" x14ac:dyDescent="0.25">
      <c r="B82">
        <v>50459183673.469002</v>
      </c>
      <c r="H82" s="8"/>
      <c r="I82" s="6">
        <f t="shared" si="104"/>
        <v>52.785714285713993</v>
      </c>
      <c r="J82" s="6">
        <f t="shared" si="105"/>
        <v>0</v>
      </c>
      <c r="K82" s="85">
        <f t="shared" si="109"/>
        <v>0</v>
      </c>
      <c r="L82" s="6">
        <f t="shared" si="110"/>
        <v>52.785714285713993</v>
      </c>
      <c r="M82" s="81">
        <f t="shared" si="111"/>
        <v>11.988960000000001</v>
      </c>
      <c r="N82" s="85">
        <f t="shared" si="112"/>
        <v>2.9445394999999999</v>
      </c>
      <c r="O82" s="6">
        <f t="shared" si="113"/>
        <v>52.785714285713993</v>
      </c>
      <c r="P82" s="81">
        <f t="shared" si="114"/>
        <v>10.722030999999999</v>
      </c>
      <c r="Q82" s="85">
        <f t="shared" si="115"/>
        <v>1.7442131000000001</v>
      </c>
      <c r="R82" s="6">
        <f t="shared" si="116"/>
        <v>52.785714285713993</v>
      </c>
      <c r="S82" s="81">
        <f t="shared" si="117"/>
        <v>9.8953333000000008</v>
      </c>
      <c r="T82" s="85">
        <f t="shared" si="118"/>
        <v>0.94737399</v>
      </c>
      <c r="U82" s="6">
        <f t="shared" si="119"/>
        <v>52.785714285713993</v>
      </c>
      <c r="V82" s="81">
        <f t="shared" si="120"/>
        <v>9.4813433000000007</v>
      </c>
      <c r="W82" s="85">
        <f t="shared" si="121"/>
        <v>0.44053366999999999</v>
      </c>
      <c r="X82" s="43">
        <f t="shared" si="122"/>
        <v>52.785714285713993</v>
      </c>
      <c r="Y82" s="43">
        <f t="shared" ref="Y82:Z82" si="151">C606</f>
        <v>9.0281009999999995</v>
      </c>
      <c r="Z82" s="43">
        <f t="shared" si="151"/>
        <v>-0.18460977000000001</v>
      </c>
      <c r="AB82">
        <v>50459183673.469002</v>
      </c>
      <c r="AH82" s="8"/>
      <c r="AI82" s="6">
        <f t="shared" si="107"/>
        <v>52.785714285713993</v>
      </c>
      <c r="AJ82" s="6">
        <f t="shared" si="108"/>
        <v>0</v>
      </c>
      <c r="AK82" s="85">
        <f t="shared" si="124"/>
        <v>0</v>
      </c>
      <c r="AL82" s="6">
        <f t="shared" si="125"/>
        <v>52.785714285713993</v>
      </c>
      <c r="AM82" s="81">
        <f t="shared" si="126"/>
        <v>12.537599</v>
      </c>
      <c r="AN82" s="89">
        <f t="shared" si="127"/>
        <v>2.5859435</v>
      </c>
      <c r="AO82" s="6">
        <f t="shared" si="128"/>
        <v>52.785714285713993</v>
      </c>
      <c r="AP82" s="43">
        <f t="shared" si="129"/>
        <v>11.173458</v>
      </c>
      <c r="AQ82" s="85">
        <f t="shared" si="130"/>
        <v>1.3707179</v>
      </c>
      <c r="AR82" s="6">
        <f t="shared" si="131"/>
        <v>52.785714285713993</v>
      </c>
      <c r="AS82" s="81">
        <f t="shared" si="132"/>
        <v>11.072597999999999</v>
      </c>
      <c r="AT82" s="85">
        <f t="shared" si="133"/>
        <v>1.2991021</v>
      </c>
      <c r="AU82" s="6">
        <f t="shared" si="134"/>
        <v>52.785714285713993</v>
      </c>
      <c r="AV82" s="81">
        <f t="shared" si="135"/>
        <v>11.172497999999999</v>
      </c>
      <c r="AW82" s="85">
        <f t="shared" si="136"/>
        <v>1.3468175</v>
      </c>
      <c r="AX82" s="43">
        <f t="shared" si="137"/>
        <v>52.785714285713993</v>
      </c>
      <c r="AY82" s="43">
        <f t="shared" si="138"/>
        <v>11.124508000000001</v>
      </c>
      <c r="AZ82" s="43">
        <f t="shared" si="139"/>
        <v>1.1585943999999999</v>
      </c>
    </row>
    <row r="83" spans="2:52" x14ac:dyDescent="0.25">
      <c r="B83">
        <v>51040816326.530998</v>
      </c>
      <c r="H83" s="8"/>
      <c r="I83" s="6">
        <f t="shared" si="104"/>
        <v>53.367346938776002</v>
      </c>
      <c r="J83" s="6">
        <f t="shared" si="105"/>
        <v>0</v>
      </c>
      <c r="K83" s="85">
        <f t="shared" si="109"/>
        <v>0</v>
      </c>
      <c r="L83" s="6">
        <f t="shared" si="110"/>
        <v>53.367346938776002</v>
      </c>
      <c r="M83" s="81">
        <f t="shared" si="111"/>
        <v>13.980245999999999</v>
      </c>
      <c r="N83" s="85">
        <f t="shared" si="112"/>
        <v>4.9434705000000001</v>
      </c>
      <c r="O83" s="6">
        <f t="shared" si="113"/>
        <v>53.367346938776002</v>
      </c>
      <c r="P83" s="81">
        <f t="shared" si="114"/>
        <v>12.166864</v>
      </c>
      <c r="Q83" s="85">
        <f t="shared" si="115"/>
        <v>3.1563604000000001</v>
      </c>
      <c r="R83" s="6">
        <f t="shared" si="116"/>
        <v>53.367346938776002</v>
      </c>
      <c r="S83" s="81">
        <f t="shared" si="117"/>
        <v>10.503263</v>
      </c>
      <c r="T83" s="85">
        <f t="shared" si="118"/>
        <v>1.5029882999999999</v>
      </c>
      <c r="U83" s="6">
        <f t="shared" si="119"/>
        <v>53.367346938776002</v>
      </c>
      <c r="V83" s="81">
        <f t="shared" si="120"/>
        <v>9.4673882000000003</v>
      </c>
      <c r="W83" s="85">
        <f t="shared" si="121"/>
        <v>0.42080595999999998</v>
      </c>
      <c r="X83" s="43">
        <f t="shared" si="122"/>
        <v>53.367346938776002</v>
      </c>
      <c r="Y83" s="43">
        <f t="shared" ref="Y83:Z83" si="152">C607</f>
        <v>8.8026351999999992</v>
      </c>
      <c r="Z83" s="43">
        <f t="shared" si="152"/>
        <v>-0.43408141</v>
      </c>
      <c r="AB83">
        <v>51040816326.530998</v>
      </c>
      <c r="AH83" s="8"/>
      <c r="AI83" s="6">
        <f t="shared" si="107"/>
        <v>53.367346938776002</v>
      </c>
      <c r="AJ83" s="6">
        <f t="shared" si="108"/>
        <v>0</v>
      </c>
      <c r="AK83" s="85">
        <f t="shared" si="124"/>
        <v>0</v>
      </c>
      <c r="AL83" s="6">
        <f t="shared" si="125"/>
        <v>53.367346938776002</v>
      </c>
      <c r="AM83" s="81">
        <f t="shared" si="126"/>
        <v>11.326032</v>
      </c>
      <c r="AN83" s="89">
        <f t="shared" si="127"/>
        <v>1.0560039999999999</v>
      </c>
      <c r="AO83" s="6">
        <f t="shared" si="128"/>
        <v>53.367346938776002</v>
      </c>
      <c r="AP83" s="43">
        <f t="shared" si="129"/>
        <v>10.197924</v>
      </c>
      <c r="AQ83" s="85">
        <f t="shared" si="130"/>
        <v>0.12117111</v>
      </c>
      <c r="AR83" s="6">
        <f t="shared" si="131"/>
        <v>53.367346938776002</v>
      </c>
      <c r="AS83" s="81">
        <f t="shared" si="132"/>
        <v>10.602458</v>
      </c>
      <c r="AT83" s="85">
        <f t="shared" si="133"/>
        <v>0.55613661000000003</v>
      </c>
      <c r="AU83" s="6">
        <f t="shared" si="134"/>
        <v>53.367346938776002</v>
      </c>
      <c r="AV83" s="81">
        <f t="shared" si="135"/>
        <v>10.838801999999999</v>
      </c>
      <c r="AW83" s="85">
        <f t="shared" si="136"/>
        <v>0.73161525000000005</v>
      </c>
      <c r="AX83" s="43">
        <f t="shared" si="137"/>
        <v>53.367346938776002</v>
      </c>
      <c r="AY83" s="43">
        <f t="shared" si="138"/>
        <v>10.943386</v>
      </c>
      <c r="AZ83" s="43">
        <f t="shared" si="139"/>
        <v>0.60364574000000004</v>
      </c>
    </row>
    <row r="84" spans="2:52" x14ac:dyDescent="0.25">
      <c r="B84">
        <v>51622448979.592003</v>
      </c>
      <c r="H84" s="8"/>
      <c r="I84" s="6">
        <f t="shared" si="104"/>
        <v>53.948979591836995</v>
      </c>
      <c r="J84" s="6">
        <f t="shared" si="105"/>
        <v>0</v>
      </c>
      <c r="K84" s="85">
        <f t="shared" si="109"/>
        <v>0</v>
      </c>
      <c r="L84" s="6">
        <f t="shared" si="110"/>
        <v>53.948979591836995</v>
      </c>
      <c r="M84" s="81">
        <f t="shared" si="111"/>
        <v>13.963343999999999</v>
      </c>
      <c r="N84" s="85">
        <f t="shared" si="112"/>
        <v>5.0124706999999997</v>
      </c>
      <c r="O84" s="6">
        <f t="shared" si="113"/>
        <v>53.948979591836995</v>
      </c>
      <c r="P84" s="81">
        <f t="shared" si="114"/>
        <v>12.733027</v>
      </c>
      <c r="Q84" s="85">
        <f t="shared" si="115"/>
        <v>3.7824871999999998</v>
      </c>
      <c r="R84" s="6">
        <f t="shared" si="116"/>
        <v>53.948979591836995</v>
      </c>
      <c r="S84" s="81">
        <f t="shared" si="117"/>
        <v>10.840329000000001</v>
      </c>
      <c r="T84" s="85">
        <f t="shared" si="118"/>
        <v>1.8694866999999999</v>
      </c>
      <c r="U84" s="6">
        <f t="shared" si="119"/>
        <v>53.948979591836995</v>
      </c>
      <c r="V84" s="81">
        <f t="shared" si="120"/>
        <v>9.2734833000000005</v>
      </c>
      <c r="W84" s="85">
        <f t="shared" si="121"/>
        <v>0.18757164000000001</v>
      </c>
      <c r="X84" s="43">
        <f t="shared" si="122"/>
        <v>53.948979591836995</v>
      </c>
      <c r="Y84" s="43">
        <f t="shared" ref="Y84:Z84" si="153">C608</f>
        <v>8.1999893000000004</v>
      </c>
      <c r="Z84" s="43">
        <f t="shared" si="153"/>
        <v>-1.1852437</v>
      </c>
      <c r="AB84">
        <v>51622448979.592003</v>
      </c>
      <c r="AH84" s="8"/>
      <c r="AI84" s="6">
        <f t="shared" si="107"/>
        <v>53.948979591836995</v>
      </c>
      <c r="AJ84" s="6">
        <f t="shared" si="108"/>
        <v>0</v>
      </c>
      <c r="AK84" s="85">
        <f t="shared" si="124"/>
        <v>0</v>
      </c>
      <c r="AL84" s="6">
        <f t="shared" si="125"/>
        <v>53.948979591836995</v>
      </c>
      <c r="AM84" s="81">
        <f t="shared" si="126"/>
        <v>12.206321000000001</v>
      </c>
      <c r="AN84" s="89">
        <f t="shared" si="127"/>
        <v>1.5563513</v>
      </c>
      <c r="AO84" s="6">
        <f t="shared" si="128"/>
        <v>53.948979591836995</v>
      </c>
      <c r="AP84" s="43">
        <f t="shared" si="129"/>
        <v>10.558429</v>
      </c>
      <c r="AQ84" s="85">
        <f t="shared" si="130"/>
        <v>0.15624626</v>
      </c>
      <c r="AR84" s="6">
        <f t="shared" si="131"/>
        <v>53.948979591836995</v>
      </c>
      <c r="AS84" s="81">
        <f t="shared" si="132"/>
        <v>11.026788</v>
      </c>
      <c r="AT84" s="85">
        <f t="shared" si="133"/>
        <v>0.71149569999999995</v>
      </c>
      <c r="AU84" s="6">
        <f t="shared" si="134"/>
        <v>53.948979591836995</v>
      </c>
      <c r="AV84" s="81">
        <f t="shared" si="135"/>
        <v>11.859499</v>
      </c>
      <c r="AW84" s="85">
        <f t="shared" si="136"/>
        <v>1.5363594</v>
      </c>
      <c r="AX84" s="43">
        <f t="shared" si="137"/>
        <v>53.948979591836995</v>
      </c>
      <c r="AY84" s="43">
        <f t="shared" si="138"/>
        <v>12.511448</v>
      </c>
      <c r="AZ84" s="43">
        <f t="shared" si="139"/>
        <v>2.0393602999999998</v>
      </c>
    </row>
    <row r="85" spans="2:52" x14ac:dyDescent="0.25">
      <c r="B85">
        <v>52204081632.653</v>
      </c>
      <c r="H85" s="8"/>
      <c r="I85" s="6">
        <f t="shared" si="104"/>
        <v>54.530612244898002</v>
      </c>
      <c r="J85" s="6">
        <f t="shared" si="105"/>
        <v>0</v>
      </c>
      <c r="K85" s="85">
        <f t="shared" si="109"/>
        <v>0</v>
      </c>
      <c r="L85" s="6">
        <f t="shared" si="110"/>
        <v>54.530612244898002</v>
      </c>
      <c r="M85" s="81">
        <f t="shared" si="111"/>
        <v>14.378102</v>
      </c>
      <c r="N85" s="85">
        <f t="shared" si="112"/>
        <v>5.6011237999999999</v>
      </c>
      <c r="O85" s="6">
        <f t="shared" si="113"/>
        <v>54.530612244898002</v>
      </c>
      <c r="P85" s="81">
        <f t="shared" si="114"/>
        <v>13.064107</v>
      </c>
      <c r="Q85" s="85">
        <f t="shared" si="115"/>
        <v>4.3081335999999997</v>
      </c>
      <c r="R85" s="6">
        <f t="shared" si="116"/>
        <v>54.530612244898002</v>
      </c>
      <c r="S85" s="81">
        <f t="shared" si="117"/>
        <v>11.001153</v>
      </c>
      <c r="T85" s="85">
        <f t="shared" si="118"/>
        <v>2.2360286999999999</v>
      </c>
      <c r="U85" s="6">
        <f t="shared" si="119"/>
        <v>54.530612244898002</v>
      </c>
      <c r="V85" s="81">
        <f t="shared" si="120"/>
        <v>9.2105083000000008</v>
      </c>
      <c r="W85" s="85">
        <f t="shared" si="121"/>
        <v>0.34254003</v>
      </c>
      <c r="X85" s="43">
        <f t="shared" si="122"/>
        <v>54.530612244898002</v>
      </c>
      <c r="Y85" s="43">
        <f t="shared" ref="Y85:Z85" si="154">C609</f>
        <v>7.9891547999999997</v>
      </c>
      <c r="Z85" s="43">
        <f t="shared" si="154"/>
        <v>-1.1450962</v>
      </c>
      <c r="AB85">
        <v>52204081632.653</v>
      </c>
      <c r="AH85" s="8"/>
      <c r="AI85" s="6">
        <f t="shared" si="107"/>
        <v>54.530612244898002</v>
      </c>
      <c r="AJ85" s="6">
        <f t="shared" si="108"/>
        <v>0</v>
      </c>
      <c r="AK85" s="85">
        <f t="shared" si="124"/>
        <v>0</v>
      </c>
      <c r="AL85" s="6">
        <f t="shared" si="125"/>
        <v>54.530612244898002</v>
      </c>
      <c r="AM85" s="81">
        <f t="shared" si="126"/>
        <v>13.683948000000001</v>
      </c>
      <c r="AN85" s="89">
        <f t="shared" si="127"/>
        <v>2.5121939000000002</v>
      </c>
      <c r="AO85" s="6">
        <f t="shared" si="128"/>
        <v>54.530612244898002</v>
      </c>
      <c r="AP85" s="43">
        <f t="shared" si="129"/>
        <v>11.169542</v>
      </c>
      <c r="AQ85" s="85">
        <f t="shared" si="130"/>
        <v>0.24692516</v>
      </c>
      <c r="AR85" s="6">
        <f t="shared" si="131"/>
        <v>54.530612244898002</v>
      </c>
      <c r="AS85" s="81">
        <f t="shared" si="132"/>
        <v>11.512259999999999</v>
      </c>
      <c r="AT85" s="85">
        <f t="shared" si="133"/>
        <v>0.70353281000000001</v>
      </c>
      <c r="AU85" s="6">
        <f t="shared" si="134"/>
        <v>54.530612244898002</v>
      </c>
      <c r="AV85" s="81">
        <f t="shared" si="135"/>
        <v>12.400741</v>
      </c>
      <c r="AW85" s="85">
        <f t="shared" si="136"/>
        <v>1.5344982</v>
      </c>
      <c r="AX85" s="43">
        <f t="shared" si="137"/>
        <v>54.530612244898002</v>
      </c>
      <c r="AY85" s="43">
        <f t="shared" si="138"/>
        <v>12.798187</v>
      </c>
      <c r="AZ85" s="43">
        <f t="shared" si="139"/>
        <v>1.7548177</v>
      </c>
    </row>
    <row r="86" spans="2:52" x14ac:dyDescent="0.25">
      <c r="B86">
        <v>52785714285.713997</v>
      </c>
      <c r="H86" s="8"/>
      <c r="I86" s="6">
        <f t="shared" si="104"/>
        <v>55.112244897959002</v>
      </c>
      <c r="J86" s="6">
        <f t="shared" si="105"/>
        <v>0</v>
      </c>
      <c r="K86" s="85">
        <f t="shared" si="109"/>
        <v>0</v>
      </c>
      <c r="L86" s="6">
        <f t="shared" si="110"/>
        <v>55.112244897959002</v>
      </c>
      <c r="M86" s="81">
        <f t="shared" si="111"/>
        <v>13.767550999999999</v>
      </c>
      <c r="N86" s="85">
        <f t="shared" si="112"/>
        <v>4.9046387999999999</v>
      </c>
      <c r="O86" s="6">
        <f t="shared" si="113"/>
        <v>55.112244897959002</v>
      </c>
      <c r="P86" s="81">
        <f t="shared" si="114"/>
        <v>12.406305</v>
      </c>
      <c r="Q86" s="85">
        <f t="shared" si="115"/>
        <v>3.5829599000000001</v>
      </c>
      <c r="R86" s="6">
        <f t="shared" si="116"/>
        <v>55.112244897959002</v>
      </c>
      <c r="S86" s="81">
        <f t="shared" si="117"/>
        <v>10.707560000000001</v>
      </c>
      <c r="T86" s="85">
        <f t="shared" si="118"/>
        <v>1.8612663</v>
      </c>
      <c r="U86" s="6">
        <f t="shared" si="119"/>
        <v>55.112244897959002</v>
      </c>
      <c r="V86" s="81">
        <f t="shared" si="120"/>
        <v>9.1246680999999992</v>
      </c>
      <c r="W86" s="85">
        <f t="shared" si="121"/>
        <v>0.16835918999999999</v>
      </c>
      <c r="X86" s="43">
        <f t="shared" si="122"/>
        <v>55.112244897959002</v>
      </c>
      <c r="Y86" s="43">
        <f t="shared" ref="Y86:Z86" si="155">C610</f>
        <v>8.1337203999999996</v>
      </c>
      <c r="Z86" s="43">
        <f t="shared" si="155"/>
        <v>-1.1291749</v>
      </c>
      <c r="AB86">
        <v>52785714285.713997</v>
      </c>
      <c r="AH86" s="8"/>
      <c r="AI86" s="6">
        <f t="shared" si="107"/>
        <v>55.112244897959002</v>
      </c>
      <c r="AJ86" s="6">
        <f t="shared" si="108"/>
        <v>0</v>
      </c>
      <c r="AK86" s="85">
        <f t="shared" si="124"/>
        <v>0</v>
      </c>
      <c r="AL86" s="6">
        <f t="shared" si="125"/>
        <v>55.112244897959002</v>
      </c>
      <c r="AM86" s="81">
        <f t="shared" si="126"/>
        <v>15.210630999999999</v>
      </c>
      <c r="AN86" s="89">
        <f t="shared" si="127"/>
        <v>3.8592526999999999</v>
      </c>
      <c r="AO86" s="6">
        <f t="shared" si="128"/>
        <v>55.112244897959002</v>
      </c>
      <c r="AP86" s="43">
        <f t="shared" si="129"/>
        <v>12.423143</v>
      </c>
      <c r="AQ86" s="85">
        <f t="shared" si="130"/>
        <v>1.3159628000000001</v>
      </c>
      <c r="AR86" s="6">
        <f t="shared" si="131"/>
        <v>55.112244897959002</v>
      </c>
      <c r="AS86" s="81">
        <f t="shared" si="132"/>
        <v>12.220962999999999</v>
      </c>
      <c r="AT86" s="85">
        <f t="shared" si="133"/>
        <v>1.1880609</v>
      </c>
      <c r="AU86" s="6">
        <f t="shared" si="134"/>
        <v>55.112244897959002</v>
      </c>
      <c r="AV86" s="81">
        <f t="shared" si="135"/>
        <v>12.886623</v>
      </c>
      <c r="AW86" s="85">
        <f t="shared" si="136"/>
        <v>1.7941423999999999</v>
      </c>
      <c r="AX86" s="43">
        <f t="shared" si="137"/>
        <v>55.112244897959002</v>
      </c>
      <c r="AY86" s="43">
        <f t="shared" si="138"/>
        <v>13.159926</v>
      </c>
      <c r="AZ86" s="43">
        <f t="shared" si="139"/>
        <v>1.8970165000000001</v>
      </c>
    </row>
    <row r="87" spans="2:52" x14ac:dyDescent="0.25">
      <c r="B87">
        <v>53367346938.776001</v>
      </c>
      <c r="H87" s="8"/>
      <c r="I87" s="6">
        <f t="shared" si="104"/>
        <v>55.693877551019995</v>
      </c>
      <c r="J87" s="6">
        <f t="shared" si="105"/>
        <v>0</v>
      </c>
      <c r="K87" s="85">
        <f t="shared" si="109"/>
        <v>0</v>
      </c>
      <c r="L87" s="6">
        <f t="shared" si="110"/>
        <v>55.693877551019995</v>
      </c>
      <c r="M87" s="81">
        <f t="shared" si="111"/>
        <v>13.927552</v>
      </c>
      <c r="N87" s="85">
        <f t="shared" si="112"/>
        <v>4.9943670999999998</v>
      </c>
      <c r="O87" s="6">
        <f t="shared" si="113"/>
        <v>55.693877551019995</v>
      </c>
      <c r="P87" s="81">
        <f t="shared" si="114"/>
        <v>12.392340000000001</v>
      </c>
      <c r="Q87" s="85">
        <f t="shared" si="115"/>
        <v>3.5057982999999999</v>
      </c>
      <c r="R87" s="6">
        <f t="shared" si="116"/>
        <v>55.693877551019995</v>
      </c>
      <c r="S87" s="81">
        <f t="shared" si="117"/>
        <v>10.46237</v>
      </c>
      <c r="T87" s="85">
        <f t="shared" si="118"/>
        <v>1.5152953</v>
      </c>
      <c r="U87" s="6">
        <f t="shared" si="119"/>
        <v>55.693877551019995</v>
      </c>
      <c r="V87" s="81">
        <f t="shared" si="120"/>
        <v>8.7564411</v>
      </c>
      <c r="W87" s="85">
        <f t="shared" si="121"/>
        <v>-0.33169714</v>
      </c>
      <c r="X87" s="43">
        <f t="shared" si="122"/>
        <v>55.693877551019995</v>
      </c>
      <c r="Y87" s="43">
        <f t="shared" ref="Y87:Z87" si="156">C611</f>
        <v>7.7904138999999999</v>
      </c>
      <c r="Z87" s="43">
        <f t="shared" si="156"/>
        <v>-1.6807513999999999</v>
      </c>
      <c r="AB87">
        <v>53367346938.776001</v>
      </c>
      <c r="AH87" s="8"/>
      <c r="AI87" s="6">
        <f t="shared" si="107"/>
        <v>55.693877551019995</v>
      </c>
      <c r="AJ87" s="6">
        <f t="shared" si="108"/>
        <v>0</v>
      </c>
      <c r="AK87" s="85">
        <f t="shared" si="124"/>
        <v>0</v>
      </c>
      <c r="AL87" s="6">
        <f t="shared" si="125"/>
        <v>55.693877551019995</v>
      </c>
      <c r="AM87" s="81">
        <f t="shared" si="126"/>
        <v>15.666591</v>
      </c>
      <c r="AN87" s="89">
        <f t="shared" si="127"/>
        <v>3.8313581999999999</v>
      </c>
      <c r="AO87" s="6">
        <f t="shared" si="128"/>
        <v>55.693877551019995</v>
      </c>
      <c r="AP87" s="43">
        <f t="shared" si="129"/>
        <v>13.250325999999999</v>
      </c>
      <c r="AQ87" s="85">
        <f t="shared" si="130"/>
        <v>1.6707274000000001</v>
      </c>
      <c r="AR87" s="6">
        <f t="shared" si="131"/>
        <v>55.693877551019995</v>
      </c>
      <c r="AS87" s="81">
        <f t="shared" si="132"/>
        <v>12.967293</v>
      </c>
      <c r="AT87" s="85">
        <f t="shared" si="133"/>
        <v>1.4290396000000001</v>
      </c>
      <c r="AU87" s="6">
        <f t="shared" si="134"/>
        <v>55.693877551019995</v>
      </c>
      <c r="AV87" s="81">
        <f t="shared" si="135"/>
        <v>13.582015999999999</v>
      </c>
      <c r="AW87" s="85">
        <f t="shared" si="136"/>
        <v>2.0117004000000001</v>
      </c>
      <c r="AX87" s="43">
        <f t="shared" si="137"/>
        <v>55.693877551019995</v>
      </c>
      <c r="AY87" s="43">
        <f t="shared" si="138"/>
        <v>14.027236</v>
      </c>
      <c r="AZ87" s="43">
        <f t="shared" si="139"/>
        <v>2.3075774</v>
      </c>
    </row>
    <row r="88" spans="2:52" x14ac:dyDescent="0.25">
      <c r="B88">
        <v>53948979591.836998</v>
      </c>
      <c r="H88" s="8"/>
      <c r="I88" s="6">
        <f t="shared" si="104"/>
        <v>56.275510204082003</v>
      </c>
      <c r="J88" s="6">
        <f t="shared" si="105"/>
        <v>0</v>
      </c>
      <c r="K88" s="85">
        <f t="shared" si="109"/>
        <v>0</v>
      </c>
      <c r="L88" s="6">
        <f t="shared" si="110"/>
        <v>56.275510204082003</v>
      </c>
      <c r="M88" s="81">
        <f t="shared" si="111"/>
        <v>13.816864000000001</v>
      </c>
      <c r="N88" s="85">
        <f t="shared" si="112"/>
        <v>4.5853352999999997</v>
      </c>
      <c r="O88" s="6">
        <f t="shared" si="113"/>
        <v>56.275510204082003</v>
      </c>
      <c r="P88" s="81">
        <f t="shared" si="114"/>
        <v>12.55649</v>
      </c>
      <c r="Q88" s="85">
        <f t="shared" si="115"/>
        <v>3.4027797999999998</v>
      </c>
      <c r="R88" s="6">
        <f t="shared" si="116"/>
        <v>56.275510204082003</v>
      </c>
      <c r="S88" s="81">
        <f t="shared" si="117"/>
        <v>10.685791</v>
      </c>
      <c r="T88" s="85">
        <f t="shared" si="118"/>
        <v>1.4996512</v>
      </c>
      <c r="U88" s="6">
        <f t="shared" si="119"/>
        <v>56.275510204082003</v>
      </c>
      <c r="V88" s="81">
        <f t="shared" si="120"/>
        <v>9.2070570000000007</v>
      </c>
      <c r="W88" s="85">
        <f t="shared" si="121"/>
        <v>-0.12228683999999999</v>
      </c>
      <c r="X88" s="43">
        <f t="shared" si="122"/>
        <v>56.275510204082003</v>
      </c>
      <c r="Y88" s="43">
        <f t="shared" ref="Y88:Z88" si="157">C612</f>
        <v>8.3882531999999994</v>
      </c>
      <c r="Z88" s="43">
        <f t="shared" si="157"/>
        <v>-1.3198893</v>
      </c>
      <c r="AB88">
        <v>53948979591.836998</v>
      </c>
      <c r="AH88" s="8"/>
      <c r="AI88" s="6">
        <f t="shared" si="107"/>
        <v>56.275510204082003</v>
      </c>
      <c r="AJ88" s="6">
        <f t="shared" si="108"/>
        <v>0</v>
      </c>
      <c r="AK88" s="85">
        <f t="shared" si="124"/>
        <v>0</v>
      </c>
      <c r="AL88" s="6">
        <f t="shared" si="125"/>
        <v>56.275510204082003</v>
      </c>
      <c r="AM88" s="81">
        <f t="shared" si="126"/>
        <v>15.904116999999999</v>
      </c>
      <c r="AN88" s="89">
        <f t="shared" si="127"/>
        <v>3.9824997999999998</v>
      </c>
      <c r="AO88" s="6">
        <f t="shared" si="128"/>
        <v>56.275510204082003</v>
      </c>
      <c r="AP88" s="43">
        <f t="shared" si="129"/>
        <v>14.414460999999999</v>
      </c>
      <c r="AQ88" s="85">
        <f t="shared" si="130"/>
        <v>2.6789453000000001</v>
      </c>
      <c r="AR88" s="6">
        <f t="shared" si="131"/>
        <v>56.275510204082003</v>
      </c>
      <c r="AS88" s="81">
        <f t="shared" si="132"/>
        <v>13.139938000000001</v>
      </c>
      <c r="AT88" s="85">
        <f t="shared" si="133"/>
        <v>1.4675404999999999</v>
      </c>
      <c r="AU88" s="6">
        <f t="shared" si="134"/>
        <v>56.275510204082003</v>
      </c>
      <c r="AV88" s="81">
        <f t="shared" si="135"/>
        <v>13.206142</v>
      </c>
      <c r="AW88" s="85">
        <f t="shared" si="136"/>
        <v>1.4685889000000001</v>
      </c>
      <c r="AX88" s="43">
        <f t="shared" si="137"/>
        <v>56.275510204082003</v>
      </c>
      <c r="AY88" s="43">
        <f t="shared" si="138"/>
        <v>13.2174</v>
      </c>
      <c r="AZ88" s="43">
        <f t="shared" si="139"/>
        <v>1.3026811</v>
      </c>
    </row>
    <row r="89" spans="2:52" x14ac:dyDescent="0.25">
      <c r="B89">
        <v>54530612244.898003</v>
      </c>
      <c r="H89" s="8"/>
      <c r="I89" s="6">
        <f t="shared" si="104"/>
        <v>56.857142857142996</v>
      </c>
      <c r="J89" s="6">
        <f t="shared" si="105"/>
        <v>0</v>
      </c>
      <c r="K89" s="85">
        <f t="shared" si="109"/>
        <v>0</v>
      </c>
      <c r="L89" s="6">
        <f t="shared" si="110"/>
        <v>56.857142857142996</v>
      </c>
      <c r="M89" s="81">
        <f t="shared" si="111"/>
        <v>11.641683</v>
      </c>
      <c r="N89" s="85">
        <f t="shared" si="112"/>
        <v>2.8215631999999999</v>
      </c>
      <c r="O89" s="6">
        <f t="shared" si="113"/>
        <v>56.857142857142996</v>
      </c>
      <c r="P89" s="81">
        <f t="shared" si="114"/>
        <v>10.859043</v>
      </c>
      <c r="Q89" s="85">
        <f t="shared" si="115"/>
        <v>2.1252412999999999</v>
      </c>
      <c r="R89" s="6">
        <f t="shared" si="116"/>
        <v>56.857142857142996</v>
      </c>
      <c r="S89" s="81">
        <f t="shared" si="117"/>
        <v>9.6134614999999997</v>
      </c>
      <c r="T89" s="85">
        <f t="shared" si="118"/>
        <v>0.84446149999999998</v>
      </c>
      <c r="U89" s="6">
        <f t="shared" si="119"/>
        <v>56.857142857142996</v>
      </c>
      <c r="V89" s="81">
        <f t="shared" si="120"/>
        <v>8.8113585000000008</v>
      </c>
      <c r="W89" s="85">
        <f t="shared" si="121"/>
        <v>-0.17452639</v>
      </c>
      <c r="X89" s="43">
        <f t="shared" si="122"/>
        <v>56.857142857142996</v>
      </c>
      <c r="Y89" s="43">
        <f t="shared" ref="Y89:Z89" si="158">C613</f>
        <v>8.5964831999999998</v>
      </c>
      <c r="Z89" s="43">
        <f t="shared" si="158"/>
        <v>-1.0057081999999999</v>
      </c>
      <c r="AB89">
        <v>54530612244.898003</v>
      </c>
      <c r="AH89" s="8"/>
      <c r="AI89" s="6">
        <f t="shared" si="107"/>
        <v>56.857142857142996</v>
      </c>
      <c r="AJ89" s="6">
        <f t="shared" si="108"/>
        <v>0</v>
      </c>
      <c r="AK89" s="85">
        <f t="shared" si="124"/>
        <v>0</v>
      </c>
      <c r="AL89" s="6">
        <f t="shared" si="125"/>
        <v>56.857142857142996</v>
      </c>
      <c r="AM89" s="81">
        <f t="shared" si="126"/>
        <v>14.787298</v>
      </c>
      <c r="AN89" s="89">
        <f t="shared" si="127"/>
        <v>3.2660345999999998</v>
      </c>
      <c r="AO89" s="6">
        <f t="shared" si="128"/>
        <v>56.857142857142996</v>
      </c>
      <c r="AP89" s="43">
        <f t="shared" si="129"/>
        <v>14.773211</v>
      </c>
      <c r="AQ89" s="85">
        <f t="shared" si="130"/>
        <v>3.3823197</v>
      </c>
      <c r="AR89" s="6">
        <f t="shared" si="131"/>
        <v>56.857142857142996</v>
      </c>
      <c r="AS89" s="81">
        <f t="shared" si="132"/>
        <v>14.095673</v>
      </c>
      <c r="AT89" s="85">
        <f t="shared" si="133"/>
        <v>2.7491791000000001</v>
      </c>
      <c r="AU89" s="6">
        <f t="shared" si="134"/>
        <v>56.857142857142996</v>
      </c>
      <c r="AV89" s="81">
        <f t="shared" si="135"/>
        <v>13.420569</v>
      </c>
      <c r="AW89" s="85">
        <f t="shared" si="136"/>
        <v>2.0437116999999998</v>
      </c>
      <c r="AX89" s="43">
        <f t="shared" si="137"/>
        <v>56.857142857142996</v>
      </c>
      <c r="AY89" s="43">
        <f t="shared" si="138"/>
        <v>13.356320999999999</v>
      </c>
      <c r="AZ89" s="43">
        <f t="shared" si="139"/>
        <v>1.8035791999999999</v>
      </c>
    </row>
    <row r="90" spans="2:52" x14ac:dyDescent="0.25">
      <c r="B90">
        <v>55112244897.959</v>
      </c>
      <c r="H90" s="8"/>
      <c r="I90" s="6">
        <f t="shared" si="104"/>
        <v>57.438775510204003</v>
      </c>
      <c r="J90" s="6">
        <f t="shared" si="105"/>
        <v>0</v>
      </c>
      <c r="K90" s="85">
        <f t="shared" si="109"/>
        <v>0</v>
      </c>
      <c r="L90" s="6">
        <f t="shared" si="110"/>
        <v>57.438775510204003</v>
      </c>
      <c r="M90" s="81">
        <f t="shared" si="111"/>
        <v>11.175718</v>
      </c>
      <c r="N90" s="85">
        <f t="shared" si="112"/>
        <v>1.3189389</v>
      </c>
      <c r="O90" s="6">
        <f t="shared" si="113"/>
        <v>57.438775510204003</v>
      </c>
      <c r="P90" s="81">
        <f t="shared" si="114"/>
        <v>11.070297999999999</v>
      </c>
      <c r="Q90" s="85">
        <f t="shared" si="115"/>
        <v>1.3365868000000001</v>
      </c>
      <c r="R90" s="6">
        <f t="shared" si="116"/>
        <v>57.438775510204003</v>
      </c>
      <c r="S90" s="81">
        <f t="shared" si="117"/>
        <v>10.620039999999999</v>
      </c>
      <c r="T90" s="85">
        <f t="shared" si="118"/>
        <v>0.79640538000000005</v>
      </c>
      <c r="U90" s="6">
        <f t="shared" si="119"/>
        <v>57.438775510204003</v>
      </c>
      <c r="V90" s="81">
        <f t="shared" si="120"/>
        <v>10.258088000000001</v>
      </c>
      <c r="W90" s="85">
        <f t="shared" si="121"/>
        <v>0.20859887999999999</v>
      </c>
      <c r="X90" s="43">
        <f t="shared" si="122"/>
        <v>57.438775510204003</v>
      </c>
      <c r="Y90" s="43">
        <f t="shared" ref="Y90:Z90" si="159">C614</f>
        <v>10.810829999999999</v>
      </c>
      <c r="Z90" s="43">
        <f t="shared" si="159"/>
        <v>6.0218975000000001E-2</v>
      </c>
      <c r="AB90">
        <v>55112244897.959</v>
      </c>
      <c r="AH90" s="8"/>
      <c r="AI90" s="6">
        <f t="shared" si="107"/>
        <v>57.438775510204003</v>
      </c>
      <c r="AJ90" s="6">
        <f t="shared" si="108"/>
        <v>0</v>
      </c>
      <c r="AK90" s="85">
        <f t="shared" si="124"/>
        <v>0</v>
      </c>
      <c r="AL90" s="6">
        <f t="shared" si="125"/>
        <v>57.438775510204003</v>
      </c>
      <c r="AM90" s="81">
        <f t="shared" si="126"/>
        <v>15.822831000000001</v>
      </c>
      <c r="AN90" s="89">
        <f t="shared" si="127"/>
        <v>3.5937866999999999</v>
      </c>
      <c r="AO90" s="6">
        <f t="shared" si="128"/>
        <v>57.438775510204003</v>
      </c>
      <c r="AP90" s="43">
        <f t="shared" si="129"/>
        <v>15.958939000000001</v>
      </c>
      <c r="AQ90" s="85">
        <f t="shared" si="130"/>
        <v>3.8344516999999998</v>
      </c>
      <c r="AR90" s="6">
        <f t="shared" si="131"/>
        <v>57.438775510204003</v>
      </c>
      <c r="AS90" s="81">
        <f t="shared" si="132"/>
        <v>14.180453</v>
      </c>
      <c r="AT90" s="85">
        <f t="shared" si="133"/>
        <v>2.0656835999999998</v>
      </c>
      <c r="AU90" s="6">
        <f t="shared" si="134"/>
        <v>57.438775510204003</v>
      </c>
      <c r="AV90" s="81">
        <f t="shared" si="135"/>
        <v>13.390453000000001</v>
      </c>
      <c r="AW90" s="85">
        <f t="shared" si="136"/>
        <v>1.1950135</v>
      </c>
      <c r="AX90" s="43">
        <f t="shared" si="137"/>
        <v>57.438775510204003</v>
      </c>
      <c r="AY90" s="43">
        <f t="shared" si="138"/>
        <v>13.107670000000001</v>
      </c>
      <c r="AZ90" s="43">
        <f t="shared" si="139"/>
        <v>0.70524955</v>
      </c>
    </row>
    <row r="91" spans="2:52" x14ac:dyDescent="0.25">
      <c r="B91">
        <v>55693877551.019997</v>
      </c>
      <c r="H91" s="8"/>
      <c r="I91" s="6">
        <f t="shared" si="104"/>
        <v>58.020408163264996</v>
      </c>
      <c r="J91" s="6">
        <f t="shared" si="105"/>
        <v>0</v>
      </c>
      <c r="K91" s="85">
        <f t="shared" si="109"/>
        <v>0</v>
      </c>
      <c r="L91" s="6">
        <f t="shared" si="110"/>
        <v>58.020408163264996</v>
      </c>
      <c r="M91" s="81">
        <f t="shared" si="111"/>
        <v>9.9021082000000007</v>
      </c>
      <c r="N91" s="85">
        <f t="shared" si="112"/>
        <v>-0.42396861000000002</v>
      </c>
      <c r="O91" s="6">
        <f t="shared" si="113"/>
        <v>58.020408163264996</v>
      </c>
      <c r="P91" s="81">
        <f t="shared" si="114"/>
        <v>10.573016000000001</v>
      </c>
      <c r="Q91" s="85">
        <f t="shared" si="115"/>
        <v>0.47613021999999999</v>
      </c>
      <c r="R91" s="6">
        <f t="shared" si="116"/>
        <v>58.020408163264996</v>
      </c>
      <c r="S91" s="81">
        <f t="shared" si="117"/>
        <v>10.865558999999999</v>
      </c>
      <c r="T91" s="85">
        <f t="shared" si="118"/>
        <v>0.75729853000000003</v>
      </c>
      <c r="U91" s="6">
        <f t="shared" si="119"/>
        <v>58.020408163264996</v>
      </c>
      <c r="V91" s="81">
        <f t="shared" si="120"/>
        <v>11.027025</v>
      </c>
      <c r="W91" s="85">
        <f t="shared" si="121"/>
        <v>0.71557504000000005</v>
      </c>
      <c r="X91" s="43">
        <f t="shared" si="122"/>
        <v>58.020408163264996</v>
      </c>
      <c r="Y91" s="43">
        <f t="shared" ref="Y91:Z91" si="160">C615</f>
        <v>11.644981</v>
      </c>
      <c r="Z91" s="43">
        <f t="shared" si="160"/>
        <v>0.79334581000000004</v>
      </c>
      <c r="AB91">
        <v>55693877551.019997</v>
      </c>
      <c r="AH91" s="8"/>
      <c r="AI91" s="6">
        <f t="shared" si="107"/>
        <v>58.020408163264996</v>
      </c>
      <c r="AJ91" s="6">
        <f t="shared" si="108"/>
        <v>0</v>
      </c>
      <c r="AK91" s="85">
        <f t="shared" si="124"/>
        <v>0</v>
      </c>
      <c r="AL91" s="6">
        <f t="shared" si="125"/>
        <v>58.020408163264996</v>
      </c>
      <c r="AM91" s="81">
        <f t="shared" si="126"/>
        <v>15.632228</v>
      </c>
      <c r="AN91" s="89">
        <f t="shared" si="127"/>
        <v>3.3370053999999998</v>
      </c>
      <c r="AO91" s="6">
        <f t="shared" si="128"/>
        <v>58.020408163264996</v>
      </c>
      <c r="AP91" s="43">
        <f t="shared" si="129"/>
        <v>14.875776</v>
      </c>
      <c r="AQ91" s="85">
        <f t="shared" si="130"/>
        <v>2.7027123</v>
      </c>
      <c r="AR91" s="6">
        <f t="shared" si="131"/>
        <v>58.020408163264996</v>
      </c>
      <c r="AS91" s="81">
        <f t="shared" si="132"/>
        <v>12.78406</v>
      </c>
      <c r="AT91" s="85">
        <f t="shared" si="133"/>
        <v>0.66281033</v>
      </c>
      <c r="AU91" s="6">
        <f t="shared" si="134"/>
        <v>58.020408163264996</v>
      </c>
      <c r="AV91" s="81">
        <f t="shared" si="135"/>
        <v>12.090194</v>
      </c>
      <c r="AW91" s="85">
        <f t="shared" si="136"/>
        <v>-0.10332821</v>
      </c>
      <c r="AX91" s="43">
        <f t="shared" si="137"/>
        <v>58.020408163264996</v>
      </c>
      <c r="AY91" s="43">
        <f t="shared" si="138"/>
        <v>11.84441</v>
      </c>
      <c r="AZ91" s="43">
        <f t="shared" si="139"/>
        <v>-0.59904146000000003</v>
      </c>
    </row>
    <row r="92" spans="2:52" x14ac:dyDescent="0.25">
      <c r="B92">
        <v>56275510204.082001</v>
      </c>
      <c r="H92" s="8"/>
      <c r="I92" s="6">
        <f t="shared" si="104"/>
        <v>58.602040816327005</v>
      </c>
      <c r="J92" s="6">
        <f t="shared" si="105"/>
        <v>0</v>
      </c>
      <c r="K92" s="85">
        <f t="shared" si="109"/>
        <v>0</v>
      </c>
      <c r="L92" s="6">
        <f t="shared" si="110"/>
        <v>58.602040816327005</v>
      </c>
      <c r="M92" s="81">
        <f t="shared" si="111"/>
        <v>10.650034</v>
      </c>
      <c r="N92" s="85">
        <f t="shared" si="112"/>
        <v>-0.37797396999999999</v>
      </c>
      <c r="O92" s="6">
        <f t="shared" si="113"/>
        <v>58.602040816327005</v>
      </c>
      <c r="P92" s="81">
        <f t="shared" si="114"/>
        <v>11.421676</v>
      </c>
      <c r="Q92" s="85">
        <f t="shared" si="115"/>
        <v>0.74342560999999996</v>
      </c>
      <c r="R92" s="6">
        <f t="shared" si="116"/>
        <v>58.602040816327005</v>
      </c>
      <c r="S92" s="81">
        <f t="shared" si="117"/>
        <v>12.401434</v>
      </c>
      <c r="T92" s="85">
        <f t="shared" si="118"/>
        <v>1.7453658999999999</v>
      </c>
      <c r="U92" s="6">
        <f t="shared" si="119"/>
        <v>58.602040816327005</v>
      </c>
      <c r="V92" s="81">
        <f t="shared" si="120"/>
        <v>13.211803</v>
      </c>
      <c r="W92" s="85">
        <f t="shared" si="121"/>
        <v>2.4095867000000002</v>
      </c>
      <c r="X92" s="43">
        <f t="shared" si="122"/>
        <v>58.602040816327005</v>
      </c>
      <c r="Y92" s="43">
        <f t="shared" ref="Y92:Z92" si="161">C616</f>
        <v>13.812272</v>
      </c>
      <c r="Z92" s="43">
        <f t="shared" si="161"/>
        <v>2.5426788</v>
      </c>
      <c r="AB92">
        <v>56275510204.082001</v>
      </c>
      <c r="AH92" s="8"/>
      <c r="AI92" s="6">
        <f t="shared" si="107"/>
        <v>58.602040816327005</v>
      </c>
      <c r="AJ92" s="6">
        <f t="shared" si="108"/>
        <v>0</v>
      </c>
      <c r="AK92" s="85">
        <f t="shared" si="124"/>
        <v>0</v>
      </c>
      <c r="AL92" s="6">
        <f t="shared" si="125"/>
        <v>58.602040816327005</v>
      </c>
      <c r="AM92" s="81">
        <f t="shared" si="126"/>
        <v>13.237645000000001</v>
      </c>
      <c r="AN92" s="89">
        <f t="shared" si="127"/>
        <v>0.94039583000000004</v>
      </c>
      <c r="AO92" s="6">
        <f t="shared" si="128"/>
        <v>58.602040816327005</v>
      </c>
      <c r="AP92" s="43">
        <f t="shared" si="129"/>
        <v>13.506859</v>
      </c>
      <c r="AQ92" s="85">
        <f t="shared" si="130"/>
        <v>1.2947348000000001</v>
      </c>
      <c r="AR92" s="6">
        <f t="shared" si="131"/>
        <v>58.602040816327005</v>
      </c>
      <c r="AS92" s="81">
        <f t="shared" si="132"/>
        <v>14.005617000000001</v>
      </c>
      <c r="AT92" s="85">
        <f t="shared" si="133"/>
        <v>1.8817265000000001</v>
      </c>
      <c r="AU92" s="6">
        <f t="shared" si="134"/>
        <v>58.602040816327005</v>
      </c>
      <c r="AV92" s="81">
        <f t="shared" si="135"/>
        <v>13.303906</v>
      </c>
      <c r="AW92" s="85">
        <f t="shared" si="136"/>
        <v>1.1447537999999999</v>
      </c>
      <c r="AX92" s="43">
        <f t="shared" si="137"/>
        <v>58.602040816327005</v>
      </c>
      <c r="AY92" s="43">
        <f t="shared" si="138"/>
        <v>13.076385999999999</v>
      </c>
      <c r="AZ92" s="43">
        <f t="shared" si="139"/>
        <v>0.73050820999999999</v>
      </c>
    </row>
    <row r="93" spans="2:52" x14ac:dyDescent="0.25">
      <c r="B93">
        <v>56857142857.142998</v>
      </c>
      <c r="H93" s="8"/>
      <c r="I93" s="6">
        <f t="shared" si="104"/>
        <v>59.183673469387998</v>
      </c>
      <c r="J93" s="6">
        <f t="shared" si="105"/>
        <v>0</v>
      </c>
      <c r="K93" s="85">
        <f t="shared" si="109"/>
        <v>0</v>
      </c>
      <c r="L93" s="6">
        <f t="shared" si="110"/>
        <v>59.183673469387998</v>
      </c>
      <c r="M93" s="81">
        <f t="shared" si="111"/>
        <v>10.579414</v>
      </c>
      <c r="N93" s="85">
        <f t="shared" si="112"/>
        <v>-0.26303124</v>
      </c>
      <c r="O93" s="6">
        <f t="shared" si="113"/>
        <v>59.183673469387998</v>
      </c>
      <c r="P93" s="81">
        <f t="shared" si="114"/>
        <v>10.066833000000001</v>
      </c>
      <c r="Q93" s="85">
        <f t="shared" si="115"/>
        <v>-0.37361773999999998</v>
      </c>
      <c r="R93" s="6">
        <f t="shared" si="116"/>
        <v>59.183673469387998</v>
      </c>
      <c r="S93" s="81">
        <f t="shared" si="117"/>
        <v>10.884706</v>
      </c>
      <c r="T93" s="85">
        <f t="shared" si="118"/>
        <v>0.53916936999999998</v>
      </c>
      <c r="U93" s="6">
        <f t="shared" si="119"/>
        <v>59.183673469387998</v>
      </c>
      <c r="V93" s="81">
        <f t="shared" si="120"/>
        <v>11.87514</v>
      </c>
      <c r="W93" s="85">
        <f t="shared" si="121"/>
        <v>1.3711679999999999</v>
      </c>
      <c r="X93" s="43">
        <f t="shared" si="122"/>
        <v>59.183673469387998</v>
      </c>
      <c r="Y93" s="43">
        <f t="shared" ref="Y93:Z93" si="162">C617</f>
        <v>13.160012</v>
      </c>
      <c r="Z93" s="43">
        <f t="shared" si="162"/>
        <v>2.1836614999999999</v>
      </c>
      <c r="AB93">
        <v>56857142857.142998</v>
      </c>
      <c r="AH93" s="8"/>
      <c r="AI93" s="6">
        <f t="shared" si="107"/>
        <v>59.183673469387998</v>
      </c>
      <c r="AJ93" s="6">
        <f t="shared" si="108"/>
        <v>0</v>
      </c>
      <c r="AK93" s="85">
        <f t="shared" si="124"/>
        <v>0</v>
      </c>
      <c r="AL93" s="6">
        <f t="shared" si="125"/>
        <v>59.183673469387998</v>
      </c>
      <c r="AM93" s="81">
        <f t="shared" si="126"/>
        <v>15.947282</v>
      </c>
      <c r="AN93" s="89">
        <f t="shared" si="127"/>
        <v>4.5228514999999998</v>
      </c>
      <c r="AO93" s="6">
        <f t="shared" si="128"/>
        <v>59.183673469387998</v>
      </c>
      <c r="AP93" s="43">
        <f t="shared" si="129"/>
        <v>15.758081000000001</v>
      </c>
      <c r="AQ93" s="85">
        <f t="shared" si="130"/>
        <v>4.4460664000000003</v>
      </c>
      <c r="AR93" s="6">
        <f t="shared" si="131"/>
        <v>59.183673469387998</v>
      </c>
      <c r="AS93" s="81">
        <f t="shared" si="132"/>
        <v>13.285311999999999</v>
      </c>
      <c r="AT93" s="85">
        <f t="shared" si="133"/>
        <v>2.0664215000000001</v>
      </c>
      <c r="AU93" s="6">
        <f t="shared" si="134"/>
        <v>59.183673469387998</v>
      </c>
      <c r="AV93" s="81">
        <f t="shared" si="135"/>
        <v>11.170674999999999</v>
      </c>
      <c r="AW93" s="85">
        <f t="shared" si="136"/>
        <v>-5.470328E-2</v>
      </c>
      <c r="AX93" s="43">
        <f t="shared" si="137"/>
        <v>59.183673469387998</v>
      </c>
      <c r="AY93" s="43">
        <f t="shared" si="138"/>
        <v>10.63317</v>
      </c>
      <c r="AZ93" s="43">
        <f t="shared" si="139"/>
        <v>-0.80049437000000001</v>
      </c>
    </row>
    <row r="94" spans="2:52" x14ac:dyDescent="0.25">
      <c r="B94">
        <v>57438775510.204002</v>
      </c>
      <c r="H94" s="8"/>
      <c r="I94" s="6">
        <f t="shared" si="104"/>
        <v>59.765306122448997</v>
      </c>
      <c r="J94" s="6">
        <f t="shared" si="105"/>
        <v>0</v>
      </c>
      <c r="K94" s="85">
        <f t="shared" si="109"/>
        <v>0</v>
      </c>
      <c r="L94" s="6">
        <f t="shared" si="110"/>
        <v>59.765306122448997</v>
      </c>
      <c r="M94" s="81">
        <f t="shared" si="111"/>
        <v>11.219294</v>
      </c>
      <c r="N94" s="85">
        <f t="shared" si="112"/>
        <v>-0.53497642000000001</v>
      </c>
      <c r="O94" s="6">
        <f t="shared" si="113"/>
        <v>59.765306122448997</v>
      </c>
      <c r="P94" s="81">
        <f t="shared" si="114"/>
        <v>10.911436</v>
      </c>
      <c r="Q94" s="85">
        <f t="shared" si="115"/>
        <v>-0.44249251000000001</v>
      </c>
      <c r="R94" s="6">
        <f t="shared" si="116"/>
        <v>59.765306122448997</v>
      </c>
      <c r="S94" s="81">
        <f t="shared" si="117"/>
        <v>12.429019</v>
      </c>
      <c r="T94" s="85">
        <f t="shared" si="118"/>
        <v>1.1437246000000001</v>
      </c>
      <c r="U94" s="6">
        <f t="shared" si="119"/>
        <v>59.765306122448997</v>
      </c>
      <c r="V94" s="81">
        <f t="shared" si="120"/>
        <v>13.768919</v>
      </c>
      <c r="W94" s="85">
        <f t="shared" si="121"/>
        <v>2.3255176999999998</v>
      </c>
      <c r="X94" s="43">
        <f t="shared" si="122"/>
        <v>59.765306122448997</v>
      </c>
      <c r="Y94" s="43">
        <f t="shared" ref="Y94:Z94" si="163">C618</f>
        <v>14.378787000000001</v>
      </c>
      <c r="Z94" s="43">
        <f t="shared" si="163"/>
        <v>2.4275126</v>
      </c>
      <c r="AB94">
        <v>57438775510.204002</v>
      </c>
      <c r="AH94" s="8"/>
      <c r="AI94" s="6">
        <f t="shared" si="107"/>
        <v>59.765306122448997</v>
      </c>
      <c r="AJ94" s="6">
        <f t="shared" si="108"/>
        <v>0</v>
      </c>
      <c r="AK94" s="85">
        <f t="shared" si="124"/>
        <v>0</v>
      </c>
      <c r="AL94" s="6">
        <f t="shared" si="125"/>
        <v>59.765306122448997</v>
      </c>
      <c r="AM94" s="81">
        <f t="shared" si="126"/>
        <v>13.844696000000001</v>
      </c>
      <c r="AN94" s="89">
        <f t="shared" si="127"/>
        <v>2.1060884</v>
      </c>
      <c r="AO94" s="6">
        <f t="shared" si="128"/>
        <v>59.765306122448997</v>
      </c>
      <c r="AP94" s="43">
        <f t="shared" si="129"/>
        <v>14.409056</v>
      </c>
      <c r="AQ94" s="85">
        <f t="shared" si="130"/>
        <v>2.7699869000000001</v>
      </c>
      <c r="AR94" s="6">
        <f t="shared" si="131"/>
        <v>59.765306122448997</v>
      </c>
      <c r="AS94" s="81">
        <f t="shared" si="132"/>
        <v>12.447240000000001</v>
      </c>
      <c r="AT94" s="85">
        <f t="shared" si="133"/>
        <v>0.84527695000000003</v>
      </c>
      <c r="AU94" s="6">
        <f t="shared" si="134"/>
        <v>59.765306122448997</v>
      </c>
      <c r="AV94" s="81">
        <f t="shared" si="135"/>
        <v>11.154263</v>
      </c>
      <c r="AW94" s="85">
        <f t="shared" si="136"/>
        <v>-0.53716207000000005</v>
      </c>
      <c r="AX94" s="43">
        <f t="shared" si="137"/>
        <v>59.765306122448997</v>
      </c>
      <c r="AY94" s="43">
        <f t="shared" si="138"/>
        <v>10.636037</v>
      </c>
      <c r="AZ94" s="43">
        <f t="shared" si="139"/>
        <v>-1.41205</v>
      </c>
    </row>
    <row r="95" spans="2:52" x14ac:dyDescent="0.25">
      <c r="B95">
        <v>58020408163.264999</v>
      </c>
      <c r="H95" s="8"/>
      <c r="I95" s="6">
        <f t="shared" si="104"/>
        <v>60.346938775510004</v>
      </c>
      <c r="J95" s="6">
        <f t="shared" si="105"/>
        <v>0</v>
      </c>
      <c r="K95" s="85">
        <f t="shared" si="109"/>
        <v>0</v>
      </c>
      <c r="L95" s="6">
        <f t="shared" si="110"/>
        <v>60.346938775510004</v>
      </c>
      <c r="M95" s="81">
        <f t="shared" si="111"/>
        <v>12.60914</v>
      </c>
      <c r="N95" s="85">
        <f t="shared" si="112"/>
        <v>0.73911594999999997</v>
      </c>
      <c r="O95" s="6">
        <f t="shared" si="113"/>
        <v>60.346938775510004</v>
      </c>
      <c r="P95" s="81">
        <f t="shared" si="114"/>
        <v>11.108466</v>
      </c>
      <c r="Q95" s="85">
        <f t="shared" si="115"/>
        <v>-0.32958680000000001</v>
      </c>
      <c r="R95" s="6">
        <f t="shared" si="116"/>
        <v>60.346938775510004</v>
      </c>
      <c r="S95" s="81">
        <f t="shared" si="117"/>
        <v>12.403392999999999</v>
      </c>
      <c r="T95" s="85">
        <f t="shared" si="118"/>
        <v>1.0103812000000001</v>
      </c>
      <c r="U95" s="6">
        <f t="shared" si="119"/>
        <v>60.346938775510004</v>
      </c>
      <c r="V95" s="81">
        <f t="shared" si="120"/>
        <v>13.898649000000001</v>
      </c>
      <c r="W95" s="85">
        <f t="shared" si="121"/>
        <v>2.3545476999999999</v>
      </c>
      <c r="X95" s="43">
        <f t="shared" si="122"/>
        <v>60.346938775510004</v>
      </c>
      <c r="Y95" s="43">
        <f t="shared" ref="Y95:Z95" si="164">C619</f>
        <v>20.691804999999999</v>
      </c>
      <c r="Z95" s="43">
        <f t="shared" si="164"/>
        <v>8.6819524999999995</v>
      </c>
      <c r="AB95">
        <v>58020408163.264999</v>
      </c>
      <c r="AH95" s="8"/>
      <c r="AI95" s="6">
        <f t="shared" si="107"/>
        <v>60.346938775510004</v>
      </c>
      <c r="AJ95" s="6">
        <f t="shared" si="108"/>
        <v>0</v>
      </c>
      <c r="AK95" s="85">
        <f t="shared" si="124"/>
        <v>0</v>
      </c>
      <c r="AL95" s="6">
        <f t="shared" si="125"/>
        <v>60.346938775510004</v>
      </c>
      <c r="AM95" s="81">
        <f t="shared" si="126"/>
        <v>15.161771999999999</v>
      </c>
      <c r="AN95" s="89">
        <f t="shared" si="127"/>
        <v>3.7144314999999999</v>
      </c>
      <c r="AO95" s="6">
        <f t="shared" si="128"/>
        <v>60.346938775510004</v>
      </c>
      <c r="AP95" s="43">
        <f t="shared" si="129"/>
        <v>15.923799000000001</v>
      </c>
      <c r="AQ95" s="85">
        <f t="shared" si="130"/>
        <v>4.6358027000000002</v>
      </c>
      <c r="AR95" s="6">
        <f t="shared" si="131"/>
        <v>60.346938775510004</v>
      </c>
      <c r="AS95" s="81">
        <f t="shared" si="132"/>
        <v>11.129066</v>
      </c>
      <c r="AT95" s="85">
        <f t="shared" si="133"/>
        <v>-0.10565837</v>
      </c>
      <c r="AU95" s="6">
        <f t="shared" si="134"/>
        <v>60.346938775510004</v>
      </c>
      <c r="AV95" s="81">
        <f t="shared" si="135"/>
        <v>9.8275976000000007</v>
      </c>
      <c r="AW95" s="85">
        <f t="shared" si="136"/>
        <v>-1.5273345</v>
      </c>
      <c r="AX95" s="43">
        <f t="shared" si="137"/>
        <v>60.346938775510004</v>
      </c>
      <c r="AY95" s="43">
        <f t="shared" si="138"/>
        <v>9.3882960999999998</v>
      </c>
      <c r="AZ95" s="43">
        <f t="shared" si="139"/>
        <v>-2.5011226999999998</v>
      </c>
    </row>
    <row r="96" spans="2:52" x14ac:dyDescent="0.25">
      <c r="B96">
        <v>58602040816.327003</v>
      </c>
      <c r="H96" s="8"/>
      <c r="I96" s="6">
        <f t="shared" si="104"/>
        <v>60.928571428570997</v>
      </c>
      <c r="J96" s="6">
        <f t="shared" si="105"/>
        <v>0</v>
      </c>
      <c r="K96" s="85">
        <f t="shared" si="109"/>
        <v>0</v>
      </c>
      <c r="L96" s="6">
        <f t="shared" si="110"/>
        <v>60.928571428570997</v>
      </c>
      <c r="M96" s="81">
        <f t="shared" si="111"/>
        <v>11.388725000000001</v>
      </c>
      <c r="N96" s="85">
        <f t="shared" si="112"/>
        <v>-0.79146636000000004</v>
      </c>
      <c r="O96" s="6">
        <f t="shared" si="113"/>
        <v>60.928571428570997</v>
      </c>
      <c r="P96" s="81">
        <f t="shared" si="114"/>
        <v>10.365657000000001</v>
      </c>
      <c r="Q96" s="85">
        <f t="shared" si="115"/>
        <v>-1.3663392000000001</v>
      </c>
      <c r="R96" s="6">
        <f t="shared" si="116"/>
        <v>60.928571428570997</v>
      </c>
      <c r="S96" s="81">
        <f t="shared" si="117"/>
        <v>11.345878000000001</v>
      </c>
      <c r="T96" s="85">
        <f t="shared" si="118"/>
        <v>-0.32800489999999999</v>
      </c>
      <c r="U96" s="6">
        <f t="shared" si="119"/>
        <v>60.928571428570997</v>
      </c>
      <c r="V96" s="81">
        <f t="shared" si="120"/>
        <v>12.340158000000001</v>
      </c>
      <c r="W96" s="85">
        <f t="shared" si="121"/>
        <v>0.51754993000000005</v>
      </c>
      <c r="X96" s="43">
        <f t="shared" si="122"/>
        <v>60.928571428570997</v>
      </c>
      <c r="Y96" s="43">
        <f t="shared" ref="Y96:Z96" si="165">C620</f>
        <v>13.082818</v>
      </c>
      <c r="Z96" s="43">
        <f t="shared" si="165"/>
        <v>0.74606382999999998</v>
      </c>
      <c r="AB96">
        <v>58602040816.327003</v>
      </c>
      <c r="AH96" s="8"/>
      <c r="AI96" s="6">
        <f t="shared" si="107"/>
        <v>60.928571428570997</v>
      </c>
      <c r="AJ96" s="6">
        <f t="shared" si="108"/>
        <v>0</v>
      </c>
      <c r="AK96" s="85">
        <f t="shared" si="124"/>
        <v>0</v>
      </c>
      <c r="AL96" s="6">
        <f t="shared" si="125"/>
        <v>60.928571428570997</v>
      </c>
      <c r="AM96" s="81">
        <f t="shared" si="126"/>
        <v>16.048452000000001</v>
      </c>
      <c r="AN96" s="89">
        <f t="shared" si="127"/>
        <v>4.5285095999999996</v>
      </c>
      <c r="AO96" s="6">
        <f t="shared" si="128"/>
        <v>60.928571428570997</v>
      </c>
      <c r="AP96" s="43">
        <f t="shared" si="129"/>
        <v>12.737467000000001</v>
      </c>
      <c r="AQ96" s="85">
        <f t="shared" si="130"/>
        <v>1.3803812</v>
      </c>
      <c r="AR96" s="6">
        <f t="shared" si="131"/>
        <v>60.928571428570997</v>
      </c>
      <c r="AS96" s="81">
        <f t="shared" si="132"/>
        <v>9.7341689999999996</v>
      </c>
      <c r="AT96" s="85">
        <f t="shared" si="133"/>
        <v>-1.6061894999999999</v>
      </c>
      <c r="AU96" s="6">
        <f t="shared" si="134"/>
        <v>60.928571428570997</v>
      </c>
      <c r="AV96" s="81">
        <f t="shared" si="135"/>
        <v>8.8667344999999997</v>
      </c>
      <c r="AW96" s="85">
        <f t="shared" si="136"/>
        <v>-2.6574705000000001</v>
      </c>
      <c r="AX96" s="43">
        <f t="shared" si="137"/>
        <v>60.928571428570997</v>
      </c>
      <c r="AY96" s="43">
        <f t="shared" si="138"/>
        <v>8.4965620000000008</v>
      </c>
      <c r="AZ96" s="43">
        <f t="shared" si="139"/>
        <v>-3.7259642999999998</v>
      </c>
    </row>
    <row r="97" spans="2:52" x14ac:dyDescent="0.25">
      <c r="B97">
        <v>59183673469.388</v>
      </c>
      <c r="H97" s="8"/>
      <c r="I97" s="6">
        <f t="shared" si="104"/>
        <v>61.510204081633006</v>
      </c>
      <c r="J97" s="6">
        <f t="shared" si="105"/>
        <v>0</v>
      </c>
      <c r="K97" s="85">
        <f t="shared" si="109"/>
        <v>0</v>
      </c>
      <c r="L97" s="6">
        <f t="shared" si="110"/>
        <v>61.510204081633006</v>
      </c>
      <c r="M97" s="81">
        <f t="shared" si="111"/>
        <v>12.475602</v>
      </c>
      <c r="N97" s="85">
        <f t="shared" si="112"/>
        <v>-0.29861331000000002</v>
      </c>
      <c r="O97" s="6">
        <f t="shared" si="113"/>
        <v>61.510204081633006</v>
      </c>
      <c r="P97" s="81">
        <f t="shared" si="114"/>
        <v>11.634740000000001</v>
      </c>
      <c r="Q97" s="85">
        <f t="shared" si="115"/>
        <v>-0.75072950000000005</v>
      </c>
      <c r="R97" s="6">
        <f t="shared" si="116"/>
        <v>61.510204081633006</v>
      </c>
      <c r="S97" s="81">
        <f t="shared" si="117"/>
        <v>12.588576</v>
      </c>
      <c r="T97" s="85">
        <f t="shared" si="118"/>
        <v>0.30429329999999999</v>
      </c>
      <c r="U97" s="6">
        <f t="shared" si="119"/>
        <v>61.510204081633006</v>
      </c>
      <c r="V97" s="81">
        <f t="shared" si="120"/>
        <v>13.864385</v>
      </c>
      <c r="W97" s="85">
        <f t="shared" si="121"/>
        <v>1.4730383</v>
      </c>
      <c r="X97" s="43">
        <f t="shared" si="122"/>
        <v>61.510204081633006</v>
      </c>
      <c r="Y97" s="43">
        <f t="shared" ref="Y97:Z97" si="166">C621</f>
        <v>14.117048</v>
      </c>
      <c r="Z97" s="43">
        <f t="shared" si="166"/>
        <v>1.2889809999999999</v>
      </c>
      <c r="AB97">
        <v>59183673469.388</v>
      </c>
      <c r="AH97" s="8"/>
      <c r="AI97" s="6">
        <f t="shared" si="107"/>
        <v>61.510204081633006</v>
      </c>
      <c r="AJ97" s="6">
        <f t="shared" si="108"/>
        <v>0</v>
      </c>
      <c r="AK97" s="85">
        <f t="shared" si="124"/>
        <v>0</v>
      </c>
      <c r="AL97" s="6">
        <f t="shared" si="125"/>
        <v>61.510204081633006</v>
      </c>
      <c r="AM97" s="81">
        <f t="shared" si="126"/>
        <v>12.418634000000001</v>
      </c>
      <c r="AN97" s="89">
        <f t="shared" si="127"/>
        <v>1.0547991999999999</v>
      </c>
      <c r="AO97" s="6">
        <f t="shared" si="128"/>
        <v>61.510204081633006</v>
      </c>
      <c r="AP97" s="43">
        <f t="shared" si="129"/>
        <v>13.156409999999999</v>
      </c>
      <c r="AQ97" s="85">
        <f t="shared" si="130"/>
        <v>1.9010937999999999</v>
      </c>
      <c r="AR97" s="6">
        <f t="shared" si="131"/>
        <v>61.510204081633006</v>
      </c>
      <c r="AS97" s="81">
        <f t="shared" si="132"/>
        <v>10.056387000000001</v>
      </c>
      <c r="AT97" s="85">
        <f t="shared" si="133"/>
        <v>-1.1181177</v>
      </c>
      <c r="AU97" s="6">
        <f t="shared" si="134"/>
        <v>61.510204081633006</v>
      </c>
      <c r="AV97" s="81">
        <f t="shared" si="135"/>
        <v>9.0524386999999997</v>
      </c>
      <c r="AW97" s="85">
        <f t="shared" si="136"/>
        <v>-2.2899560999999999</v>
      </c>
      <c r="AX97" s="43">
        <f t="shared" si="137"/>
        <v>61.510204081633006</v>
      </c>
      <c r="AY97" s="43">
        <f t="shared" si="138"/>
        <v>8.6685286000000001</v>
      </c>
      <c r="AZ97" s="43">
        <f t="shared" si="139"/>
        <v>-3.3115847</v>
      </c>
    </row>
    <row r="98" spans="2:52" x14ac:dyDescent="0.25">
      <c r="B98">
        <v>59765306122.448997</v>
      </c>
      <c r="H98" s="8"/>
      <c r="I98" s="6">
        <f t="shared" si="104"/>
        <v>62.091836734693999</v>
      </c>
      <c r="J98" s="6">
        <f t="shared" si="105"/>
        <v>0</v>
      </c>
      <c r="K98" s="85">
        <f t="shared" si="109"/>
        <v>0</v>
      </c>
      <c r="L98" s="6">
        <f t="shared" si="110"/>
        <v>62.091836734693999</v>
      </c>
      <c r="M98" s="81">
        <f t="shared" si="111"/>
        <v>13.751417999999999</v>
      </c>
      <c r="N98" s="85">
        <f t="shared" si="112"/>
        <v>0.43858861999999998</v>
      </c>
      <c r="O98" s="6">
        <f t="shared" si="113"/>
        <v>62.091836734693999</v>
      </c>
      <c r="P98" s="81">
        <f t="shared" si="114"/>
        <v>14.511587</v>
      </c>
      <c r="Q98" s="85">
        <f t="shared" si="115"/>
        <v>1.6213995000000001</v>
      </c>
      <c r="R98" s="6">
        <f t="shared" si="116"/>
        <v>62.091836734693999</v>
      </c>
      <c r="S98" s="81">
        <f t="shared" si="117"/>
        <v>14.488037</v>
      </c>
      <c r="T98" s="85">
        <f t="shared" si="118"/>
        <v>1.6729096999999999</v>
      </c>
      <c r="U98" s="6">
        <f t="shared" si="119"/>
        <v>62.091836734693999</v>
      </c>
      <c r="V98" s="81">
        <f t="shared" si="120"/>
        <v>13.98033</v>
      </c>
      <c r="W98" s="85">
        <f t="shared" si="121"/>
        <v>1.0586609</v>
      </c>
      <c r="X98" s="43">
        <f t="shared" si="122"/>
        <v>62.091836734693999</v>
      </c>
      <c r="Y98" s="43">
        <f t="shared" ref="Y98:Z98" si="167">C622</f>
        <v>13.645521</v>
      </c>
      <c r="Z98" s="43">
        <f t="shared" si="167"/>
        <v>0.35351928999999999</v>
      </c>
      <c r="AB98">
        <v>59765306122.448997</v>
      </c>
      <c r="AH98" s="8"/>
      <c r="AI98" s="6">
        <f t="shared" si="107"/>
        <v>62.091836734693999</v>
      </c>
      <c r="AJ98" s="6">
        <f t="shared" si="108"/>
        <v>0</v>
      </c>
      <c r="AK98" s="85">
        <f t="shared" si="124"/>
        <v>0</v>
      </c>
      <c r="AL98" s="6">
        <f t="shared" si="125"/>
        <v>62.091836734693999</v>
      </c>
      <c r="AM98" s="81">
        <f t="shared" si="126"/>
        <v>13.241759</v>
      </c>
      <c r="AN98" s="89">
        <f t="shared" si="127"/>
        <v>2.4459658000000002</v>
      </c>
      <c r="AO98" s="6">
        <f t="shared" si="128"/>
        <v>62.091836734693999</v>
      </c>
      <c r="AP98" s="43">
        <f t="shared" si="129"/>
        <v>11.684293</v>
      </c>
      <c r="AQ98" s="85">
        <f t="shared" si="130"/>
        <v>0.99832308000000003</v>
      </c>
      <c r="AR98" s="6">
        <f t="shared" si="131"/>
        <v>62.091836734693999</v>
      </c>
      <c r="AS98" s="81">
        <f t="shared" si="132"/>
        <v>9.1677303000000006</v>
      </c>
      <c r="AT98" s="85">
        <f t="shared" si="133"/>
        <v>-1.6427372</v>
      </c>
      <c r="AU98" s="6">
        <f t="shared" si="134"/>
        <v>62.091836734693999</v>
      </c>
      <c r="AV98" s="81">
        <f t="shared" si="135"/>
        <v>8.4813718999999992</v>
      </c>
      <c r="AW98" s="85">
        <f t="shared" si="136"/>
        <v>-2.9684748999999999</v>
      </c>
      <c r="AX98" s="43">
        <f t="shared" si="137"/>
        <v>62.091836734693999</v>
      </c>
      <c r="AY98" s="43">
        <f t="shared" si="138"/>
        <v>8.1063460999999997</v>
      </c>
      <c r="AZ98" s="43">
        <f t="shared" si="139"/>
        <v>-4.9384383999999999</v>
      </c>
    </row>
    <row r="99" spans="2:52" x14ac:dyDescent="0.25">
      <c r="B99">
        <v>60346938775.510002</v>
      </c>
      <c r="H99" s="8"/>
      <c r="I99" s="6">
        <f t="shared" si="104"/>
        <v>62.673469387754999</v>
      </c>
      <c r="J99" s="6">
        <f t="shared" si="105"/>
        <v>0</v>
      </c>
      <c r="K99" s="85">
        <f t="shared" si="109"/>
        <v>0</v>
      </c>
      <c r="L99" s="6">
        <f t="shared" si="110"/>
        <v>62.673469387754999</v>
      </c>
      <c r="M99" s="81">
        <f t="shared" si="111"/>
        <v>12.216139999999999</v>
      </c>
      <c r="N99" s="85">
        <f t="shared" si="112"/>
        <v>-1.7176066999999999</v>
      </c>
      <c r="O99" s="6">
        <f t="shared" si="113"/>
        <v>62.673469387754999</v>
      </c>
      <c r="P99" s="81">
        <f t="shared" si="114"/>
        <v>11.759729999999999</v>
      </c>
      <c r="Q99" s="85">
        <f t="shared" si="115"/>
        <v>-1.6253411</v>
      </c>
      <c r="R99" s="6">
        <f t="shared" si="116"/>
        <v>62.673469387754999</v>
      </c>
      <c r="S99" s="81">
        <f t="shared" si="117"/>
        <v>12.329864000000001</v>
      </c>
      <c r="T99" s="85">
        <f t="shared" si="118"/>
        <v>-0.89728063000000002</v>
      </c>
      <c r="U99" s="6">
        <f t="shared" si="119"/>
        <v>62.673469387754999</v>
      </c>
      <c r="V99" s="81">
        <f t="shared" si="120"/>
        <v>12.325039</v>
      </c>
      <c r="W99" s="85">
        <f t="shared" si="121"/>
        <v>-0.96878474999999997</v>
      </c>
      <c r="X99" s="43">
        <f t="shared" si="122"/>
        <v>62.673469387754999</v>
      </c>
      <c r="Y99" s="43">
        <f t="shared" ref="Y99:Z99" si="168">C623</f>
        <v>12.142288000000001</v>
      </c>
      <c r="Z99" s="43">
        <f t="shared" si="168"/>
        <v>-1.4411875999999999</v>
      </c>
      <c r="AB99">
        <v>60346938775.510002</v>
      </c>
      <c r="AH99" s="8"/>
      <c r="AI99" s="6">
        <f t="shared" si="107"/>
        <v>62.673469387754999</v>
      </c>
      <c r="AJ99" s="6">
        <f t="shared" si="108"/>
        <v>0</v>
      </c>
      <c r="AK99" s="85">
        <f t="shared" si="124"/>
        <v>0</v>
      </c>
      <c r="AL99" s="6">
        <f t="shared" si="125"/>
        <v>62.673469387754999</v>
      </c>
      <c r="AM99" s="81">
        <f t="shared" si="126"/>
        <v>12.206807</v>
      </c>
      <c r="AN99" s="89">
        <f t="shared" si="127"/>
        <v>1.5931306000000001</v>
      </c>
      <c r="AO99" s="6">
        <f t="shared" si="128"/>
        <v>62.673469387754999</v>
      </c>
      <c r="AP99" s="43">
        <f t="shared" si="129"/>
        <v>11.069276</v>
      </c>
      <c r="AQ99" s="85">
        <f t="shared" si="130"/>
        <v>0.62435072999999996</v>
      </c>
      <c r="AR99" s="6">
        <f t="shared" si="131"/>
        <v>62.673469387754999</v>
      </c>
      <c r="AS99" s="81">
        <f t="shared" si="132"/>
        <v>8.6124010000000002</v>
      </c>
      <c r="AT99" s="85">
        <f t="shared" si="133"/>
        <v>-1.9319445</v>
      </c>
      <c r="AU99" s="6">
        <f t="shared" si="134"/>
        <v>62.673469387754999</v>
      </c>
      <c r="AV99" s="81">
        <f t="shared" si="135"/>
        <v>7.8932338</v>
      </c>
      <c r="AW99" s="85">
        <f t="shared" si="136"/>
        <v>-3.2163751</v>
      </c>
      <c r="AX99" s="43">
        <f t="shared" si="137"/>
        <v>62.673469387754999</v>
      </c>
      <c r="AY99" s="43">
        <f t="shared" si="138"/>
        <v>7.5223212000000004</v>
      </c>
      <c r="AZ99" s="43">
        <f t="shared" si="139"/>
        <v>-5.0816173999999998</v>
      </c>
    </row>
    <row r="100" spans="2:52" x14ac:dyDescent="0.25">
      <c r="B100">
        <v>60928571428.570999</v>
      </c>
      <c r="H100" s="8"/>
      <c r="I100" s="6">
        <f t="shared" si="104"/>
        <v>63.255102040815999</v>
      </c>
      <c r="J100" s="6">
        <f t="shared" si="105"/>
        <v>0</v>
      </c>
      <c r="K100" s="85">
        <f t="shared" si="109"/>
        <v>0</v>
      </c>
      <c r="L100" s="6">
        <f t="shared" si="110"/>
        <v>63.255102040815999</v>
      </c>
      <c r="M100" s="81">
        <f t="shared" si="111"/>
        <v>10.902092</v>
      </c>
      <c r="N100" s="85">
        <f t="shared" si="112"/>
        <v>-3.0610194000000002</v>
      </c>
      <c r="O100" s="6">
        <f t="shared" si="113"/>
        <v>63.255102040815999</v>
      </c>
      <c r="P100" s="81">
        <f t="shared" si="114"/>
        <v>9.7728949000000007</v>
      </c>
      <c r="Q100" s="85">
        <f t="shared" si="115"/>
        <v>-3.0636112999999998</v>
      </c>
      <c r="R100" s="6">
        <f t="shared" si="116"/>
        <v>63.255102040815999</v>
      </c>
      <c r="S100" s="81">
        <f t="shared" si="117"/>
        <v>9.9698057000000002</v>
      </c>
      <c r="T100" s="85">
        <f t="shared" si="118"/>
        <v>-2.7045314</v>
      </c>
      <c r="U100" s="6">
        <f t="shared" si="119"/>
        <v>63.255102040815999</v>
      </c>
      <c r="V100" s="81">
        <f t="shared" si="120"/>
        <v>10.202099</v>
      </c>
      <c r="W100" s="85">
        <f t="shared" si="121"/>
        <v>-2.5215595</v>
      </c>
      <c r="X100" s="43">
        <f t="shared" si="122"/>
        <v>63.255102040815999</v>
      </c>
      <c r="Y100" s="43">
        <f t="shared" ref="Y100:Z100" si="169">C624</f>
        <v>10.310568</v>
      </c>
      <c r="Z100" s="43">
        <f t="shared" si="169"/>
        <v>-2.7710992999999999</v>
      </c>
      <c r="AB100">
        <v>60928571428.570999</v>
      </c>
      <c r="AH100" s="8"/>
      <c r="AI100" s="6">
        <f t="shared" si="107"/>
        <v>63.255102040815999</v>
      </c>
      <c r="AJ100" s="6">
        <f t="shared" si="108"/>
        <v>0</v>
      </c>
      <c r="AK100" s="85">
        <f t="shared" si="124"/>
        <v>0</v>
      </c>
      <c r="AL100" s="6">
        <f t="shared" si="125"/>
        <v>63.255102040815999</v>
      </c>
      <c r="AM100" s="81">
        <f t="shared" si="126"/>
        <v>10.725073999999999</v>
      </c>
      <c r="AN100" s="89">
        <f t="shared" si="127"/>
        <v>-0.24481812</v>
      </c>
      <c r="AO100" s="6">
        <f t="shared" si="128"/>
        <v>63.255102040815999</v>
      </c>
      <c r="AP100" s="43">
        <f t="shared" si="129"/>
        <v>9.6966342999999995</v>
      </c>
      <c r="AQ100" s="85">
        <f t="shared" si="130"/>
        <v>-0.96994305000000003</v>
      </c>
      <c r="AR100" s="6">
        <f t="shared" si="131"/>
        <v>63.255102040815999</v>
      </c>
      <c r="AS100" s="81">
        <f t="shared" si="132"/>
        <v>8.0728798000000008</v>
      </c>
      <c r="AT100" s="85">
        <f t="shared" si="133"/>
        <v>-2.6194514999999998</v>
      </c>
      <c r="AU100" s="6">
        <f t="shared" si="134"/>
        <v>63.255102040815999</v>
      </c>
      <c r="AV100" s="81">
        <f t="shared" si="135"/>
        <v>7.6690721999999996</v>
      </c>
      <c r="AW100" s="85">
        <f t="shared" si="136"/>
        <v>-3.5445096</v>
      </c>
      <c r="AX100" s="43">
        <f t="shared" si="137"/>
        <v>63.255102040815999</v>
      </c>
      <c r="AY100" s="43">
        <f t="shared" si="138"/>
        <v>7.9304509000000003</v>
      </c>
      <c r="AZ100" s="43">
        <f t="shared" si="139"/>
        <v>-4.7181869000000001</v>
      </c>
    </row>
    <row r="101" spans="2:52" x14ac:dyDescent="0.25">
      <c r="B101">
        <v>61510204081.633003</v>
      </c>
      <c r="H101" s="8"/>
      <c r="I101" s="6">
        <f t="shared" ref="I101:I103" si="170">B105/1000000000</f>
        <v>63.836734693878</v>
      </c>
      <c r="J101" s="6">
        <f t="shared" ref="J101:J103" si="171">E105</f>
        <v>0</v>
      </c>
      <c r="K101" s="85">
        <f t="shared" si="109"/>
        <v>0</v>
      </c>
      <c r="L101" s="6">
        <f t="shared" si="110"/>
        <v>63.836734693878</v>
      </c>
      <c r="M101" s="81">
        <f t="shared" si="111"/>
        <v>9.0959672999999999</v>
      </c>
      <c r="N101" s="85">
        <f t="shared" si="112"/>
        <v>-5.1164474000000002</v>
      </c>
      <c r="O101" s="6">
        <f t="shared" si="113"/>
        <v>63.836734693878</v>
      </c>
      <c r="P101" s="81">
        <f t="shared" si="114"/>
        <v>9.6656904000000008</v>
      </c>
      <c r="Q101" s="85">
        <f t="shared" si="115"/>
        <v>-3.4733467</v>
      </c>
      <c r="R101" s="6">
        <f t="shared" si="116"/>
        <v>63.836734693878</v>
      </c>
      <c r="S101" s="81">
        <f t="shared" si="117"/>
        <v>9.7946633999999992</v>
      </c>
      <c r="T101" s="85">
        <f t="shared" si="118"/>
        <v>-3.1328070000000001</v>
      </c>
      <c r="U101" s="6">
        <f t="shared" si="119"/>
        <v>63.836734693878</v>
      </c>
      <c r="V101" s="81">
        <f t="shared" si="120"/>
        <v>9.6405095999999997</v>
      </c>
      <c r="W101" s="85">
        <f t="shared" si="121"/>
        <v>-3.3970432000000002</v>
      </c>
      <c r="X101" s="43">
        <f t="shared" si="122"/>
        <v>63.836734693878</v>
      </c>
      <c r="Y101" s="43">
        <f t="shared" ref="Y101:Z101" si="172">C625</f>
        <v>9.5334634999999999</v>
      </c>
      <c r="Z101" s="43">
        <f t="shared" si="172"/>
        <v>-3.8850639</v>
      </c>
      <c r="AB101">
        <v>61510204081.633003</v>
      </c>
      <c r="AH101" s="8"/>
      <c r="AI101" s="6">
        <f t="shared" ref="AI101:AI103" si="173">AB105/1000000000</f>
        <v>63.836734693878</v>
      </c>
      <c r="AJ101" s="6">
        <f t="shared" ref="AJ101:AJ103" si="174">AE105</f>
        <v>0</v>
      </c>
      <c r="AK101" s="85">
        <f t="shared" si="124"/>
        <v>0</v>
      </c>
      <c r="AL101" s="6">
        <f t="shared" si="125"/>
        <v>63.836734693878</v>
      </c>
      <c r="AM101" s="81">
        <f t="shared" si="126"/>
        <v>8.9463548999999993</v>
      </c>
      <c r="AN101" s="89">
        <f t="shared" si="127"/>
        <v>-1.9408829000000001</v>
      </c>
      <c r="AO101" s="6">
        <f t="shared" si="128"/>
        <v>63.836734693878</v>
      </c>
      <c r="AP101" s="43">
        <f t="shared" si="129"/>
        <v>9.3669472000000003</v>
      </c>
      <c r="AQ101" s="85">
        <f t="shared" si="130"/>
        <v>-1.3896173999999999</v>
      </c>
      <c r="AR101" s="6">
        <f t="shared" si="131"/>
        <v>63.836734693878</v>
      </c>
      <c r="AS101" s="81">
        <f t="shared" si="132"/>
        <v>9.7040024000000003</v>
      </c>
      <c r="AT101" s="85">
        <f t="shared" si="133"/>
        <v>-1.0031394</v>
      </c>
      <c r="AU101" s="6">
        <f t="shared" si="134"/>
        <v>63.836734693878</v>
      </c>
      <c r="AV101" s="81">
        <f t="shared" si="135"/>
        <v>9.0410594999999994</v>
      </c>
      <c r="AW101" s="85">
        <f t="shared" si="136"/>
        <v>-1.9854981</v>
      </c>
      <c r="AX101" s="43">
        <f t="shared" si="137"/>
        <v>63.836734693878</v>
      </c>
      <c r="AY101" s="43">
        <f t="shared" si="138"/>
        <v>8.8690680999999998</v>
      </c>
      <c r="AZ101" s="43">
        <f t="shared" si="139"/>
        <v>-3.1705363000000002</v>
      </c>
    </row>
    <row r="102" spans="2:52" x14ac:dyDescent="0.25">
      <c r="B102">
        <v>62091836734.694</v>
      </c>
      <c r="H102" s="8"/>
      <c r="I102" s="6">
        <f t="shared" si="170"/>
        <v>64.418367346939007</v>
      </c>
      <c r="J102" s="6">
        <f t="shared" si="171"/>
        <v>0</v>
      </c>
      <c r="K102" s="85">
        <f t="shared" si="109"/>
        <v>0</v>
      </c>
      <c r="L102" s="6">
        <f t="shared" si="110"/>
        <v>64.418367346939007</v>
      </c>
      <c r="M102" s="81">
        <f t="shared" si="111"/>
        <v>10.631539999999999</v>
      </c>
      <c r="N102" s="85">
        <f t="shared" si="112"/>
        <v>-2.7534863999999999</v>
      </c>
      <c r="O102" s="6">
        <f t="shared" si="113"/>
        <v>64.418367346939007</v>
      </c>
      <c r="P102" s="81">
        <f t="shared" si="114"/>
        <v>12.010557</v>
      </c>
      <c r="Q102" s="85">
        <f t="shared" si="115"/>
        <v>-0.95624244000000003</v>
      </c>
      <c r="R102" s="6">
        <f t="shared" si="116"/>
        <v>64.418367346939007</v>
      </c>
      <c r="S102" s="81">
        <f t="shared" si="117"/>
        <v>11.44933</v>
      </c>
      <c r="T102" s="85">
        <f t="shared" si="118"/>
        <v>-1.3917664999999999</v>
      </c>
      <c r="U102" s="6">
        <f t="shared" si="119"/>
        <v>64.418367346939007</v>
      </c>
      <c r="V102" s="81">
        <f t="shared" si="120"/>
        <v>11.539175999999999</v>
      </c>
      <c r="W102" s="85">
        <f t="shared" si="121"/>
        <v>-1.4681976000000001</v>
      </c>
      <c r="X102" s="43">
        <f t="shared" si="122"/>
        <v>64.418367346939007</v>
      </c>
      <c r="Y102" s="43">
        <f t="shared" ref="Y102:Z102" si="175">C626</f>
        <v>11.640278</v>
      </c>
      <c r="Z102" s="43">
        <f t="shared" si="175"/>
        <v>-1.8789066000000001</v>
      </c>
      <c r="AB102">
        <v>62091836734.694</v>
      </c>
      <c r="AH102" s="8"/>
      <c r="AI102" s="6">
        <f t="shared" si="173"/>
        <v>64.418367346939007</v>
      </c>
      <c r="AJ102" s="6">
        <f t="shared" si="174"/>
        <v>0</v>
      </c>
      <c r="AK102" s="85">
        <f t="shared" si="124"/>
        <v>0</v>
      </c>
      <c r="AL102" s="6">
        <f t="shared" si="125"/>
        <v>64.418367346939007</v>
      </c>
      <c r="AM102" s="81">
        <f t="shared" si="126"/>
        <v>10.693193000000001</v>
      </c>
      <c r="AN102" s="89">
        <f t="shared" si="127"/>
        <v>-0.72615962999999994</v>
      </c>
      <c r="AO102" s="6">
        <f t="shared" si="128"/>
        <v>64.418367346939007</v>
      </c>
      <c r="AP102" s="43">
        <f t="shared" si="129"/>
        <v>11.63885</v>
      </c>
      <c r="AQ102" s="85">
        <f t="shared" si="130"/>
        <v>0.33977136000000002</v>
      </c>
      <c r="AR102" s="6">
        <f t="shared" si="131"/>
        <v>64.418367346939007</v>
      </c>
      <c r="AS102" s="81">
        <f t="shared" si="132"/>
        <v>9.5854567999999993</v>
      </c>
      <c r="AT102" s="85">
        <f t="shared" si="133"/>
        <v>-1.7416191999999999</v>
      </c>
      <c r="AU102" s="6">
        <f t="shared" si="134"/>
        <v>64.418367346939007</v>
      </c>
      <c r="AV102" s="81">
        <f t="shared" si="135"/>
        <v>8.1247644000000001</v>
      </c>
      <c r="AW102" s="85">
        <f t="shared" si="136"/>
        <v>-3.5015163</v>
      </c>
      <c r="AX102" s="43">
        <f t="shared" si="137"/>
        <v>64.418367346939007</v>
      </c>
      <c r="AY102" s="43">
        <f t="shared" si="138"/>
        <v>7.8610677999999998</v>
      </c>
      <c r="AZ102" s="43">
        <f t="shared" si="139"/>
        <v>-4.8294953999999999</v>
      </c>
    </row>
    <row r="103" spans="2:52" x14ac:dyDescent="0.25">
      <c r="B103">
        <v>62673469387.754997</v>
      </c>
      <c r="H103" s="8"/>
      <c r="I103" s="6">
        <f t="shared" si="170"/>
        <v>65</v>
      </c>
      <c r="J103" s="6">
        <f t="shared" si="171"/>
        <v>0</v>
      </c>
      <c r="K103" s="85">
        <f t="shared" si="109"/>
        <v>0</v>
      </c>
      <c r="L103" s="6">
        <f t="shared" si="110"/>
        <v>65</v>
      </c>
      <c r="M103" s="81">
        <f t="shared" si="111"/>
        <v>11.117618999999999</v>
      </c>
      <c r="N103" s="85">
        <f t="shared" si="112"/>
        <v>-2.8963101</v>
      </c>
      <c r="O103" s="6">
        <f t="shared" si="113"/>
        <v>65</v>
      </c>
      <c r="P103" s="81">
        <f t="shared" si="114"/>
        <v>10.303819000000001</v>
      </c>
      <c r="Q103" s="85">
        <f t="shared" si="115"/>
        <v>-3.4288552000000001</v>
      </c>
      <c r="R103" s="6">
        <f t="shared" si="116"/>
        <v>65</v>
      </c>
      <c r="S103" s="81">
        <f t="shared" si="117"/>
        <v>10.196842</v>
      </c>
      <c r="T103" s="85">
        <f t="shared" si="118"/>
        <v>-3.5235436</v>
      </c>
      <c r="U103" s="6">
        <f t="shared" si="119"/>
        <v>65</v>
      </c>
      <c r="V103" s="81">
        <f t="shared" si="120"/>
        <v>10.510109</v>
      </c>
      <c r="W103" s="85">
        <f t="shared" si="121"/>
        <v>-3.4482860999999998</v>
      </c>
      <c r="X103" s="43">
        <f t="shared" si="122"/>
        <v>65</v>
      </c>
      <c r="Y103" s="43">
        <f t="shared" ref="Y103:Z103" si="176">C627</f>
        <v>10.704940000000001</v>
      </c>
      <c r="Z103" s="43">
        <f t="shared" si="176"/>
        <v>-3.8372879000000002</v>
      </c>
      <c r="AB103">
        <v>62673469387.754997</v>
      </c>
      <c r="AH103" s="8"/>
      <c r="AI103" s="6">
        <f t="shared" si="173"/>
        <v>65</v>
      </c>
      <c r="AJ103" s="6">
        <f t="shared" si="174"/>
        <v>0</v>
      </c>
      <c r="AK103" s="85">
        <f t="shared" si="124"/>
        <v>0</v>
      </c>
      <c r="AL103" s="6">
        <f t="shared" si="125"/>
        <v>65</v>
      </c>
      <c r="AM103" s="81">
        <f t="shared" si="126"/>
        <v>10.72955</v>
      </c>
      <c r="AN103" s="89">
        <f t="shared" si="127"/>
        <v>-0.74233729000000004</v>
      </c>
      <c r="AO103" s="6">
        <f t="shared" si="128"/>
        <v>65</v>
      </c>
      <c r="AP103" s="43">
        <f t="shared" si="129"/>
        <v>10.043272999999999</v>
      </c>
      <c r="AQ103" s="85">
        <f t="shared" si="130"/>
        <v>-1.4758273</v>
      </c>
      <c r="AR103" s="6">
        <f t="shared" si="131"/>
        <v>65</v>
      </c>
      <c r="AS103" s="81">
        <f t="shared" si="132"/>
        <v>9.1110410999999996</v>
      </c>
      <c r="AT103" s="85">
        <f t="shared" si="133"/>
        <v>-2.7115849999999999</v>
      </c>
      <c r="AU103" s="6">
        <f t="shared" si="134"/>
        <v>65</v>
      </c>
      <c r="AV103" s="81">
        <f t="shared" si="135"/>
        <v>9.2052422000000007</v>
      </c>
      <c r="AW103" s="85">
        <f t="shared" si="136"/>
        <v>-3.4828250000000001</v>
      </c>
      <c r="AX103" s="43">
        <f t="shared" si="137"/>
        <v>65</v>
      </c>
      <c r="AY103" s="43">
        <f t="shared" si="138"/>
        <v>11.117132</v>
      </c>
      <c r="AZ103" s="43">
        <f t="shared" si="139"/>
        <v>-3.5655199999999998</v>
      </c>
    </row>
    <row r="104" spans="2:52" x14ac:dyDescent="0.25">
      <c r="B104">
        <v>63255102040.816002</v>
      </c>
      <c r="AB104">
        <v>63255102040.816002</v>
      </c>
    </row>
    <row r="105" spans="2:52" x14ac:dyDescent="0.25">
      <c r="B105">
        <v>63836734693.877998</v>
      </c>
      <c r="J105" s="5">
        <f>AVERAGE(J9:J103)</f>
        <v>0</v>
      </c>
      <c r="M105" s="5">
        <f>AVERAGE(M9:M103)</f>
        <v>11.284817885263161</v>
      </c>
      <c r="AB105">
        <v>63836734693.877998</v>
      </c>
    </row>
    <row r="106" spans="2:52" x14ac:dyDescent="0.25">
      <c r="B106">
        <v>64418367346.939003</v>
      </c>
      <c r="AB106">
        <v>64418367346.939003</v>
      </c>
    </row>
    <row r="107" spans="2:52" x14ac:dyDescent="0.25">
      <c r="B107">
        <v>65000000000</v>
      </c>
      <c r="AB107">
        <v>65000000000</v>
      </c>
    </row>
    <row r="108" spans="2:52" x14ac:dyDescent="0.25">
      <c r="B108" t="s">
        <v>25</v>
      </c>
      <c r="AB108" t="s">
        <v>25</v>
      </c>
    </row>
    <row r="111" spans="2:52" x14ac:dyDescent="0.25">
      <c r="B111" t="s">
        <v>22</v>
      </c>
      <c r="AB111" t="s">
        <v>22</v>
      </c>
    </row>
    <row r="112" spans="2:52" x14ac:dyDescent="0.25">
      <c r="B112" t="s">
        <v>23</v>
      </c>
      <c r="C112" t="s">
        <v>283</v>
      </c>
      <c r="D112" t="s">
        <v>284</v>
      </c>
      <c r="AB112" t="s">
        <v>23</v>
      </c>
      <c r="AC112" t="s">
        <v>283</v>
      </c>
      <c r="AD112" t="s">
        <v>284</v>
      </c>
    </row>
    <row r="113" spans="2:30" x14ac:dyDescent="0.25">
      <c r="B113">
        <v>8000000000</v>
      </c>
      <c r="C113">
        <v>-1.2019727</v>
      </c>
      <c r="D113">
        <v>-71.174476999999996</v>
      </c>
      <c r="AB113">
        <v>8000000000</v>
      </c>
      <c r="AC113">
        <v>6.3503017000000002</v>
      </c>
      <c r="AD113">
        <v>-50.951293999999997</v>
      </c>
    </row>
    <row r="114" spans="2:30" x14ac:dyDescent="0.25">
      <c r="B114">
        <v>8581632653.0612001</v>
      </c>
      <c r="C114">
        <v>3.7436166000000002</v>
      </c>
      <c r="D114">
        <v>-59.579456</v>
      </c>
      <c r="AB114">
        <v>8581632653.0612001</v>
      </c>
      <c r="AC114">
        <v>11.054926999999999</v>
      </c>
      <c r="AD114">
        <v>-37.830264999999997</v>
      </c>
    </row>
    <row r="115" spans="2:30" x14ac:dyDescent="0.25">
      <c r="B115">
        <v>9163265306.1224003</v>
      </c>
      <c r="C115">
        <v>5.768878</v>
      </c>
      <c r="D115">
        <v>-54.448070999999999</v>
      </c>
      <c r="AB115">
        <v>9163265306.1224003</v>
      </c>
      <c r="AC115">
        <v>13.11069</v>
      </c>
      <c r="AD115">
        <v>-31.167349000000002</v>
      </c>
    </row>
    <row r="116" spans="2:30" x14ac:dyDescent="0.25">
      <c r="B116">
        <v>9744897959.1837006</v>
      </c>
      <c r="C116">
        <v>3.7764319999999998</v>
      </c>
      <c r="D116">
        <v>-51.618481000000003</v>
      </c>
      <c r="AB116">
        <v>9744897959.1837006</v>
      </c>
      <c r="AC116">
        <v>17.134353999999998</v>
      </c>
      <c r="AD116">
        <v>-21.907253000000001</v>
      </c>
    </row>
    <row r="117" spans="2:30" x14ac:dyDescent="0.25">
      <c r="B117">
        <v>10326530612.245001</v>
      </c>
      <c r="C117">
        <v>4.9898176000000003</v>
      </c>
      <c r="D117">
        <v>-44.911560000000001</v>
      </c>
      <c r="AB117">
        <v>10326530612.245001</v>
      </c>
      <c r="AC117">
        <v>18.521896000000002</v>
      </c>
      <c r="AD117">
        <v>-15.6609</v>
      </c>
    </row>
    <row r="118" spans="2:30" x14ac:dyDescent="0.25">
      <c r="B118">
        <v>10908163265.306</v>
      </c>
      <c r="C118">
        <v>3.8105620999999998</v>
      </c>
      <c r="D118">
        <v>-41.358378999999999</v>
      </c>
      <c r="AB118">
        <v>10908163265.306</v>
      </c>
      <c r="AC118">
        <v>17.375685000000001</v>
      </c>
      <c r="AD118">
        <v>-14.252077999999999</v>
      </c>
    </row>
    <row r="119" spans="2:30" x14ac:dyDescent="0.25">
      <c r="B119">
        <v>11489795918.367001</v>
      </c>
      <c r="C119">
        <v>3.3296961999999999</v>
      </c>
      <c r="D119">
        <v>-36.983378999999999</v>
      </c>
      <c r="AB119">
        <v>11489795918.367001</v>
      </c>
      <c r="AC119">
        <v>21.038920999999998</v>
      </c>
      <c r="AD119">
        <v>-9.3527564999999999</v>
      </c>
    </row>
    <row r="120" spans="2:30" x14ac:dyDescent="0.25">
      <c r="B120">
        <v>12071428571.429001</v>
      </c>
      <c r="C120">
        <v>4.4419807999999996</v>
      </c>
      <c r="D120">
        <v>-27.870370999999999</v>
      </c>
      <c r="AB120">
        <v>12071428571.429001</v>
      </c>
      <c r="AC120">
        <v>22.401534999999999</v>
      </c>
      <c r="AD120">
        <v>-5.61625</v>
      </c>
    </row>
    <row r="121" spans="2:30" x14ac:dyDescent="0.25">
      <c r="B121">
        <v>12653061224.49</v>
      </c>
      <c r="C121">
        <v>4.7381263000000002</v>
      </c>
      <c r="D121">
        <v>-26.189485999999999</v>
      </c>
      <c r="AB121">
        <v>12653061224.49</v>
      </c>
      <c r="AC121">
        <v>18.751581000000002</v>
      </c>
      <c r="AD121">
        <v>-9.0962180999999998</v>
      </c>
    </row>
    <row r="122" spans="2:30" x14ac:dyDescent="0.25">
      <c r="B122">
        <v>13234693877.551001</v>
      </c>
      <c r="C122">
        <v>5.8134288999999999</v>
      </c>
      <c r="D122">
        <v>-18.865190999999999</v>
      </c>
      <c r="AB122">
        <v>13234693877.551001</v>
      </c>
      <c r="AC122">
        <v>22.073934999999999</v>
      </c>
      <c r="AD122">
        <v>-2.7371709000000002</v>
      </c>
    </row>
    <row r="123" spans="2:30" x14ac:dyDescent="0.25">
      <c r="B123">
        <v>13816326530.612</v>
      </c>
      <c r="C123">
        <v>5.5142030999999996</v>
      </c>
      <c r="D123">
        <v>-18.515722</v>
      </c>
      <c r="AB123">
        <v>13816326530.612</v>
      </c>
      <c r="AC123">
        <v>22.914166999999999</v>
      </c>
      <c r="AD123">
        <v>-0.84182119</v>
      </c>
    </row>
    <row r="124" spans="2:30" x14ac:dyDescent="0.25">
      <c r="B124">
        <v>14397959183.673</v>
      </c>
      <c r="C124">
        <v>6.8955511999999999</v>
      </c>
      <c r="D124">
        <v>-11.757999999999999</v>
      </c>
      <c r="AB124">
        <v>14397959183.673</v>
      </c>
      <c r="AC124">
        <v>26.889973000000001</v>
      </c>
      <c r="AD124">
        <v>6.0044484000000002</v>
      </c>
    </row>
    <row r="125" spans="2:30" x14ac:dyDescent="0.25">
      <c r="B125">
        <v>14979591836.735001</v>
      </c>
      <c r="C125">
        <v>10.266176</v>
      </c>
      <c r="D125">
        <v>-4.2789377999999996</v>
      </c>
      <c r="AB125">
        <v>14979591836.735001</v>
      </c>
      <c r="AC125">
        <v>24.692907000000002</v>
      </c>
      <c r="AD125">
        <v>5.7442216999999998</v>
      </c>
    </row>
    <row r="126" spans="2:30" x14ac:dyDescent="0.25">
      <c r="B126">
        <v>15561224489.796</v>
      </c>
      <c r="C126">
        <v>10.828649</v>
      </c>
      <c r="D126">
        <v>-0.23035096999999999</v>
      </c>
      <c r="AB126">
        <v>15561224489.796</v>
      </c>
      <c r="AC126">
        <v>22.349924000000001</v>
      </c>
      <c r="AD126">
        <v>5.1080942</v>
      </c>
    </row>
    <row r="127" spans="2:30" x14ac:dyDescent="0.25">
      <c r="B127">
        <v>16142857142.857</v>
      </c>
      <c r="C127">
        <v>9.3242626000000008</v>
      </c>
      <c r="D127">
        <v>-0.52262127000000003</v>
      </c>
      <c r="AB127">
        <v>16142857142.857</v>
      </c>
      <c r="AC127">
        <v>22.714361</v>
      </c>
      <c r="AD127">
        <v>6.8338938000000002</v>
      </c>
    </row>
    <row r="128" spans="2:30" x14ac:dyDescent="0.25">
      <c r="B128">
        <v>16724489795.917999</v>
      </c>
      <c r="C128">
        <v>7.2270402999999996</v>
      </c>
      <c r="D128">
        <v>-1.2330551000000001</v>
      </c>
      <c r="AB128">
        <v>16724489795.917999</v>
      </c>
      <c r="AC128">
        <v>18.958262999999999</v>
      </c>
      <c r="AD128">
        <v>4.7278856999999999</v>
      </c>
    </row>
    <row r="129" spans="2:30" x14ac:dyDescent="0.25">
      <c r="B129">
        <v>17306122448.98</v>
      </c>
      <c r="C129">
        <v>6.0710192000000003</v>
      </c>
      <c r="D129">
        <v>-1.8430960000000001</v>
      </c>
      <c r="AB129">
        <v>17306122448.98</v>
      </c>
      <c r="AC129">
        <v>15.918189999999999</v>
      </c>
      <c r="AD129">
        <v>2.7512131000000002</v>
      </c>
    </row>
    <row r="130" spans="2:30" x14ac:dyDescent="0.25">
      <c r="B130">
        <v>17887755102.041</v>
      </c>
      <c r="C130">
        <v>5.4765606</v>
      </c>
      <c r="D130">
        <v>-1.5690227999999999</v>
      </c>
      <c r="AB130">
        <v>17887755102.041</v>
      </c>
      <c r="AC130">
        <v>14.123794</v>
      </c>
      <c r="AD130">
        <v>2.2611162999999999</v>
      </c>
    </row>
    <row r="131" spans="2:30" x14ac:dyDescent="0.25">
      <c r="B131">
        <v>18469387755.102001</v>
      </c>
      <c r="C131">
        <v>4.9995517999999999</v>
      </c>
      <c r="D131">
        <v>-1.7900798</v>
      </c>
      <c r="AB131">
        <v>18469387755.102001</v>
      </c>
      <c r="AC131">
        <v>12.022098</v>
      </c>
      <c r="AD131">
        <v>1.4080831</v>
      </c>
    </row>
    <row r="132" spans="2:30" x14ac:dyDescent="0.25">
      <c r="B132">
        <v>19051020408.162998</v>
      </c>
      <c r="C132">
        <v>5.2088614</v>
      </c>
      <c r="D132">
        <v>-1.0831947</v>
      </c>
      <c r="AB132">
        <v>19051020408.162998</v>
      </c>
      <c r="AC132">
        <v>10.005912</v>
      </c>
      <c r="AD132">
        <v>0.96918546999999999</v>
      </c>
    </row>
    <row r="133" spans="2:30" x14ac:dyDescent="0.25">
      <c r="B133">
        <v>19632653061.223999</v>
      </c>
      <c r="C133">
        <v>5.1710544000000001</v>
      </c>
      <c r="D133">
        <v>-1.0107900999999999</v>
      </c>
      <c r="AB133">
        <v>19632653061.223999</v>
      </c>
      <c r="AC133">
        <v>8.7620468000000002</v>
      </c>
      <c r="AD133">
        <v>0.22777407999999999</v>
      </c>
    </row>
    <row r="134" spans="2:30" x14ac:dyDescent="0.25">
      <c r="B134">
        <v>20214285714.285999</v>
      </c>
      <c r="C134">
        <v>6.5684638</v>
      </c>
      <c r="D134">
        <v>0.50779194000000005</v>
      </c>
      <c r="AB134">
        <v>20214285714.285999</v>
      </c>
      <c r="AC134">
        <v>9.1775532000000002</v>
      </c>
      <c r="AD134">
        <v>1.4084589000000001</v>
      </c>
    </row>
    <row r="135" spans="2:30" x14ac:dyDescent="0.25">
      <c r="B135">
        <v>20795918367.347</v>
      </c>
      <c r="C135">
        <v>7.4794482999999996</v>
      </c>
      <c r="D135">
        <v>1.5373319000000001</v>
      </c>
      <c r="AB135">
        <v>20795918367.347</v>
      </c>
      <c r="AC135">
        <v>8.7866554000000008</v>
      </c>
      <c r="AD135">
        <v>1.3160802</v>
      </c>
    </row>
    <row r="136" spans="2:30" x14ac:dyDescent="0.25">
      <c r="B136">
        <v>21377551020.408001</v>
      </c>
      <c r="C136">
        <v>9.0445509000000008</v>
      </c>
      <c r="D136">
        <v>2.7630601000000001</v>
      </c>
      <c r="AB136">
        <v>21377551020.408001</v>
      </c>
      <c r="AC136">
        <v>7.7188745000000001</v>
      </c>
      <c r="AD136">
        <v>0.71538239999999997</v>
      </c>
    </row>
    <row r="137" spans="2:30" x14ac:dyDescent="0.25">
      <c r="B137">
        <v>21959183673.469002</v>
      </c>
      <c r="C137">
        <v>8.7484417000000008</v>
      </c>
      <c r="D137">
        <v>2.817256</v>
      </c>
      <c r="AB137">
        <v>21959183673.469002</v>
      </c>
      <c r="AC137">
        <v>7.3511658000000004</v>
      </c>
      <c r="AD137">
        <v>0.63665806999999996</v>
      </c>
    </row>
    <row r="138" spans="2:30" x14ac:dyDescent="0.25">
      <c r="B138">
        <v>22540816326.530998</v>
      </c>
      <c r="C138">
        <v>9.7062367999999992</v>
      </c>
      <c r="D138">
        <v>3.4114463000000002</v>
      </c>
      <c r="AB138">
        <v>22540816326.530998</v>
      </c>
      <c r="AC138">
        <v>7.7640839000000001</v>
      </c>
      <c r="AD138">
        <v>1.2832109</v>
      </c>
    </row>
    <row r="139" spans="2:30" x14ac:dyDescent="0.25">
      <c r="B139">
        <v>23122448979.591999</v>
      </c>
      <c r="C139">
        <v>8.9074202000000007</v>
      </c>
      <c r="D139">
        <v>2.7736166</v>
      </c>
      <c r="AB139">
        <v>23122448979.591999</v>
      </c>
      <c r="AC139">
        <v>7.9071192999999997</v>
      </c>
      <c r="AD139">
        <v>1.4138508999999999</v>
      </c>
    </row>
    <row r="140" spans="2:30" x14ac:dyDescent="0.25">
      <c r="B140">
        <v>23704081632.653</v>
      </c>
      <c r="C140">
        <v>9.9264983999999998</v>
      </c>
      <c r="D140">
        <v>3.4896962999999999</v>
      </c>
      <c r="AB140">
        <v>23704081632.653</v>
      </c>
      <c r="AC140">
        <v>8.9548129999999997</v>
      </c>
      <c r="AD140">
        <v>2.4265127</v>
      </c>
    </row>
    <row r="141" spans="2:30" x14ac:dyDescent="0.25">
      <c r="B141">
        <v>24285714285.714001</v>
      </c>
      <c r="C141">
        <v>10.386729000000001</v>
      </c>
      <c r="D141">
        <v>3.9988575000000002</v>
      </c>
      <c r="AB141">
        <v>24285714285.714001</v>
      </c>
      <c r="AC141">
        <v>9.9539928</v>
      </c>
      <c r="AD141">
        <v>3.6046917000000001</v>
      </c>
    </row>
    <row r="142" spans="2:30" x14ac:dyDescent="0.25">
      <c r="B142">
        <v>24867346938.776001</v>
      </c>
      <c r="C142">
        <v>10.549841000000001</v>
      </c>
      <c r="D142">
        <v>4.1052546999999997</v>
      </c>
      <c r="AB142">
        <v>24867346938.776001</v>
      </c>
      <c r="AC142">
        <v>11.502107000000001</v>
      </c>
      <c r="AD142">
        <v>4.8705977999999996</v>
      </c>
    </row>
    <row r="143" spans="2:30" x14ac:dyDescent="0.25">
      <c r="B143">
        <v>25448979591.837002</v>
      </c>
      <c r="C143">
        <v>11.835331999999999</v>
      </c>
      <c r="D143">
        <v>5.4146671</v>
      </c>
      <c r="AB143">
        <v>25448979591.837002</v>
      </c>
      <c r="AC143">
        <v>12.290172999999999</v>
      </c>
      <c r="AD143">
        <v>5.6668495999999999</v>
      </c>
    </row>
    <row r="144" spans="2:30" x14ac:dyDescent="0.25">
      <c r="B144">
        <v>26030612244.897999</v>
      </c>
      <c r="C144">
        <v>13.061287999999999</v>
      </c>
      <c r="D144">
        <v>6.2760854000000004</v>
      </c>
      <c r="AB144">
        <v>26030612244.897999</v>
      </c>
      <c r="AC144">
        <v>11.606778</v>
      </c>
      <c r="AD144">
        <v>4.7248549000000004</v>
      </c>
    </row>
    <row r="145" spans="2:30" x14ac:dyDescent="0.25">
      <c r="B145">
        <v>26612244897.959</v>
      </c>
      <c r="C145">
        <v>13.172323</v>
      </c>
      <c r="D145">
        <v>6.2138200000000001</v>
      </c>
      <c r="AB145">
        <v>26612244897.959</v>
      </c>
      <c r="AC145">
        <v>12.095893</v>
      </c>
      <c r="AD145">
        <v>5.1627970000000003</v>
      </c>
    </row>
    <row r="146" spans="2:30" x14ac:dyDescent="0.25">
      <c r="B146">
        <v>27193877551.02</v>
      </c>
      <c r="C146">
        <v>14.249063</v>
      </c>
      <c r="D146">
        <v>7.173305</v>
      </c>
      <c r="AB146">
        <v>27193877551.02</v>
      </c>
      <c r="AC146">
        <v>12.818225999999999</v>
      </c>
      <c r="AD146">
        <v>5.7179918000000001</v>
      </c>
    </row>
    <row r="147" spans="2:30" x14ac:dyDescent="0.25">
      <c r="B147">
        <v>27775510204.082001</v>
      </c>
      <c r="C147">
        <v>14.475327</v>
      </c>
      <c r="D147">
        <v>7.1966533999999998</v>
      </c>
      <c r="AB147">
        <v>27775510204.082001</v>
      </c>
      <c r="AC147">
        <v>11.996841</v>
      </c>
      <c r="AD147">
        <v>4.8661418000000003</v>
      </c>
    </row>
    <row r="148" spans="2:30" x14ac:dyDescent="0.25">
      <c r="B148">
        <v>28357142857.143002</v>
      </c>
      <c r="C148">
        <v>12.951755</v>
      </c>
      <c r="D148">
        <v>6.0346736999999999</v>
      </c>
      <c r="AB148">
        <v>28357142857.143002</v>
      </c>
      <c r="AC148">
        <v>11.197091</v>
      </c>
      <c r="AD148">
        <v>4.1390590999999999</v>
      </c>
    </row>
    <row r="149" spans="2:30" x14ac:dyDescent="0.25">
      <c r="B149">
        <v>28938775510.203999</v>
      </c>
      <c r="C149">
        <v>13.336957</v>
      </c>
      <c r="D149">
        <v>5.8776970000000004</v>
      </c>
      <c r="AB149">
        <v>28938775510.203999</v>
      </c>
      <c r="AC149">
        <v>11.175789999999999</v>
      </c>
      <c r="AD149">
        <v>3.9610929000000001</v>
      </c>
    </row>
    <row r="150" spans="2:30" x14ac:dyDescent="0.25">
      <c r="B150">
        <v>29520408163.264999</v>
      </c>
      <c r="C150">
        <v>13.643544</v>
      </c>
      <c r="D150">
        <v>6.3591404000000002</v>
      </c>
      <c r="AB150">
        <v>29520408163.264999</v>
      </c>
      <c r="AC150">
        <v>12.873395</v>
      </c>
      <c r="AD150">
        <v>5.5812964000000003</v>
      </c>
    </row>
    <row r="151" spans="2:30" x14ac:dyDescent="0.25">
      <c r="B151">
        <v>30102040816.327</v>
      </c>
      <c r="C151">
        <v>14.082993999999999</v>
      </c>
      <c r="D151">
        <v>6.5884552000000003</v>
      </c>
      <c r="AB151">
        <v>30102040816.327</v>
      </c>
      <c r="AC151">
        <v>13.533602</v>
      </c>
      <c r="AD151">
        <v>5.9864736000000001</v>
      </c>
    </row>
    <row r="152" spans="2:30" x14ac:dyDescent="0.25">
      <c r="B152">
        <v>30683673469.388</v>
      </c>
      <c r="C152">
        <v>15.732538999999999</v>
      </c>
      <c r="D152">
        <v>8.0197877999999996</v>
      </c>
      <c r="AB152">
        <v>30683673469.388</v>
      </c>
      <c r="AC152">
        <v>14.132763000000001</v>
      </c>
      <c r="AD152">
        <v>6.5191545</v>
      </c>
    </row>
    <row r="153" spans="2:30" x14ac:dyDescent="0.25">
      <c r="B153">
        <v>31265306122.449001</v>
      </c>
      <c r="C153">
        <v>17.838524</v>
      </c>
      <c r="D153">
        <v>10.167074</v>
      </c>
      <c r="AB153">
        <v>31265306122.449001</v>
      </c>
      <c r="AC153">
        <v>14.048624999999999</v>
      </c>
      <c r="AD153">
        <v>6.4628468000000003</v>
      </c>
    </row>
    <row r="154" spans="2:30" x14ac:dyDescent="0.25">
      <c r="B154">
        <v>31846938775.509998</v>
      </c>
      <c r="C154">
        <v>22.02713</v>
      </c>
      <c r="D154">
        <v>14.498405999999999</v>
      </c>
      <c r="AB154">
        <v>31846938775.509998</v>
      </c>
      <c r="AC154">
        <v>14.842207</v>
      </c>
      <c r="AD154">
        <v>7.3639010999999996</v>
      </c>
    </row>
    <row r="155" spans="2:30" x14ac:dyDescent="0.25">
      <c r="B155">
        <v>32428571428.570999</v>
      </c>
      <c r="C155">
        <v>18.574059999999999</v>
      </c>
      <c r="D155">
        <v>10.978391999999999</v>
      </c>
      <c r="AB155">
        <v>32428571428.570999</v>
      </c>
      <c r="AC155">
        <v>16.942772000000001</v>
      </c>
      <c r="AD155">
        <v>9.2489585999999999</v>
      </c>
    </row>
    <row r="156" spans="2:30" x14ac:dyDescent="0.25">
      <c r="B156">
        <v>33010204081.632999</v>
      </c>
      <c r="C156">
        <v>17.652256000000001</v>
      </c>
      <c r="D156">
        <v>9.9249401000000006</v>
      </c>
      <c r="AB156">
        <v>33010204081.632999</v>
      </c>
      <c r="AC156">
        <v>19.708705999999999</v>
      </c>
      <c r="AD156">
        <v>11.839136999999999</v>
      </c>
    </row>
    <row r="157" spans="2:30" x14ac:dyDescent="0.25">
      <c r="B157">
        <v>33591836734.694</v>
      </c>
      <c r="C157">
        <v>19.347334</v>
      </c>
      <c r="D157">
        <v>10.823</v>
      </c>
      <c r="AB157">
        <v>33591836734.694</v>
      </c>
      <c r="AC157">
        <v>17.388718000000001</v>
      </c>
      <c r="AD157">
        <v>9.1566867999999992</v>
      </c>
    </row>
    <row r="158" spans="2:30" x14ac:dyDescent="0.25">
      <c r="B158">
        <v>34173469387.755001</v>
      </c>
      <c r="C158">
        <v>16.842950999999999</v>
      </c>
      <c r="D158">
        <v>8.4535379000000006</v>
      </c>
      <c r="AB158">
        <v>34173469387.755001</v>
      </c>
      <c r="AC158">
        <v>13.897786999999999</v>
      </c>
      <c r="AD158">
        <v>6.1998410000000002</v>
      </c>
    </row>
    <row r="159" spans="2:30" x14ac:dyDescent="0.25">
      <c r="B159">
        <v>34755102040.816002</v>
      </c>
      <c r="C159">
        <v>14.96499</v>
      </c>
      <c r="D159">
        <v>6.2565985</v>
      </c>
      <c r="AB159">
        <v>34755102040.816002</v>
      </c>
      <c r="AC159">
        <v>11.948149000000001</v>
      </c>
      <c r="AD159">
        <v>4.3216061999999997</v>
      </c>
    </row>
    <row r="160" spans="2:30" x14ac:dyDescent="0.25">
      <c r="B160">
        <v>35336734693.877998</v>
      </c>
      <c r="C160">
        <v>13.605962</v>
      </c>
      <c r="D160">
        <v>5.6359344</v>
      </c>
      <c r="AB160">
        <v>35336734693.877998</v>
      </c>
      <c r="AC160">
        <v>12.035204999999999</v>
      </c>
      <c r="AD160">
        <v>4.6537704</v>
      </c>
    </row>
    <row r="161" spans="2:30" x14ac:dyDescent="0.25">
      <c r="B161">
        <v>35918367346.939003</v>
      </c>
      <c r="C161">
        <v>13.862702000000001</v>
      </c>
      <c r="D161">
        <v>5.6517233999999998</v>
      </c>
      <c r="AB161">
        <v>35918367346.939003</v>
      </c>
      <c r="AC161">
        <v>11.854073</v>
      </c>
      <c r="AD161">
        <v>4.5197072</v>
      </c>
    </row>
    <row r="162" spans="2:30" x14ac:dyDescent="0.25">
      <c r="B162">
        <v>36500000000</v>
      </c>
      <c r="C162">
        <v>13.180726999999999</v>
      </c>
      <c r="D162">
        <v>5.5614809999999997</v>
      </c>
      <c r="AB162">
        <v>36500000000</v>
      </c>
      <c r="AC162">
        <v>12.280609999999999</v>
      </c>
      <c r="AD162">
        <v>4.7802452999999998</v>
      </c>
    </row>
    <row r="163" spans="2:30" x14ac:dyDescent="0.25">
      <c r="B163">
        <v>37081632653.060997</v>
      </c>
      <c r="C163">
        <v>13.125983</v>
      </c>
      <c r="D163">
        <v>5.0930647999999996</v>
      </c>
      <c r="AB163">
        <v>37081632653.060997</v>
      </c>
      <c r="AC163">
        <v>11.025998</v>
      </c>
      <c r="AD163">
        <v>3.7240666999999998</v>
      </c>
    </row>
    <row r="164" spans="2:30" x14ac:dyDescent="0.25">
      <c r="B164">
        <v>37663265306.122002</v>
      </c>
      <c r="C164">
        <v>11.900081</v>
      </c>
      <c r="D164">
        <v>4.3887929999999997</v>
      </c>
      <c r="AB164">
        <v>37663265306.122002</v>
      </c>
      <c r="AC164">
        <v>11.449945</v>
      </c>
      <c r="AD164">
        <v>3.5897356999999999</v>
      </c>
    </row>
    <row r="165" spans="2:30" x14ac:dyDescent="0.25">
      <c r="B165">
        <v>38244897959.183998</v>
      </c>
      <c r="C165">
        <v>11.654412000000001</v>
      </c>
      <c r="D165">
        <v>4.2875056000000002</v>
      </c>
      <c r="AB165">
        <v>38244897959.183998</v>
      </c>
      <c r="AC165">
        <v>11.926220000000001</v>
      </c>
      <c r="AD165">
        <v>3.9457146999999999</v>
      </c>
    </row>
    <row r="166" spans="2:30" x14ac:dyDescent="0.25">
      <c r="B166">
        <v>38826530612.245003</v>
      </c>
      <c r="C166">
        <v>11.508182</v>
      </c>
      <c r="D166">
        <v>4.2533484000000001</v>
      </c>
      <c r="AB166">
        <v>38826530612.245003</v>
      </c>
      <c r="AC166">
        <v>13.413344</v>
      </c>
      <c r="AD166">
        <v>5.272418</v>
      </c>
    </row>
    <row r="167" spans="2:30" x14ac:dyDescent="0.25">
      <c r="B167">
        <v>39408163265.306</v>
      </c>
      <c r="C167">
        <v>10.538017</v>
      </c>
      <c r="D167">
        <v>3.1734714999999998</v>
      </c>
      <c r="AB167">
        <v>39408163265.306</v>
      </c>
      <c r="AC167">
        <v>12.696891000000001</v>
      </c>
      <c r="AD167">
        <v>4.3980899000000004</v>
      </c>
    </row>
    <row r="168" spans="2:30" x14ac:dyDescent="0.25">
      <c r="B168">
        <v>39989795918.366997</v>
      </c>
      <c r="C168">
        <v>9.6402044</v>
      </c>
      <c r="D168">
        <v>2.3285561000000001</v>
      </c>
      <c r="AB168">
        <v>39989795918.366997</v>
      </c>
      <c r="AC168">
        <v>11.161489</v>
      </c>
      <c r="AD168">
        <v>2.9356062000000001</v>
      </c>
    </row>
    <row r="169" spans="2:30" x14ac:dyDescent="0.25">
      <c r="B169">
        <v>40571428571.429001</v>
      </c>
      <c r="C169">
        <v>9.9191046000000007</v>
      </c>
      <c r="D169">
        <v>2.5247606999999999</v>
      </c>
      <c r="AB169">
        <v>40571428571.429001</v>
      </c>
      <c r="AC169">
        <v>11.036282</v>
      </c>
      <c r="AD169">
        <v>2.6027369</v>
      </c>
    </row>
    <row r="170" spans="2:30" x14ac:dyDescent="0.25">
      <c r="B170">
        <v>41153061224.489998</v>
      </c>
      <c r="C170">
        <v>10.370143000000001</v>
      </c>
      <c r="D170">
        <v>2.9925201000000001</v>
      </c>
      <c r="AB170">
        <v>41153061224.489998</v>
      </c>
      <c r="AC170">
        <v>12.931005000000001</v>
      </c>
      <c r="AD170">
        <v>4.0976920000000003</v>
      </c>
    </row>
    <row r="171" spans="2:30" x14ac:dyDescent="0.25">
      <c r="B171">
        <v>41734693877.551003</v>
      </c>
      <c r="C171">
        <v>11.397546999999999</v>
      </c>
      <c r="D171">
        <v>3.8643234</v>
      </c>
      <c r="AB171">
        <v>41734693877.551003</v>
      </c>
      <c r="AC171">
        <v>16.569590000000002</v>
      </c>
      <c r="AD171">
        <v>7.2614226000000004</v>
      </c>
    </row>
    <row r="172" spans="2:30" x14ac:dyDescent="0.25">
      <c r="B172">
        <v>42316326530.612</v>
      </c>
      <c r="C172">
        <v>11.264338</v>
      </c>
      <c r="D172">
        <v>3.2922161000000001</v>
      </c>
      <c r="AB172">
        <v>42316326530.612</v>
      </c>
      <c r="AC172">
        <v>15.773555999999999</v>
      </c>
      <c r="AD172">
        <v>6.6156367999999999</v>
      </c>
    </row>
    <row r="173" spans="2:30" x14ac:dyDescent="0.25">
      <c r="B173">
        <v>42897959183.672997</v>
      </c>
      <c r="C173">
        <v>11.151099</v>
      </c>
      <c r="D173">
        <v>3.2300935000000002</v>
      </c>
      <c r="AB173">
        <v>42897959183.672997</v>
      </c>
      <c r="AC173">
        <v>17.085184000000002</v>
      </c>
      <c r="AD173">
        <v>8.0738363</v>
      </c>
    </row>
    <row r="174" spans="2:30" x14ac:dyDescent="0.25">
      <c r="B174">
        <v>43479591836.735001</v>
      </c>
      <c r="C174">
        <v>10.951314999999999</v>
      </c>
      <c r="D174">
        <v>2.9095708999999998</v>
      </c>
      <c r="AB174">
        <v>43479591836.735001</v>
      </c>
      <c r="AC174">
        <v>13.745972</v>
      </c>
      <c r="AD174">
        <v>4.906714</v>
      </c>
    </row>
    <row r="175" spans="2:30" x14ac:dyDescent="0.25">
      <c r="B175">
        <v>44061224489.795998</v>
      </c>
      <c r="C175">
        <v>10.996556</v>
      </c>
      <c r="D175">
        <v>3.0768434999999998</v>
      </c>
      <c r="AB175">
        <v>44061224489.795998</v>
      </c>
      <c r="AC175">
        <v>11.982138000000001</v>
      </c>
      <c r="AD175">
        <v>3.3054318</v>
      </c>
    </row>
    <row r="176" spans="2:30" x14ac:dyDescent="0.25">
      <c r="B176">
        <v>44642857142.857002</v>
      </c>
      <c r="C176">
        <v>12.742096</v>
      </c>
      <c r="D176">
        <v>4.2708325</v>
      </c>
      <c r="AB176">
        <v>44642857142.857002</v>
      </c>
      <c r="AC176">
        <v>12.074959</v>
      </c>
      <c r="AD176">
        <v>3.0570499999999998</v>
      </c>
    </row>
    <row r="177" spans="2:30" x14ac:dyDescent="0.25">
      <c r="B177">
        <v>45224489795.917999</v>
      </c>
      <c r="C177">
        <v>13.052205000000001</v>
      </c>
      <c r="D177">
        <v>4.7706299000000003</v>
      </c>
      <c r="AB177">
        <v>45224489795.917999</v>
      </c>
      <c r="AC177">
        <v>12.182048</v>
      </c>
      <c r="AD177">
        <v>3.6136748999999999</v>
      </c>
    </row>
    <row r="178" spans="2:30" x14ac:dyDescent="0.25">
      <c r="B178">
        <v>45806122448.980003</v>
      </c>
      <c r="C178">
        <v>13.80537</v>
      </c>
      <c r="D178">
        <v>4.9160522999999996</v>
      </c>
      <c r="AB178">
        <v>45806122448.980003</v>
      </c>
      <c r="AC178">
        <v>12.792448</v>
      </c>
      <c r="AD178">
        <v>3.9613681000000001</v>
      </c>
    </row>
    <row r="179" spans="2:30" x14ac:dyDescent="0.25">
      <c r="B179">
        <v>46387755102.041</v>
      </c>
      <c r="C179">
        <v>12.512078000000001</v>
      </c>
      <c r="D179">
        <v>3.9250406999999998</v>
      </c>
      <c r="AB179">
        <v>46387755102.041</v>
      </c>
      <c r="AC179">
        <v>11.547249000000001</v>
      </c>
      <c r="AD179">
        <v>3.3113201000000001</v>
      </c>
    </row>
    <row r="180" spans="2:30" x14ac:dyDescent="0.25">
      <c r="B180">
        <v>46969387755.101997</v>
      </c>
      <c r="C180">
        <v>12.543221000000001</v>
      </c>
      <c r="D180">
        <v>3.6286782999999998</v>
      </c>
      <c r="AB180">
        <v>46969387755.101997</v>
      </c>
      <c r="AC180">
        <v>10.328288000000001</v>
      </c>
      <c r="AD180">
        <v>1.8815980999999999</v>
      </c>
    </row>
    <row r="181" spans="2:30" x14ac:dyDescent="0.25">
      <c r="B181">
        <v>47551020408.163002</v>
      </c>
      <c r="C181">
        <v>11.778233999999999</v>
      </c>
      <c r="D181">
        <v>2.770349</v>
      </c>
      <c r="AB181">
        <v>47551020408.163002</v>
      </c>
      <c r="AC181">
        <v>8.6024113</v>
      </c>
      <c r="AD181">
        <v>0.36963329</v>
      </c>
    </row>
    <row r="182" spans="2:30" x14ac:dyDescent="0.25">
      <c r="B182">
        <v>48132653061.223999</v>
      </c>
      <c r="C182">
        <v>12.175983</v>
      </c>
      <c r="D182">
        <v>3.1885878999999999</v>
      </c>
      <c r="AB182">
        <v>48132653061.223999</v>
      </c>
      <c r="AC182">
        <v>8.6009692999999992</v>
      </c>
      <c r="AD182">
        <v>8.3426638000000004E-3</v>
      </c>
    </row>
    <row r="183" spans="2:30" x14ac:dyDescent="0.25">
      <c r="B183">
        <v>48714285714.286003</v>
      </c>
      <c r="C183">
        <v>13.050829</v>
      </c>
      <c r="D183">
        <v>3.6583101999999998</v>
      </c>
      <c r="AB183">
        <v>48714285714.286003</v>
      </c>
      <c r="AC183">
        <v>8.5537881999999996</v>
      </c>
      <c r="AD183">
        <v>0.10792661000000001</v>
      </c>
    </row>
    <row r="184" spans="2:30" x14ac:dyDescent="0.25">
      <c r="B184">
        <v>49295918367.347</v>
      </c>
      <c r="C184">
        <v>11.740126999999999</v>
      </c>
      <c r="D184">
        <v>2.4276083000000002</v>
      </c>
      <c r="AB184">
        <v>49295918367.347</v>
      </c>
      <c r="AC184">
        <v>8.2625808999999997</v>
      </c>
      <c r="AD184">
        <v>-0.40855228999999998</v>
      </c>
    </row>
    <row r="185" spans="2:30" x14ac:dyDescent="0.25">
      <c r="B185">
        <v>49877551020.407997</v>
      </c>
      <c r="C185">
        <v>15.530290000000001</v>
      </c>
      <c r="D185">
        <v>6.1280785</v>
      </c>
      <c r="AB185">
        <v>49877551020.407997</v>
      </c>
      <c r="AC185">
        <v>10.699021999999999</v>
      </c>
      <c r="AD185">
        <v>2.0047207</v>
      </c>
    </row>
    <row r="186" spans="2:30" x14ac:dyDescent="0.25">
      <c r="B186">
        <v>50459183673.469002</v>
      </c>
      <c r="C186">
        <v>11.23494</v>
      </c>
      <c r="D186">
        <v>2.0514562000000001</v>
      </c>
      <c r="AB186">
        <v>50459183673.469002</v>
      </c>
      <c r="AC186">
        <v>9.9220839000000005</v>
      </c>
      <c r="AD186">
        <v>0.93884301000000003</v>
      </c>
    </row>
    <row r="187" spans="2:30" x14ac:dyDescent="0.25">
      <c r="B187">
        <v>51040816326.530998</v>
      </c>
      <c r="C187">
        <v>11.196918</v>
      </c>
      <c r="D187">
        <v>1.8226631</v>
      </c>
      <c r="AB187">
        <v>51040816326.530998</v>
      </c>
      <c r="AC187">
        <v>10.853501</v>
      </c>
      <c r="AD187">
        <v>1.7740933999999999</v>
      </c>
    </row>
    <row r="188" spans="2:30" x14ac:dyDescent="0.25">
      <c r="B188">
        <v>51622448979.592003</v>
      </c>
      <c r="C188">
        <v>11.10252</v>
      </c>
      <c r="D188">
        <v>2.0785279000000001</v>
      </c>
      <c r="AB188">
        <v>51622448979.592003</v>
      </c>
      <c r="AC188">
        <v>11.9847</v>
      </c>
      <c r="AD188">
        <v>2.4167282999999999</v>
      </c>
    </row>
    <row r="189" spans="2:30" x14ac:dyDescent="0.25">
      <c r="B189">
        <v>52204081632.653</v>
      </c>
      <c r="C189">
        <v>10.134862999999999</v>
      </c>
      <c r="D189">
        <v>1.3875523999999999</v>
      </c>
      <c r="AB189">
        <v>52204081632.653</v>
      </c>
      <c r="AC189">
        <v>11.269823000000001</v>
      </c>
      <c r="AD189">
        <v>1.8575999999999999</v>
      </c>
    </row>
    <row r="190" spans="2:30" x14ac:dyDescent="0.25">
      <c r="B190">
        <v>52785714285.713997</v>
      </c>
      <c r="C190">
        <v>11.988960000000001</v>
      </c>
      <c r="D190">
        <v>2.9445394999999999</v>
      </c>
      <c r="AB190">
        <v>52785714285.713997</v>
      </c>
      <c r="AC190">
        <v>12.537599</v>
      </c>
      <c r="AD190">
        <v>2.5859435</v>
      </c>
    </row>
    <row r="191" spans="2:30" x14ac:dyDescent="0.25">
      <c r="B191">
        <v>53367346938.776001</v>
      </c>
      <c r="C191">
        <v>13.980245999999999</v>
      </c>
      <c r="D191">
        <v>4.9434705000000001</v>
      </c>
      <c r="AB191">
        <v>53367346938.776001</v>
      </c>
      <c r="AC191">
        <v>11.326032</v>
      </c>
      <c r="AD191">
        <v>1.0560039999999999</v>
      </c>
    </row>
    <row r="192" spans="2:30" x14ac:dyDescent="0.25">
      <c r="B192">
        <v>53948979591.836998</v>
      </c>
      <c r="C192">
        <v>13.963343999999999</v>
      </c>
      <c r="D192">
        <v>5.0124706999999997</v>
      </c>
      <c r="AB192">
        <v>53948979591.836998</v>
      </c>
      <c r="AC192">
        <v>12.206321000000001</v>
      </c>
      <c r="AD192">
        <v>1.5563513</v>
      </c>
    </row>
    <row r="193" spans="2:30" x14ac:dyDescent="0.25">
      <c r="B193">
        <v>54530612244.898003</v>
      </c>
      <c r="C193">
        <v>14.378102</v>
      </c>
      <c r="D193">
        <v>5.6011237999999999</v>
      </c>
      <c r="AB193">
        <v>54530612244.898003</v>
      </c>
      <c r="AC193">
        <v>13.683948000000001</v>
      </c>
      <c r="AD193">
        <v>2.5121939000000002</v>
      </c>
    </row>
    <row r="194" spans="2:30" x14ac:dyDescent="0.25">
      <c r="B194">
        <v>55112244897.959</v>
      </c>
      <c r="C194">
        <v>13.767550999999999</v>
      </c>
      <c r="D194">
        <v>4.9046387999999999</v>
      </c>
      <c r="AB194">
        <v>55112244897.959</v>
      </c>
      <c r="AC194">
        <v>15.210630999999999</v>
      </c>
      <c r="AD194">
        <v>3.8592526999999999</v>
      </c>
    </row>
    <row r="195" spans="2:30" x14ac:dyDescent="0.25">
      <c r="B195">
        <v>55693877551.019997</v>
      </c>
      <c r="C195">
        <v>13.927552</v>
      </c>
      <c r="D195">
        <v>4.9943670999999998</v>
      </c>
      <c r="AB195">
        <v>55693877551.019997</v>
      </c>
      <c r="AC195">
        <v>15.666591</v>
      </c>
      <c r="AD195">
        <v>3.8313581999999999</v>
      </c>
    </row>
    <row r="196" spans="2:30" x14ac:dyDescent="0.25">
      <c r="B196">
        <v>56275510204.082001</v>
      </c>
      <c r="C196">
        <v>13.816864000000001</v>
      </c>
      <c r="D196">
        <v>4.5853352999999997</v>
      </c>
      <c r="AB196">
        <v>56275510204.082001</v>
      </c>
      <c r="AC196">
        <v>15.904116999999999</v>
      </c>
      <c r="AD196">
        <v>3.9824997999999998</v>
      </c>
    </row>
    <row r="197" spans="2:30" x14ac:dyDescent="0.25">
      <c r="B197">
        <v>56857142857.142998</v>
      </c>
      <c r="C197">
        <v>11.641683</v>
      </c>
      <c r="D197">
        <v>2.8215631999999999</v>
      </c>
      <c r="AB197">
        <v>56857142857.142998</v>
      </c>
      <c r="AC197">
        <v>14.787298</v>
      </c>
      <c r="AD197">
        <v>3.2660345999999998</v>
      </c>
    </row>
    <row r="198" spans="2:30" x14ac:dyDescent="0.25">
      <c r="B198">
        <v>57438775510.204002</v>
      </c>
      <c r="C198">
        <v>11.175718</v>
      </c>
      <c r="D198">
        <v>1.3189389</v>
      </c>
      <c r="AB198">
        <v>57438775510.204002</v>
      </c>
      <c r="AC198">
        <v>15.822831000000001</v>
      </c>
      <c r="AD198">
        <v>3.5937866999999999</v>
      </c>
    </row>
    <row r="199" spans="2:30" x14ac:dyDescent="0.25">
      <c r="B199">
        <v>58020408163.264999</v>
      </c>
      <c r="C199">
        <v>9.9021082000000007</v>
      </c>
      <c r="D199">
        <v>-0.42396861000000002</v>
      </c>
      <c r="AB199">
        <v>58020408163.264999</v>
      </c>
      <c r="AC199">
        <v>15.632228</v>
      </c>
      <c r="AD199">
        <v>3.3370053999999998</v>
      </c>
    </row>
    <row r="200" spans="2:30" x14ac:dyDescent="0.25">
      <c r="B200">
        <v>58602040816.327003</v>
      </c>
      <c r="C200">
        <v>10.650034</v>
      </c>
      <c r="D200">
        <v>-0.37797396999999999</v>
      </c>
      <c r="AB200">
        <v>58602040816.327003</v>
      </c>
      <c r="AC200">
        <v>13.237645000000001</v>
      </c>
      <c r="AD200">
        <v>0.94039583000000004</v>
      </c>
    </row>
    <row r="201" spans="2:30" x14ac:dyDescent="0.25">
      <c r="B201">
        <v>59183673469.388</v>
      </c>
      <c r="C201">
        <v>10.579414</v>
      </c>
      <c r="D201">
        <v>-0.26303124</v>
      </c>
      <c r="AB201">
        <v>59183673469.388</v>
      </c>
      <c r="AC201">
        <v>15.947282</v>
      </c>
      <c r="AD201">
        <v>4.5228514999999998</v>
      </c>
    </row>
    <row r="202" spans="2:30" x14ac:dyDescent="0.25">
      <c r="B202">
        <v>59765306122.448997</v>
      </c>
      <c r="C202">
        <v>11.219294</v>
      </c>
      <c r="D202">
        <v>-0.53497642000000001</v>
      </c>
      <c r="AB202">
        <v>59765306122.448997</v>
      </c>
      <c r="AC202">
        <v>13.844696000000001</v>
      </c>
      <c r="AD202">
        <v>2.1060884</v>
      </c>
    </row>
    <row r="203" spans="2:30" x14ac:dyDescent="0.25">
      <c r="B203">
        <v>60346938775.510002</v>
      </c>
      <c r="C203">
        <v>12.60914</v>
      </c>
      <c r="D203">
        <v>0.73911594999999997</v>
      </c>
      <c r="AB203">
        <v>60346938775.510002</v>
      </c>
      <c r="AC203">
        <v>15.161771999999999</v>
      </c>
      <c r="AD203">
        <v>3.7144314999999999</v>
      </c>
    </row>
    <row r="204" spans="2:30" x14ac:dyDescent="0.25">
      <c r="B204">
        <v>60928571428.570999</v>
      </c>
      <c r="C204">
        <v>11.388725000000001</v>
      </c>
      <c r="D204">
        <v>-0.79146636000000004</v>
      </c>
      <c r="AB204">
        <v>60928571428.570999</v>
      </c>
      <c r="AC204">
        <v>16.048452000000001</v>
      </c>
      <c r="AD204">
        <v>4.5285095999999996</v>
      </c>
    </row>
    <row r="205" spans="2:30" x14ac:dyDescent="0.25">
      <c r="B205">
        <v>61510204081.633003</v>
      </c>
      <c r="C205">
        <v>12.475602</v>
      </c>
      <c r="D205">
        <v>-0.29861331000000002</v>
      </c>
      <c r="AB205">
        <v>61510204081.633003</v>
      </c>
      <c r="AC205">
        <v>12.418634000000001</v>
      </c>
      <c r="AD205">
        <v>1.0547991999999999</v>
      </c>
    </row>
    <row r="206" spans="2:30" x14ac:dyDescent="0.25">
      <c r="B206">
        <v>62091836734.694</v>
      </c>
      <c r="C206">
        <v>13.751417999999999</v>
      </c>
      <c r="D206">
        <v>0.43858861999999998</v>
      </c>
      <c r="AB206">
        <v>62091836734.694</v>
      </c>
      <c r="AC206">
        <v>13.241759</v>
      </c>
      <c r="AD206">
        <v>2.4459658000000002</v>
      </c>
    </row>
    <row r="207" spans="2:30" x14ac:dyDescent="0.25">
      <c r="B207">
        <v>62673469387.754997</v>
      </c>
      <c r="C207">
        <v>12.216139999999999</v>
      </c>
      <c r="D207">
        <v>-1.7176066999999999</v>
      </c>
      <c r="AB207">
        <v>62673469387.754997</v>
      </c>
      <c r="AC207">
        <v>12.206807</v>
      </c>
      <c r="AD207">
        <v>1.5931306000000001</v>
      </c>
    </row>
    <row r="208" spans="2:30" x14ac:dyDescent="0.25">
      <c r="B208">
        <v>63255102040.816002</v>
      </c>
      <c r="C208">
        <v>10.902092</v>
      </c>
      <c r="D208">
        <v>-3.0610194000000002</v>
      </c>
      <c r="AB208">
        <v>63255102040.816002</v>
      </c>
      <c r="AC208">
        <v>10.725073999999999</v>
      </c>
      <c r="AD208">
        <v>-0.24481812</v>
      </c>
    </row>
    <row r="209" spans="2:30" x14ac:dyDescent="0.25">
      <c r="B209">
        <v>63836734693.877998</v>
      </c>
      <c r="C209">
        <v>9.0959672999999999</v>
      </c>
      <c r="D209">
        <v>-5.1164474000000002</v>
      </c>
      <c r="AB209">
        <v>63836734693.877998</v>
      </c>
      <c r="AC209">
        <v>8.9463548999999993</v>
      </c>
      <c r="AD209">
        <v>-1.9408829000000001</v>
      </c>
    </row>
    <row r="210" spans="2:30" x14ac:dyDescent="0.25">
      <c r="B210">
        <v>64418367346.939003</v>
      </c>
      <c r="C210">
        <v>10.631539999999999</v>
      </c>
      <c r="D210">
        <v>-2.7534863999999999</v>
      </c>
      <c r="AB210">
        <v>64418367346.939003</v>
      </c>
      <c r="AC210">
        <v>10.693193000000001</v>
      </c>
      <c r="AD210">
        <v>-0.72615962999999994</v>
      </c>
    </row>
    <row r="211" spans="2:30" x14ac:dyDescent="0.25">
      <c r="B211">
        <v>65000000000</v>
      </c>
      <c r="C211">
        <v>11.117618999999999</v>
      </c>
      <c r="D211">
        <v>-2.8963101</v>
      </c>
      <c r="AB211">
        <v>65000000000</v>
      </c>
      <c r="AC211">
        <v>10.72955</v>
      </c>
      <c r="AD211">
        <v>-0.74233729000000004</v>
      </c>
    </row>
    <row r="212" spans="2:30" x14ac:dyDescent="0.25">
      <c r="B212" t="s">
        <v>25</v>
      </c>
      <c r="AB212" t="s">
        <v>25</v>
      </c>
    </row>
    <row r="215" spans="2:30" x14ac:dyDescent="0.25">
      <c r="B215" t="s">
        <v>26</v>
      </c>
      <c r="AB215" t="s">
        <v>26</v>
      </c>
    </row>
    <row r="216" spans="2:30" x14ac:dyDescent="0.25">
      <c r="B216" t="s">
        <v>23</v>
      </c>
      <c r="C216" t="s">
        <v>285</v>
      </c>
      <c r="D216" t="s">
        <v>286</v>
      </c>
      <c r="AB216" t="s">
        <v>23</v>
      </c>
      <c r="AC216" t="s">
        <v>285</v>
      </c>
      <c r="AD216" t="s">
        <v>286</v>
      </c>
    </row>
    <row r="217" spans="2:30" x14ac:dyDescent="0.25">
      <c r="B217">
        <v>8000000000</v>
      </c>
      <c r="C217">
        <v>4.2393551</v>
      </c>
      <c r="D217">
        <v>-66.048919999999995</v>
      </c>
      <c r="AB217">
        <v>8000000000</v>
      </c>
      <c r="AC217">
        <v>3.3463242000000002</v>
      </c>
      <c r="AD217">
        <v>-57.426223999999998</v>
      </c>
    </row>
    <row r="218" spans="2:30" x14ac:dyDescent="0.25">
      <c r="B218">
        <v>8581632653.0612001</v>
      </c>
      <c r="C218">
        <v>1.7162312</v>
      </c>
      <c r="D218">
        <v>-64.552338000000006</v>
      </c>
      <c r="AB218">
        <v>8581632653.0612001</v>
      </c>
      <c r="AC218">
        <v>7.6477551000000004</v>
      </c>
      <c r="AD218">
        <v>-47.819468999999998</v>
      </c>
    </row>
    <row r="219" spans="2:30" x14ac:dyDescent="0.25">
      <c r="B219">
        <v>9163265306.1224003</v>
      </c>
      <c r="C219">
        <v>6.4949254999999999</v>
      </c>
      <c r="D219">
        <v>-57.697158999999999</v>
      </c>
      <c r="AB219">
        <v>9163265306.1224003</v>
      </c>
      <c r="AC219">
        <v>9.4629878999999999</v>
      </c>
      <c r="AD219">
        <v>-41.594425000000001</v>
      </c>
    </row>
    <row r="220" spans="2:30" x14ac:dyDescent="0.25">
      <c r="B220">
        <v>9744897959.1837006</v>
      </c>
      <c r="C220">
        <v>3.7469985000000001</v>
      </c>
      <c r="D220">
        <v>-55.958087999999996</v>
      </c>
      <c r="AB220">
        <v>9744897959.1837006</v>
      </c>
      <c r="AC220">
        <v>11.431276</v>
      </c>
      <c r="AD220">
        <v>-33.886477999999997</v>
      </c>
    </row>
    <row r="221" spans="2:30" x14ac:dyDescent="0.25">
      <c r="B221">
        <v>10326530612.245001</v>
      </c>
      <c r="C221">
        <v>3.5437791000000001</v>
      </c>
      <c r="D221">
        <v>-51.630721999999999</v>
      </c>
      <c r="AB221">
        <v>10326530612.245001</v>
      </c>
      <c r="AC221">
        <v>16.268899999999999</v>
      </c>
      <c r="AD221">
        <v>-22.351548999999999</v>
      </c>
    </row>
    <row r="222" spans="2:30" x14ac:dyDescent="0.25">
      <c r="B222">
        <v>10908163265.306</v>
      </c>
      <c r="C222">
        <v>2.1518533</v>
      </c>
      <c r="D222">
        <v>-48.502986999999997</v>
      </c>
      <c r="AB222">
        <v>10908163265.306</v>
      </c>
      <c r="AC222">
        <v>17.764088000000001</v>
      </c>
      <c r="AD222">
        <v>-17.0898</v>
      </c>
    </row>
    <row r="223" spans="2:30" x14ac:dyDescent="0.25">
      <c r="B223">
        <v>11489795918.367001</v>
      </c>
      <c r="C223">
        <v>2.3527448</v>
      </c>
      <c r="D223">
        <v>-43.837527999999999</v>
      </c>
      <c r="AB223">
        <v>11489795918.367001</v>
      </c>
      <c r="AC223">
        <v>19.296006999999999</v>
      </c>
      <c r="AD223">
        <v>-13.102964</v>
      </c>
    </row>
    <row r="224" spans="2:30" x14ac:dyDescent="0.25">
      <c r="B224">
        <v>12071428571.429001</v>
      </c>
      <c r="C224">
        <v>1.7249831</v>
      </c>
      <c r="D224">
        <v>-36.238087</v>
      </c>
      <c r="AB224">
        <v>12071428571.429001</v>
      </c>
      <c r="AC224">
        <v>21.866244999999999</v>
      </c>
      <c r="AD224">
        <v>-7.4024529000000001</v>
      </c>
    </row>
    <row r="225" spans="2:30" x14ac:dyDescent="0.25">
      <c r="B225">
        <v>12653061224.49</v>
      </c>
      <c r="C225">
        <v>1.9527909999999999</v>
      </c>
      <c r="D225">
        <v>-34.226723</v>
      </c>
      <c r="AB225">
        <v>12653061224.49</v>
      </c>
      <c r="AC225">
        <v>18.003965000000001</v>
      </c>
      <c r="AD225">
        <v>-11.061821</v>
      </c>
    </row>
    <row r="226" spans="2:30" x14ac:dyDescent="0.25">
      <c r="B226">
        <v>13234693877.551001</v>
      </c>
      <c r="C226">
        <v>3.8562156999999999</v>
      </c>
      <c r="D226">
        <v>-24.281611999999999</v>
      </c>
      <c r="AB226">
        <v>13234693877.551001</v>
      </c>
      <c r="AC226">
        <v>19.792439999999999</v>
      </c>
      <c r="AD226">
        <v>-5.9901381000000002</v>
      </c>
    </row>
    <row r="227" spans="2:30" x14ac:dyDescent="0.25">
      <c r="B227">
        <v>13816326530.612</v>
      </c>
      <c r="C227">
        <v>3.4339588000000001</v>
      </c>
      <c r="D227">
        <v>-24.474018000000001</v>
      </c>
      <c r="AB227">
        <v>13816326530.612</v>
      </c>
      <c r="AC227">
        <v>20.854149</v>
      </c>
      <c r="AD227">
        <v>-3.7389809999999999</v>
      </c>
    </row>
    <row r="228" spans="2:30" x14ac:dyDescent="0.25">
      <c r="B228">
        <v>14397959183.673</v>
      </c>
      <c r="C228">
        <v>3.7639887000000001</v>
      </c>
      <c r="D228">
        <v>-18.222297999999999</v>
      </c>
      <c r="AB228">
        <v>14397959183.673</v>
      </c>
      <c r="AC228">
        <v>25.203254999999999</v>
      </c>
      <c r="AD228">
        <v>3.7406343999999998</v>
      </c>
    </row>
    <row r="229" spans="2:30" x14ac:dyDescent="0.25">
      <c r="B229">
        <v>14979591836.735001</v>
      </c>
      <c r="C229">
        <v>6.0281967999999999</v>
      </c>
      <c r="D229">
        <v>-10.861734999999999</v>
      </c>
      <c r="AB229">
        <v>14979591836.735001</v>
      </c>
      <c r="AC229">
        <v>26.822123000000001</v>
      </c>
      <c r="AD229">
        <v>7.4957146999999997</v>
      </c>
    </row>
    <row r="230" spans="2:30" x14ac:dyDescent="0.25">
      <c r="B230">
        <v>15561224489.796</v>
      </c>
      <c r="C230">
        <v>8.2289305000000006</v>
      </c>
      <c r="D230">
        <v>-4.1226086999999998</v>
      </c>
      <c r="AB230">
        <v>15561224489.796</v>
      </c>
      <c r="AC230">
        <v>26.404104</v>
      </c>
      <c r="AD230">
        <v>8.8455142999999996</v>
      </c>
    </row>
    <row r="231" spans="2:30" x14ac:dyDescent="0.25">
      <c r="B231">
        <v>16142857142.857</v>
      </c>
      <c r="C231">
        <v>7.7017154999999997</v>
      </c>
      <c r="D231">
        <v>-2.9708673999999999</v>
      </c>
      <c r="AB231">
        <v>16142857142.857</v>
      </c>
      <c r="AC231">
        <v>21.164598000000002</v>
      </c>
      <c r="AD231">
        <v>5.0050197000000001</v>
      </c>
    </row>
    <row r="232" spans="2:30" x14ac:dyDescent="0.25">
      <c r="B232">
        <v>16724489795.917999</v>
      </c>
      <c r="C232">
        <v>5.9901228</v>
      </c>
      <c r="D232">
        <v>-2.9380299999999999</v>
      </c>
      <c r="AB232">
        <v>16724489795.917999</v>
      </c>
      <c r="AC232">
        <v>17.595189999999999</v>
      </c>
      <c r="AD232">
        <v>3.1544683</v>
      </c>
    </row>
    <row r="233" spans="2:30" x14ac:dyDescent="0.25">
      <c r="B233">
        <v>17306122448.98</v>
      </c>
      <c r="C233">
        <v>5.1300410999999997</v>
      </c>
      <c r="D233">
        <v>-3.1266080999999999</v>
      </c>
      <c r="AB233">
        <v>17306122448.98</v>
      </c>
      <c r="AC233">
        <v>15.276539</v>
      </c>
      <c r="AD233">
        <v>1.9241508000000001</v>
      </c>
    </row>
    <row r="234" spans="2:30" x14ac:dyDescent="0.25">
      <c r="B234">
        <v>17887755102.041</v>
      </c>
      <c r="C234">
        <v>4.7746247999999998</v>
      </c>
      <c r="D234">
        <v>-2.4575442999999999</v>
      </c>
      <c r="AB234">
        <v>17887755102.041</v>
      </c>
      <c r="AC234">
        <v>13.892179</v>
      </c>
      <c r="AD234">
        <v>1.9017709</v>
      </c>
    </row>
    <row r="235" spans="2:30" x14ac:dyDescent="0.25">
      <c r="B235">
        <v>18469387755.102001</v>
      </c>
      <c r="C235">
        <v>4.3702196999999998</v>
      </c>
      <c r="D235">
        <v>-2.6015226999999999</v>
      </c>
      <c r="AB235">
        <v>18469387755.102001</v>
      </c>
      <c r="AC235">
        <v>11.94678</v>
      </c>
      <c r="AD235">
        <v>1.2347683</v>
      </c>
    </row>
    <row r="236" spans="2:30" x14ac:dyDescent="0.25">
      <c r="B236">
        <v>19051020408.162998</v>
      </c>
      <c r="C236">
        <v>4.4653039000000003</v>
      </c>
      <c r="D236">
        <v>-1.9826277000000001</v>
      </c>
      <c r="AB236">
        <v>19051020408.162998</v>
      </c>
      <c r="AC236">
        <v>10.013619</v>
      </c>
      <c r="AD236">
        <v>0.91727095999999997</v>
      </c>
    </row>
    <row r="237" spans="2:30" x14ac:dyDescent="0.25">
      <c r="B237">
        <v>19632653061.223999</v>
      </c>
      <c r="C237">
        <v>4.5558081000000001</v>
      </c>
      <c r="D237">
        <v>-1.7922368</v>
      </c>
      <c r="AB237">
        <v>19632653061.223999</v>
      </c>
      <c r="AC237">
        <v>8.9307794999999999</v>
      </c>
      <c r="AD237">
        <v>0.33751479000000001</v>
      </c>
    </row>
    <row r="238" spans="2:30" x14ac:dyDescent="0.25">
      <c r="B238">
        <v>20214285714.285999</v>
      </c>
      <c r="C238">
        <v>6.1290522000000003</v>
      </c>
      <c r="D238">
        <v>-4.0432584000000001E-2</v>
      </c>
      <c r="AB238">
        <v>20214285714.285999</v>
      </c>
      <c r="AC238">
        <v>8.9933356999999994</v>
      </c>
      <c r="AD238">
        <v>1.1691290999999999</v>
      </c>
    </row>
    <row r="239" spans="2:30" x14ac:dyDescent="0.25">
      <c r="B239">
        <v>20795918367.347</v>
      </c>
      <c r="C239">
        <v>7.0759939999999997</v>
      </c>
      <c r="D239">
        <v>1.0059677</v>
      </c>
      <c r="AB239">
        <v>20795918367.347</v>
      </c>
      <c r="AC239">
        <v>8.3243980000000004</v>
      </c>
      <c r="AD239">
        <v>0.78378605999999995</v>
      </c>
    </row>
    <row r="240" spans="2:30" x14ac:dyDescent="0.25">
      <c r="B240">
        <v>21377551020.408001</v>
      </c>
      <c r="C240">
        <v>8.7088728</v>
      </c>
      <c r="D240">
        <v>2.345005</v>
      </c>
      <c r="AB240">
        <v>21377551020.408001</v>
      </c>
      <c r="AC240">
        <v>7.1823316000000004</v>
      </c>
      <c r="AD240">
        <v>0.12238817</v>
      </c>
    </row>
    <row r="241" spans="2:30" x14ac:dyDescent="0.25">
      <c r="B241">
        <v>21959183673.469002</v>
      </c>
      <c r="C241">
        <v>8.4857987999999995</v>
      </c>
      <c r="D241">
        <v>2.445694</v>
      </c>
      <c r="AB241">
        <v>21959183673.469002</v>
      </c>
      <c r="AC241">
        <v>6.8709483000000002</v>
      </c>
      <c r="AD241">
        <v>6.9333016999999997E-2</v>
      </c>
    </row>
    <row r="242" spans="2:30" x14ac:dyDescent="0.25">
      <c r="B242">
        <v>22540816326.530998</v>
      </c>
      <c r="C242">
        <v>9.4692019999999992</v>
      </c>
      <c r="D242">
        <v>3.1016089999999998</v>
      </c>
      <c r="AB242">
        <v>22540816326.530998</v>
      </c>
      <c r="AC242">
        <v>7.2899159999999998</v>
      </c>
      <c r="AD242">
        <v>0.75297862000000004</v>
      </c>
    </row>
    <row r="243" spans="2:30" x14ac:dyDescent="0.25">
      <c r="B243">
        <v>23122448979.591999</v>
      </c>
      <c r="C243">
        <v>8.6536902999999992</v>
      </c>
      <c r="D243">
        <v>2.4263045999999999</v>
      </c>
      <c r="AB243">
        <v>23122448979.591999</v>
      </c>
      <c r="AC243">
        <v>7.4992355999999996</v>
      </c>
      <c r="AD243">
        <v>0.92095304</v>
      </c>
    </row>
    <row r="244" spans="2:30" x14ac:dyDescent="0.25">
      <c r="B244">
        <v>23704081632.653</v>
      </c>
      <c r="C244">
        <v>9.8554764000000006</v>
      </c>
      <c r="D244">
        <v>3.3648416999999999</v>
      </c>
      <c r="AB244">
        <v>23704081632.653</v>
      </c>
      <c r="AC244">
        <v>8.6190719999999992</v>
      </c>
      <c r="AD244">
        <v>2.0283310000000001</v>
      </c>
    </row>
    <row r="245" spans="2:30" x14ac:dyDescent="0.25">
      <c r="B245">
        <v>24285714285.714001</v>
      </c>
      <c r="C245">
        <v>10.421811</v>
      </c>
      <c r="D245">
        <v>3.9805807999999998</v>
      </c>
      <c r="AB245">
        <v>24285714285.714001</v>
      </c>
      <c r="AC245">
        <v>9.7495765999999993</v>
      </c>
      <c r="AD245">
        <v>3.3432040000000001</v>
      </c>
    </row>
    <row r="246" spans="2:30" x14ac:dyDescent="0.25">
      <c r="B246">
        <v>24867346938.776001</v>
      </c>
      <c r="C246">
        <v>10.767450999999999</v>
      </c>
      <c r="D246">
        <v>4.3098025</v>
      </c>
      <c r="AB246">
        <v>24867346938.776001</v>
      </c>
      <c r="AC246">
        <v>11.47395</v>
      </c>
      <c r="AD246">
        <v>4.8299545999999998</v>
      </c>
    </row>
    <row r="247" spans="2:30" x14ac:dyDescent="0.25">
      <c r="B247">
        <v>25448979591.837002</v>
      </c>
      <c r="C247">
        <v>12.288897</v>
      </c>
      <c r="D247">
        <v>5.8437586000000001</v>
      </c>
      <c r="AB247">
        <v>25448979591.837002</v>
      </c>
      <c r="AC247">
        <v>12.175708</v>
      </c>
      <c r="AD247">
        <v>5.5509862999999999</v>
      </c>
    </row>
    <row r="248" spans="2:30" x14ac:dyDescent="0.25">
      <c r="B248">
        <v>26030612244.897999</v>
      </c>
      <c r="C248">
        <v>13.661902</v>
      </c>
      <c r="D248">
        <v>6.8821135</v>
      </c>
      <c r="AB248">
        <v>26030612244.897999</v>
      </c>
      <c r="AC248">
        <v>11.231204</v>
      </c>
      <c r="AD248">
        <v>4.3776364000000001</v>
      </c>
    </row>
    <row r="249" spans="2:30" x14ac:dyDescent="0.25">
      <c r="B249">
        <v>26612244897.959</v>
      </c>
      <c r="C249">
        <v>13.52638</v>
      </c>
      <c r="D249">
        <v>6.5691370999999998</v>
      </c>
      <c r="AB249">
        <v>26612244897.959</v>
      </c>
      <c r="AC249">
        <v>11.673341000000001</v>
      </c>
      <c r="AD249">
        <v>4.7493157000000004</v>
      </c>
    </row>
    <row r="250" spans="2:30" x14ac:dyDescent="0.25">
      <c r="B250">
        <v>27193877551.02</v>
      </c>
      <c r="C250">
        <v>15.208802</v>
      </c>
      <c r="D250">
        <v>8.1342812000000002</v>
      </c>
      <c r="AB250">
        <v>27193877551.02</v>
      </c>
      <c r="AC250">
        <v>12.397169</v>
      </c>
      <c r="AD250">
        <v>5.3209385999999999</v>
      </c>
    </row>
    <row r="251" spans="2:30" x14ac:dyDescent="0.25">
      <c r="B251">
        <v>27775510204.082001</v>
      </c>
      <c r="C251">
        <v>15.445069</v>
      </c>
      <c r="D251">
        <v>8.1719264999999996</v>
      </c>
      <c r="AB251">
        <v>27775510204.082001</v>
      </c>
      <c r="AC251">
        <v>11.675655000000001</v>
      </c>
      <c r="AD251">
        <v>4.5414896000000002</v>
      </c>
    </row>
    <row r="252" spans="2:30" x14ac:dyDescent="0.25">
      <c r="B252">
        <v>28357142857.143002</v>
      </c>
      <c r="C252">
        <v>13.730617000000001</v>
      </c>
      <c r="D252">
        <v>6.8321227999999996</v>
      </c>
      <c r="AB252">
        <v>28357142857.143002</v>
      </c>
      <c r="AC252">
        <v>11.238364000000001</v>
      </c>
      <c r="AD252">
        <v>4.1955198999999999</v>
      </c>
    </row>
    <row r="253" spans="2:30" x14ac:dyDescent="0.25">
      <c r="B253">
        <v>28938775510.203999</v>
      </c>
      <c r="C253">
        <v>13.72076</v>
      </c>
      <c r="D253">
        <v>6.3107265999999997</v>
      </c>
      <c r="AB253">
        <v>28938775510.203999</v>
      </c>
      <c r="AC253">
        <v>11.108098999999999</v>
      </c>
      <c r="AD253">
        <v>3.8833438999999998</v>
      </c>
    </row>
    <row r="254" spans="2:30" x14ac:dyDescent="0.25">
      <c r="B254">
        <v>29520408163.264999</v>
      </c>
      <c r="C254">
        <v>13.392016</v>
      </c>
      <c r="D254">
        <v>6.1653637999999997</v>
      </c>
      <c r="AB254">
        <v>29520408163.264999</v>
      </c>
      <c r="AC254">
        <v>12.802481</v>
      </c>
      <c r="AD254">
        <v>5.5246119</v>
      </c>
    </row>
    <row r="255" spans="2:30" x14ac:dyDescent="0.25">
      <c r="B255">
        <v>30102040816.327</v>
      </c>
      <c r="C255">
        <v>14.077624</v>
      </c>
      <c r="D255">
        <v>6.6367617000000001</v>
      </c>
      <c r="AB255">
        <v>30102040816.327</v>
      </c>
      <c r="AC255">
        <v>13.047596</v>
      </c>
      <c r="AD255">
        <v>5.5414934000000002</v>
      </c>
    </row>
    <row r="256" spans="2:30" x14ac:dyDescent="0.25">
      <c r="B256">
        <v>30683673469.388</v>
      </c>
      <c r="C256">
        <v>15.174006</v>
      </c>
      <c r="D256">
        <v>7.4984975</v>
      </c>
      <c r="AB256">
        <v>30683673469.388</v>
      </c>
      <c r="AC256">
        <v>12.984534</v>
      </c>
      <c r="AD256">
        <v>5.3772459000000001</v>
      </c>
    </row>
    <row r="257" spans="2:30" x14ac:dyDescent="0.25">
      <c r="B257">
        <v>31265306122.449001</v>
      </c>
      <c r="C257">
        <v>16.082014000000001</v>
      </c>
      <c r="D257">
        <v>8.4910630999999999</v>
      </c>
      <c r="AB257">
        <v>31265306122.449001</v>
      </c>
      <c r="AC257">
        <v>12.57762</v>
      </c>
      <c r="AD257">
        <v>5.0305457000000002</v>
      </c>
    </row>
    <row r="258" spans="2:30" x14ac:dyDescent="0.25">
      <c r="B258">
        <v>31846938775.509998</v>
      </c>
      <c r="C258">
        <v>17.317589000000002</v>
      </c>
      <c r="D258">
        <v>9.8445549000000003</v>
      </c>
      <c r="AB258">
        <v>31846938775.509998</v>
      </c>
      <c r="AC258">
        <v>13.885759999999999</v>
      </c>
      <c r="AD258">
        <v>6.4485368999999997</v>
      </c>
    </row>
    <row r="259" spans="2:30" x14ac:dyDescent="0.25">
      <c r="B259">
        <v>32428571428.570999</v>
      </c>
      <c r="C259">
        <v>15.590607</v>
      </c>
      <c r="D259">
        <v>7.9913540000000003</v>
      </c>
      <c r="AB259">
        <v>32428571428.570999</v>
      </c>
      <c r="AC259">
        <v>16.319282999999999</v>
      </c>
      <c r="AD259">
        <v>8.6601849000000009</v>
      </c>
    </row>
    <row r="260" spans="2:30" x14ac:dyDescent="0.25">
      <c r="B260">
        <v>33010204081.632999</v>
      </c>
      <c r="C260">
        <v>15.527706</v>
      </c>
      <c r="D260">
        <v>7.7434826000000001</v>
      </c>
      <c r="AB260">
        <v>33010204081.632999</v>
      </c>
      <c r="AC260">
        <v>19.389139</v>
      </c>
      <c r="AD260">
        <v>11.538474000000001</v>
      </c>
    </row>
    <row r="261" spans="2:30" x14ac:dyDescent="0.25">
      <c r="B261">
        <v>33591836734.694</v>
      </c>
      <c r="C261">
        <v>17.819372000000001</v>
      </c>
      <c r="D261">
        <v>9.1660050999999996</v>
      </c>
      <c r="AB261">
        <v>33591836734.694</v>
      </c>
      <c r="AC261">
        <v>16.639299000000001</v>
      </c>
      <c r="AD261">
        <v>8.3287324999999992</v>
      </c>
    </row>
    <row r="262" spans="2:30" x14ac:dyDescent="0.25">
      <c r="B262">
        <v>34173469387.755001</v>
      </c>
      <c r="C262">
        <v>16.018256999999998</v>
      </c>
      <c r="D262">
        <v>7.4963303000000003</v>
      </c>
      <c r="AB262">
        <v>34173469387.755001</v>
      </c>
      <c r="AC262">
        <v>12.818479</v>
      </c>
      <c r="AD262">
        <v>5.0382400000000001</v>
      </c>
    </row>
    <row r="263" spans="2:30" x14ac:dyDescent="0.25">
      <c r="B263">
        <v>34755102040.816002</v>
      </c>
      <c r="C263">
        <v>14.487688</v>
      </c>
      <c r="D263">
        <v>5.6119117999999997</v>
      </c>
      <c r="AB263">
        <v>34755102040.816002</v>
      </c>
      <c r="AC263">
        <v>10.751939</v>
      </c>
      <c r="AD263">
        <v>3.0084765</v>
      </c>
    </row>
    <row r="264" spans="2:30" x14ac:dyDescent="0.25">
      <c r="B264">
        <v>35336734693.877998</v>
      </c>
      <c r="C264">
        <v>13.089848999999999</v>
      </c>
      <c r="D264">
        <v>4.9978552000000001</v>
      </c>
      <c r="AB264">
        <v>35336734693.877998</v>
      </c>
      <c r="AC264">
        <v>10.934246999999999</v>
      </c>
      <c r="AD264">
        <v>3.4645844000000001</v>
      </c>
    </row>
    <row r="265" spans="2:30" x14ac:dyDescent="0.25">
      <c r="B265">
        <v>35918367346.939003</v>
      </c>
      <c r="C265">
        <v>13.561548</v>
      </c>
      <c r="D265">
        <v>5.2103337999999999</v>
      </c>
      <c r="AB265">
        <v>35918367346.939003</v>
      </c>
      <c r="AC265">
        <v>11.16705</v>
      </c>
      <c r="AD265">
        <v>3.7085354000000001</v>
      </c>
    </row>
    <row r="266" spans="2:30" x14ac:dyDescent="0.25">
      <c r="B266">
        <v>36500000000</v>
      </c>
      <c r="C266">
        <v>13.081882</v>
      </c>
      <c r="D266">
        <v>5.3394022000000003</v>
      </c>
      <c r="AB266">
        <v>36500000000</v>
      </c>
      <c r="AC266">
        <v>12.025499</v>
      </c>
      <c r="AD266">
        <v>4.4298215000000001</v>
      </c>
    </row>
    <row r="267" spans="2:30" x14ac:dyDescent="0.25">
      <c r="B267">
        <v>37081632653.060997</v>
      </c>
      <c r="C267">
        <v>13.005247000000001</v>
      </c>
      <c r="D267">
        <v>4.8314561999999999</v>
      </c>
      <c r="AB267">
        <v>37081632653.060997</v>
      </c>
      <c r="AC267">
        <v>10.828764</v>
      </c>
      <c r="AD267">
        <v>3.4324427000000002</v>
      </c>
    </row>
    <row r="268" spans="2:30" x14ac:dyDescent="0.25">
      <c r="B268">
        <v>37663265306.122002</v>
      </c>
      <c r="C268">
        <v>11.698332000000001</v>
      </c>
      <c r="D268">
        <v>4.0904674999999999</v>
      </c>
      <c r="AB268">
        <v>37663265306.122002</v>
      </c>
      <c r="AC268">
        <v>11.428518</v>
      </c>
      <c r="AD268">
        <v>3.5094940999999999</v>
      </c>
    </row>
    <row r="269" spans="2:30" x14ac:dyDescent="0.25">
      <c r="B269">
        <v>38244897959.183998</v>
      </c>
      <c r="C269">
        <v>11.455575</v>
      </c>
      <c r="D269">
        <v>3.9986157000000002</v>
      </c>
      <c r="AB269">
        <v>38244897959.183998</v>
      </c>
      <c r="AC269">
        <v>12.191525</v>
      </c>
      <c r="AD269">
        <v>4.1441711999999997</v>
      </c>
    </row>
    <row r="270" spans="2:30" x14ac:dyDescent="0.25">
      <c r="B270">
        <v>38826530612.245003</v>
      </c>
      <c r="C270">
        <v>11.298273999999999</v>
      </c>
      <c r="D270">
        <v>3.9313099</v>
      </c>
      <c r="AB270">
        <v>38826530612.245003</v>
      </c>
      <c r="AC270">
        <v>13.264286999999999</v>
      </c>
      <c r="AD270">
        <v>5.0370131000000002</v>
      </c>
    </row>
    <row r="271" spans="2:30" x14ac:dyDescent="0.25">
      <c r="B271">
        <v>39408163265.306</v>
      </c>
      <c r="C271">
        <v>10.378648999999999</v>
      </c>
      <c r="D271">
        <v>2.9104855000000001</v>
      </c>
      <c r="AB271">
        <v>39408163265.306</v>
      </c>
      <c r="AC271">
        <v>12.152837</v>
      </c>
      <c r="AD271">
        <v>3.7137475000000002</v>
      </c>
    </row>
    <row r="272" spans="2:30" x14ac:dyDescent="0.25">
      <c r="B272">
        <v>39989795918.366997</v>
      </c>
      <c r="C272">
        <v>9.5552005999999992</v>
      </c>
      <c r="D272">
        <v>2.1367886</v>
      </c>
      <c r="AB272">
        <v>39989795918.366997</v>
      </c>
      <c r="AC272">
        <v>10.759681</v>
      </c>
      <c r="AD272">
        <v>2.4410820000000002</v>
      </c>
    </row>
    <row r="273" spans="2:30" x14ac:dyDescent="0.25">
      <c r="B273">
        <v>40571428571.429001</v>
      </c>
      <c r="C273">
        <v>9.6947717999999998</v>
      </c>
      <c r="D273">
        <v>2.1953985999999999</v>
      </c>
      <c r="AB273">
        <v>40571428571.429001</v>
      </c>
      <c r="AC273">
        <v>10.503826999999999</v>
      </c>
      <c r="AD273">
        <v>1.9895558</v>
      </c>
    </row>
    <row r="274" spans="2:30" x14ac:dyDescent="0.25">
      <c r="B274">
        <v>41153061224.489998</v>
      </c>
      <c r="C274">
        <v>10.112195</v>
      </c>
      <c r="D274">
        <v>2.6685401999999998</v>
      </c>
      <c r="AB274">
        <v>41153061224.489998</v>
      </c>
      <c r="AC274">
        <v>11.863053000000001</v>
      </c>
      <c r="AD274">
        <v>3.0229900000000001</v>
      </c>
    </row>
    <row r="275" spans="2:30" x14ac:dyDescent="0.25">
      <c r="B275">
        <v>41734693877.551003</v>
      </c>
      <c r="C275">
        <v>11.245416000000001</v>
      </c>
      <c r="D275">
        <v>3.6554324999999999</v>
      </c>
      <c r="AB275">
        <v>41734693877.551003</v>
      </c>
      <c r="AC275">
        <v>14.962846000000001</v>
      </c>
      <c r="AD275">
        <v>5.6374164000000002</v>
      </c>
    </row>
    <row r="276" spans="2:30" x14ac:dyDescent="0.25">
      <c r="B276">
        <v>42316326530.612</v>
      </c>
      <c r="C276">
        <v>11.201848</v>
      </c>
      <c r="D276">
        <v>3.1580211999999999</v>
      </c>
      <c r="AB276">
        <v>42316326530.612</v>
      </c>
      <c r="AC276">
        <v>14.293450999999999</v>
      </c>
      <c r="AD276">
        <v>5.0978541000000002</v>
      </c>
    </row>
    <row r="277" spans="2:30" x14ac:dyDescent="0.25">
      <c r="B277">
        <v>42897959183.672997</v>
      </c>
      <c r="C277">
        <v>11.312381</v>
      </c>
      <c r="D277">
        <v>3.3474202000000002</v>
      </c>
      <c r="AB277">
        <v>42897959183.672997</v>
      </c>
      <c r="AC277">
        <v>16.138556000000001</v>
      </c>
      <c r="AD277">
        <v>7.1235251000000002</v>
      </c>
    </row>
    <row r="278" spans="2:30" x14ac:dyDescent="0.25">
      <c r="B278">
        <v>43479591836.735001</v>
      </c>
      <c r="C278">
        <v>11.060915</v>
      </c>
      <c r="D278">
        <v>2.9993045</v>
      </c>
      <c r="AB278">
        <v>43479591836.735001</v>
      </c>
      <c r="AC278">
        <v>13.568991</v>
      </c>
      <c r="AD278">
        <v>4.7093005000000003</v>
      </c>
    </row>
    <row r="279" spans="2:30" x14ac:dyDescent="0.25">
      <c r="B279">
        <v>44061224489.795998</v>
      </c>
      <c r="C279">
        <v>11.034737</v>
      </c>
      <c r="D279">
        <v>3.0722057999999999</v>
      </c>
      <c r="AB279">
        <v>44061224489.795998</v>
      </c>
      <c r="AC279">
        <v>12.418144</v>
      </c>
      <c r="AD279">
        <v>3.7401659</v>
      </c>
    </row>
    <row r="280" spans="2:30" x14ac:dyDescent="0.25">
      <c r="B280">
        <v>44642857142.857002</v>
      </c>
      <c r="C280">
        <v>12.123542</v>
      </c>
      <c r="D280">
        <v>3.6488383</v>
      </c>
      <c r="AB280">
        <v>44642857142.857002</v>
      </c>
      <c r="AC280">
        <v>12.524291</v>
      </c>
      <c r="AD280">
        <v>3.4985471000000001</v>
      </c>
    </row>
    <row r="281" spans="2:30" x14ac:dyDescent="0.25">
      <c r="B281">
        <v>45224489795.917999</v>
      </c>
      <c r="C281">
        <v>12.046364000000001</v>
      </c>
      <c r="D281">
        <v>3.7343883999999998</v>
      </c>
      <c r="AB281">
        <v>45224489795.917999</v>
      </c>
      <c r="AC281">
        <v>12.335371</v>
      </c>
      <c r="AD281">
        <v>3.7842715</v>
      </c>
    </row>
    <row r="282" spans="2:30" x14ac:dyDescent="0.25">
      <c r="B282">
        <v>45806122448.980003</v>
      </c>
      <c r="C282">
        <v>12.966843000000001</v>
      </c>
      <c r="D282">
        <v>4.0419520999999996</v>
      </c>
      <c r="AB282">
        <v>45806122448.980003</v>
      </c>
      <c r="AC282">
        <v>12.998327</v>
      </c>
      <c r="AD282">
        <v>4.1486821000000003</v>
      </c>
    </row>
    <row r="283" spans="2:30" x14ac:dyDescent="0.25">
      <c r="B283">
        <v>46387755102.041</v>
      </c>
      <c r="C283">
        <v>12.073202999999999</v>
      </c>
      <c r="D283">
        <v>3.4333513</v>
      </c>
      <c r="AB283">
        <v>46387755102.041</v>
      </c>
      <c r="AC283">
        <v>11.800208</v>
      </c>
      <c r="AD283">
        <v>3.5485460999999998</v>
      </c>
    </row>
    <row r="284" spans="2:30" x14ac:dyDescent="0.25">
      <c r="B284">
        <v>46969387755.101997</v>
      </c>
      <c r="C284">
        <v>12.147188</v>
      </c>
      <c r="D284">
        <v>3.1860518</v>
      </c>
      <c r="AB284">
        <v>46969387755.101997</v>
      </c>
      <c r="AC284">
        <v>10.847365</v>
      </c>
      <c r="AD284">
        <v>2.3837564000000002</v>
      </c>
    </row>
    <row r="285" spans="2:30" x14ac:dyDescent="0.25">
      <c r="B285">
        <v>47551020408.163002</v>
      </c>
      <c r="C285">
        <v>11.341637</v>
      </c>
      <c r="D285">
        <v>2.2641654</v>
      </c>
      <c r="AB285">
        <v>47551020408.163002</v>
      </c>
      <c r="AC285">
        <v>9.0710076999999991</v>
      </c>
      <c r="AD285">
        <v>0.87160099000000002</v>
      </c>
    </row>
    <row r="286" spans="2:30" x14ac:dyDescent="0.25">
      <c r="B286">
        <v>48132653061.223999</v>
      </c>
      <c r="C286">
        <v>11.558099</v>
      </c>
      <c r="D286">
        <v>2.5556041999999999</v>
      </c>
      <c r="AB286">
        <v>48132653061.223999</v>
      </c>
      <c r="AC286">
        <v>8.9730033999999996</v>
      </c>
      <c r="AD286">
        <v>0.41784111000000002</v>
      </c>
    </row>
    <row r="287" spans="2:30" x14ac:dyDescent="0.25">
      <c r="B287">
        <v>48714285714.286003</v>
      </c>
      <c r="C287">
        <v>12.211776</v>
      </c>
      <c r="D287">
        <v>2.7795087999999999</v>
      </c>
      <c r="AB287">
        <v>48714285714.286003</v>
      </c>
      <c r="AC287">
        <v>8.3557968000000002</v>
      </c>
      <c r="AD287">
        <v>1.5366806E-2</v>
      </c>
    </row>
    <row r="288" spans="2:30" x14ac:dyDescent="0.25">
      <c r="B288">
        <v>49295918367.347</v>
      </c>
      <c r="C288">
        <v>11.194426999999999</v>
      </c>
      <c r="D288">
        <v>1.8672788</v>
      </c>
      <c r="AB288">
        <v>49295918367.347</v>
      </c>
      <c r="AC288">
        <v>8.0126533999999996</v>
      </c>
      <c r="AD288">
        <v>-0.56221473</v>
      </c>
    </row>
    <row r="289" spans="2:30" x14ac:dyDescent="0.25">
      <c r="B289">
        <v>49877551020.407997</v>
      </c>
      <c r="C289">
        <v>14.688624000000001</v>
      </c>
      <c r="D289">
        <v>5.2559132999999996</v>
      </c>
      <c r="AB289">
        <v>49877551020.407997</v>
      </c>
      <c r="AC289">
        <v>9.6487798999999992</v>
      </c>
      <c r="AD289">
        <v>1.0854353999999999</v>
      </c>
    </row>
    <row r="290" spans="2:30" x14ac:dyDescent="0.25">
      <c r="B290">
        <v>50459183673.469002</v>
      </c>
      <c r="C290">
        <v>10.969275</v>
      </c>
      <c r="D290">
        <v>1.7677928000000001</v>
      </c>
      <c r="AB290">
        <v>50459183673.469002</v>
      </c>
      <c r="AC290">
        <v>9.0925168999999997</v>
      </c>
      <c r="AD290">
        <v>0.19563493000000001</v>
      </c>
    </row>
    <row r="291" spans="2:30" x14ac:dyDescent="0.25">
      <c r="B291">
        <v>51040816326.530998</v>
      </c>
      <c r="C291">
        <v>11.069239</v>
      </c>
      <c r="D291">
        <v>1.7220011</v>
      </c>
      <c r="AB291">
        <v>51040816326.530998</v>
      </c>
      <c r="AC291">
        <v>9.9041251999999993</v>
      </c>
      <c r="AD291">
        <v>0.93797677999999995</v>
      </c>
    </row>
    <row r="292" spans="2:30" x14ac:dyDescent="0.25">
      <c r="B292">
        <v>51622448979.592003</v>
      </c>
      <c r="C292">
        <v>10.865966999999999</v>
      </c>
      <c r="D292">
        <v>1.8915701</v>
      </c>
      <c r="AB292">
        <v>51622448979.592003</v>
      </c>
      <c r="AC292">
        <v>10.418517</v>
      </c>
      <c r="AD292">
        <v>0.98130912000000003</v>
      </c>
    </row>
    <row r="293" spans="2:30" x14ac:dyDescent="0.25">
      <c r="B293">
        <v>52204081632.653</v>
      </c>
      <c r="C293">
        <v>9.2806587</v>
      </c>
      <c r="D293">
        <v>0.61763840999999997</v>
      </c>
      <c r="AB293">
        <v>52204081632.653</v>
      </c>
      <c r="AC293">
        <v>9.6930323000000005</v>
      </c>
      <c r="AD293">
        <v>0.40699527000000002</v>
      </c>
    </row>
    <row r="294" spans="2:30" x14ac:dyDescent="0.25">
      <c r="B294">
        <v>52785714285.713997</v>
      </c>
      <c r="C294">
        <v>10.722030999999999</v>
      </c>
      <c r="D294">
        <v>1.7442131000000001</v>
      </c>
      <c r="AB294">
        <v>52785714285.713997</v>
      </c>
      <c r="AC294">
        <v>11.173458</v>
      </c>
      <c r="AD294">
        <v>1.3707179</v>
      </c>
    </row>
    <row r="295" spans="2:30" x14ac:dyDescent="0.25">
      <c r="B295">
        <v>53367346938.776001</v>
      </c>
      <c r="C295">
        <v>12.166864</v>
      </c>
      <c r="D295">
        <v>3.1563604000000001</v>
      </c>
      <c r="AB295">
        <v>53367346938.776001</v>
      </c>
      <c r="AC295">
        <v>10.197924</v>
      </c>
      <c r="AD295">
        <v>0.12117111</v>
      </c>
    </row>
    <row r="296" spans="2:30" x14ac:dyDescent="0.25">
      <c r="B296">
        <v>53948979591.836998</v>
      </c>
      <c r="C296">
        <v>12.733027</v>
      </c>
      <c r="D296">
        <v>3.7824871999999998</v>
      </c>
      <c r="AB296">
        <v>53948979591.836998</v>
      </c>
      <c r="AC296">
        <v>10.558429</v>
      </c>
      <c r="AD296">
        <v>0.15624626</v>
      </c>
    </row>
    <row r="297" spans="2:30" x14ac:dyDescent="0.25">
      <c r="B297">
        <v>54530612244.898003</v>
      </c>
      <c r="C297">
        <v>13.064107</v>
      </c>
      <c r="D297">
        <v>4.3081335999999997</v>
      </c>
      <c r="AB297">
        <v>54530612244.898003</v>
      </c>
      <c r="AC297">
        <v>11.169542</v>
      </c>
      <c r="AD297">
        <v>0.24692516</v>
      </c>
    </row>
    <row r="298" spans="2:30" x14ac:dyDescent="0.25">
      <c r="B298">
        <v>55112244897.959</v>
      </c>
      <c r="C298">
        <v>12.406305</v>
      </c>
      <c r="D298">
        <v>3.5829599000000001</v>
      </c>
      <c r="AB298">
        <v>55112244897.959</v>
      </c>
      <c r="AC298">
        <v>12.423143</v>
      </c>
      <c r="AD298">
        <v>1.3159628000000001</v>
      </c>
    </row>
    <row r="299" spans="2:30" x14ac:dyDescent="0.25">
      <c r="B299">
        <v>55693877551.019997</v>
      </c>
      <c r="C299">
        <v>12.392340000000001</v>
      </c>
      <c r="D299">
        <v>3.5057982999999999</v>
      </c>
      <c r="AB299">
        <v>55693877551.019997</v>
      </c>
      <c r="AC299">
        <v>13.250325999999999</v>
      </c>
      <c r="AD299">
        <v>1.6707274000000001</v>
      </c>
    </row>
    <row r="300" spans="2:30" x14ac:dyDescent="0.25">
      <c r="B300">
        <v>56275510204.082001</v>
      </c>
      <c r="C300">
        <v>12.55649</v>
      </c>
      <c r="D300">
        <v>3.4027797999999998</v>
      </c>
      <c r="AB300">
        <v>56275510204.082001</v>
      </c>
      <c r="AC300">
        <v>14.414460999999999</v>
      </c>
      <c r="AD300">
        <v>2.6789453000000001</v>
      </c>
    </row>
    <row r="301" spans="2:30" x14ac:dyDescent="0.25">
      <c r="B301">
        <v>56857142857.142998</v>
      </c>
      <c r="C301">
        <v>10.859043</v>
      </c>
      <c r="D301">
        <v>2.1252412999999999</v>
      </c>
      <c r="AB301">
        <v>56857142857.142998</v>
      </c>
      <c r="AC301">
        <v>14.773211</v>
      </c>
      <c r="AD301">
        <v>3.3823197</v>
      </c>
    </row>
    <row r="302" spans="2:30" x14ac:dyDescent="0.25">
      <c r="B302">
        <v>57438775510.204002</v>
      </c>
      <c r="C302">
        <v>11.070297999999999</v>
      </c>
      <c r="D302">
        <v>1.3365868000000001</v>
      </c>
      <c r="AB302">
        <v>57438775510.204002</v>
      </c>
      <c r="AC302">
        <v>15.958939000000001</v>
      </c>
      <c r="AD302">
        <v>3.8344516999999998</v>
      </c>
    </row>
    <row r="303" spans="2:30" x14ac:dyDescent="0.25">
      <c r="B303">
        <v>58020408163.264999</v>
      </c>
      <c r="C303">
        <v>10.573016000000001</v>
      </c>
      <c r="D303">
        <v>0.47613021999999999</v>
      </c>
      <c r="AB303">
        <v>58020408163.264999</v>
      </c>
      <c r="AC303">
        <v>14.875776</v>
      </c>
      <c r="AD303">
        <v>2.7027123</v>
      </c>
    </row>
    <row r="304" spans="2:30" x14ac:dyDescent="0.25">
      <c r="B304">
        <v>58602040816.327003</v>
      </c>
      <c r="C304">
        <v>11.421676</v>
      </c>
      <c r="D304">
        <v>0.74342560999999996</v>
      </c>
      <c r="AB304">
        <v>58602040816.327003</v>
      </c>
      <c r="AC304">
        <v>13.506859</v>
      </c>
      <c r="AD304">
        <v>1.2947348000000001</v>
      </c>
    </row>
    <row r="305" spans="2:30" x14ac:dyDescent="0.25">
      <c r="B305">
        <v>59183673469.388</v>
      </c>
      <c r="C305">
        <v>10.066833000000001</v>
      </c>
      <c r="D305">
        <v>-0.37361773999999998</v>
      </c>
      <c r="AB305">
        <v>59183673469.388</v>
      </c>
      <c r="AC305">
        <v>15.758081000000001</v>
      </c>
      <c r="AD305">
        <v>4.4460664000000003</v>
      </c>
    </row>
    <row r="306" spans="2:30" x14ac:dyDescent="0.25">
      <c r="B306">
        <v>59765306122.448997</v>
      </c>
      <c r="C306">
        <v>10.911436</v>
      </c>
      <c r="D306">
        <v>-0.44249251000000001</v>
      </c>
      <c r="AB306">
        <v>59765306122.448997</v>
      </c>
      <c r="AC306">
        <v>14.409056</v>
      </c>
      <c r="AD306">
        <v>2.7699869000000001</v>
      </c>
    </row>
    <row r="307" spans="2:30" x14ac:dyDescent="0.25">
      <c r="B307">
        <v>60346938775.510002</v>
      </c>
      <c r="C307">
        <v>11.108466</v>
      </c>
      <c r="D307">
        <v>-0.32958680000000001</v>
      </c>
      <c r="AB307">
        <v>60346938775.510002</v>
      </c>
      <c r="AC307">
        <v>15.923799000000001</v>
      </c>
      <c r="AD307">
        <v>4.6358027000000002</v>
      </c>
    </row>
    <row r="308" spans="2:30" x14ac:dyDescent="0.25">
      <c r="B308">
        <v>60928571428.570999</v>
      </c>
      <c r="C308">
        <v>10.365657000000001</v>
      </c>
      <c r="D308">
        <v>-1.3663392000000001</v>
      </c>
      <c r="AB308">
        <v>60928571428.570999</v>
      </c>
      <c r="AC308">
        <v>12.737467000000001</v>
      </c>
      <c r="AD308">
        <v>1.3803812</v>
      </c>
    </row>
    <row r="309" spans="2:30" x14ac:dyDescent="0.25">
      <c r="B309">
        <v>61510204081.633003</v>
      </c>
      <c r="C309">
        <v>11.634740000000001</v>
      </c>
      <c r="D309">
        <v>-0.75072950000000005</v>
      </c>
      <c r="AB309">
        <v>61510204081.633003</v>
      </c>
      <c r="AC309">
        <v>13.156409999999999</v>
      </c>
      <c r="AD309">
        <v>1.9010937999999999</v>
      </c>
    </row>
    <row r="310" spans="2:30" x14ac:dyDescent="0.25">
      <c r="B310">
        <v>62091836734.694</v>
      </c>
      <c r="C310">
        <v>14.511587</v>
      </c>
      <c r="D310">
        <v>1.6213995000000001</v>
      </c>
      <c r="AB310">
        <v>62091836734.694</v>
      </c>
      <c r="AC310">
        <v>11.684293</v>
      </c>
      <c r="AD310">
        <v>0.99832308000000003</v>
      </c>
    </row>
    <row r="311" spans="2:30" x14ac:dyDescent="0.25">
      <c r="B311">
        <v>62673469387.754997</v>
      </c>
      <c r="C311">
        <v>11.759729999999999</v>
      </c>
      <c r="D311">
        <v>-1.6253411</v>
      </c>
      <c r="AB311">
        <v>62673469387.754997</v>
      </c>
      <c r="AC311">
        <v>11.069276</v>
      </c>
      <c r="AD311">
        <v>0.62435072999999996</v>
      </c>
    </row>
    <row r="312" spans="2:30" x14ac:dyDescent="0.25">
      <c r="B312">
        <v>63255102040.816002</v>
      </c>
      <c r="C312">
        <v>9.7728949000000007</v>
      </c>
      <c r="D312">
        <v>-3.0636112999999998</v>
      </c>
      <c r="AB312">
        <v>63255102040.816002</v>
      </c>
      <c r="AC312">
        <v>9.6966342999999995</v>
      </c>
      <c r="AD312">
        <v>-0.96994305000000003</v>
      </c>
    </row>
    <row r="313" spans="2:30" x14ac:dyDescent="0.25">
      <c r="B313">
        <v>63836734693.877998</v>
      </c>
      <c r="C313">
        <v>9.6656904000000008</v>
      </c>
      <c r="D313">
        <v>-3.4733467</v>
      </c>
      <c r="AB313">
        <v>63836734693.877998</v>
      </c>
      <c r="AC313">
        <v>9.3669472000000003</v>
      </c>
      <c r="AD313">
        <v>-1.3896173999999999</v>
      </c>
    </row>
    <row r="314" spans="2:30" x14ac:dyDescent="0.25">
      <c r="B314">
        <v>64418367346.939003</v>
      </c>
      <c r="C314">
        <v>12.010557</v>
      </c>
      <c r="D314">
        <v>-0.95624244000000003</v>
      </c>
      <c r="AB314">
        <v>64418367346.939003</v>
      </c>
      <c r="AC314">
        <v>11.63885</v>
      </c>
      <c r="AD314">
        <v>0.33977136000000002</v>
      </c>
    </row>
    <row r="315" spans="2:30" x14ac:dyDescent="0.25">
      <c r="B315">
        <v>65000000000</v>
      </c>
      <c r="C315">
        <v>10.303819000000001</v>
      </c>
      <c r="D315">
        <v>-3.4288552000000001</v>
      </c>
      <c r="AB315">
        <v>65000000000</v>
      </c>
      <c r="AC315">
        <v>10.043272999999999</v>
      </c>
      <c r="AD315">
        <v>-1.4758273</v>
      </c>
    </row>
    <row r="316" spans="2:30" x14ac:dyDescent="0.25">
      <c r="B316" t="s">
        <v>25</v>
      </c>
      <c r="AB316" t="s">
        <v>25</v>
      </c>
    </row>
    <row r="319" spans="2:30" x14ac:dyDescent="0.25">
      <c r="B319" t="s">
        <v>27</v>
      </c>
      <c r="AB319" t="s">
        <v>27</v>
      </c>
    </row>
    <row r="320" spans="2:30" x14ac:dyDescent="0.25">
      <c r="B320" t="s">
        <v>23</v>
      </c>
      <c r="C320" t="s">
        <v>287</v>
      </c>
      <c r="D320" t="s">
        <v>288</v>
      </c>
      <c r="AB320" t="s">
        <v>23</v>
      </c>
      <c r="AC320" t="s">
        <v>287</v>
      </c>
      <c r="AD320" t="s">
        <v>288</v>
      </c>
    </row>
    <row r="321" spans="2:30" x14ac:dyDescent="0.25">
      <c r="B321">
        <v>8000000000</v>
      </c>
      <c r="C321">
        <v>-2.0030401000000002</v>
      </c>
      <c r="D321">
        <v>-75.571021999999999</v>
      </c>
      <c r="AB321">
        <v>8000000000</v>
      </c>
      <c r="AC321">
        <v>5.4004250000000003</v>
      </c>
      <c r="AD321">
        <v>-61.460101999999999</v>
      </c>
    </row>
    <row r="322" spans="2:30" x14ac:dyDescent="0.25">
      <c r="B322">
        <v>8581632653.0612001</v>
      </c>
      <c r="C322">
        <v>0.77358775999999996</v>
      </c>
      <c r="D322">
        <v>-67.743515000000002</v>
      </c>
      <c r="AB322">
        <v>8581632653.0612001</v>
      </c>
      <c r="AC322">
        <v>5.1890821000000003</v>
      </c>
      <c r="AD322">
        <v>-56.480044999999997</v>
      </c>
    </row>
    <row r="323" spans="2:30" x14ac:dyDescent="0.25">
      <c r="B323">
        <v>9163265306.1224003</v>
      </c>
      <c r="C323">
        <v>-0.69043905000000005</v>
      </c>
      <c r="D323">
        <v>-67.517089999999996</v>
      </c>
      <c r="AB323">
        <v>9163265306.1224003</v>
      </c>
      <c r="AC323">
        <v>7.6361116999999998</v>
      </c>
      <c r="AD323">
        <v>-49.829315000000001</v>
      </c>
    </row>
    <row r="324" spans="2:30" x14ac:dyDescent="0.25">
      <c r="B324">
        <v>9744897959.1837006</v>
      </c>
      <c r="C324">
        <v>2.6533538999999999</v>
      </c>
      <c r="D324">
        <v>-61.565815000000001</v>
      </c>
      <c r="AB324">
        <v>9744897959.1837006</v>
      </c>
      <c r="AC324">
        <v>11.840222000000001</v>
      </c>
      <c r="AD324">
        <v>-40.108910000000002</v>
      </c>
    </row>
    <row r="325" spans="2:30" x14ac:dyDescent="0.25">
      <c r="B325">
        <v>10326530612.245001</v>
      </c>
      <c r="C325">
        <v>9.9070826000000007</v>
      </c>
      <c r="D325">
        <v>-49.673431000000001</v>
      </c>
      <c r="AB325">
        <v>10326530612.245001</v>
      </c>
      <c r="AC325">
        <v>18.986795000000001</v>
      </c>
      <c r="AD325">
        <v>-25.80217</v>
      </c>
    </row>
    <row r="326" spans="2:30" x14ac:dyDescent="0.25">
      <c r="B326">
        <v>10908163265.306</v>
      </c>
      <c r="C326">
        <v>2.5363259</v>
      </c>
      <c r="D326">
        <v>-52.731349999999999</v>
      </c>
      <c r="AB326">
        <v>10908163265.306</v>
      </c>
      <c r="AC326">
        <v>13.350222</v>
      </c>
      <c r="AD326">
        <v>-26.861623999999999</v>
      </c>
    </row>
    <row r="327" spans="2:30" x14ac:dyDescent="0.25">
      <c r="B327">
        <v>11489795918.367001</v>
      </c>
      <c r="C327">
        <v>1.4603870000000001</v>
      </c>
      <c r="D327">
        <v>-49.960773000000003</v>
      </c>
      <c r="AB327">
        <v>11489795918.367001</v>
      </c>
      <c r="AC327">
        <v>14.627902000000001</v>
      </c>
      <c r="AD327">
        <v>-21.406523</v>
      </c>
    </row>
    <row r="328" spans="2:30" x14ac:dyDescent="0.25">
      <c r="B328">
        <v>12071428571.429001</v>
      </c>
      <c r="C328">
        <v>0.79309534999999998</v>
      </c>
      <c r="D328">
        <v>-42.605365999999997</v>
      </c>
      <c r="AB328">
        <v>12071428571.429001</v>
      </c>
      <c r="AC328">
        <v>18.399547999999999</v>
      </c>
      <c r="AD328">
        <v>-12.905715000000001</v>
      </c>
    </row>
    <row r="329" spans="2:30" x14ac:dyDescent="0.25">
      <c r="B329">
        <v>12653061224.49</v>
      </c>
      <c r="C329">
        <v>0.52391790999999999</v>
      </c>
      <c r="D329">
        <v>-41.074043000000003</v>
      </c>
      <c r="AB329">
        <v>12653061224.49</v>
      </c>
      <c r="AC329">
        <v>15.894291000000001</v>
      </c>
      <c r="AD329">
        <v>-15.108825</v>
      </c>
    </row>
    <row r="330" spans="2:30" x14ac:dyDescent="0.25">
      <c r="B330">
        <v>13234693877.551001</v>
      </c>
      <c r="C330">
        <v>1.3033299</v>
      </c>
      <c r="D330">
        <v>-31.015778999999998</v>
      </c>
      <c r="AB330">
        <v>13234693877.551001</v>
      </c>
      <c r="AC330">
        <v>19.417639000000001</v>
      </c>
      <c r="AD330">
        <v>-7.8970690000000001</v>
      </c>
    </row>
    <row r="331" spans="2:30" x14ac:dyDescent="0.25">
      <c r="B331">
        <v>13816326530.612</v>
      </c>
      <c r="C331">
        <v>1.9660685</v>
      </c>
      <c r="D331">
        <v>-30.009585999999999</v>
      </c>
      <c r="AB331">
        <v>13816326530.612</v>
      </c>
      <c r="AC331">
        <v>19.812189</v>
      </c>
      <c r="AD331">
        <v>-6.1139530999999998</v>
      </c>
    </row>
    <row r="332" spans="2:30" x14ac:dyDescent="0.25">
      <c r="B332">
        <v>14397959183.673</v>
      </c>
      <c r="C332">
        <v>2.2582154000000001</v>
      </c>
      <c r="D332">
        <v>-23.416613000000002</v>
      </c>
      <c r="AB332">
        <v>14397959183.673</v>
      </c>
      <c r="AC332">
        <v>24.04627</v>
      </c>
      <c r="AD332">
        <v>1.7020153</v>
      </c>
    </row>
    <row r="333" spans="2:30" x14ac:dyDescent="0.25">
      <c r="B333">
        <v>14979591836.735001</v>
      </c>
      <c r="C333">
        <v>3.6317195999999998</v>
      </c>
      <c r="D333">
        <v>-16.127421999999999</v>
      </c>
      <c r="AB333">
        <v>14979591836.735001</v>
      </c>
      <c r="AC333">
        <v>27.415934</v>
      </c>
      <c r="AD333">
        <v>7.5124674000000002</v>
      </c>
    </row>
    <row r="334" spans="2:30" x14ac:dyDescent="0.25">
      <c r="B334">
        <v>15561224489.796</v>
      </c>
      <c r="C334">
        <v>5.2184324000000002</v>
      </c>
      <c r="D334">
        <v>-9.0523328999999997</v>
      </c>
      <c r="AB334">
        <v>15561224489.796</v>
      </c>
      <c r="AC334">
        <v>22.970147999999998</v>
      </c>
      <c r="AD334">
        <v>4.9500603999999999</v>
      </c>
    </row>
    <row r="335" spans="2:30" x14ac:dyDescent="0.25">
      <c r="B335">
        <v>16142857142.857</v>
      </c>
      <c r="C335">
        <v>5.7637744</v>
      </c>
      <c r="D335">
        <v>-6.2959246999999996</v>
      </c>
      <c r="AB335">
        <v>16142857142.857</v>
      </c>
      <c r="AC335">
        <v>20.619734000000001</v>
      </c>
      <c r="AD335">
        <v>4.080368</v>
      </c>
    </row>
    <row r="336" spans="2:30" x14ac:dyDescent="0.25">
      <c r="B336">
        <v>16724489795.917999</v>
      </c>
      <c r="C336">
        <v>4.5931749000000002</v>
      </c>
      <c r="D336">
        <v>-5.1580938999999999</v>
      </c>
      <c r="AB336">
        <v>16724489795.917999</v>
      </c>
      <c r="AC336">
        <v>17.241883999999999</v>
      </c>
      <c r="AD336">
        <v>2.5184088</v>
      </c>
    </row>
    <row r="337" spans="2:30" x14ac:dyDescent="0.25">
      <c r="B337">
        <v>17306122448.98</v>
      </c>
      <c r="C337">
        <v>4.0129862000000003</v>
      </c>
      <c r="D337">
        <v>-4.8865904999999996</v>
      </c>
      <c r="AB337">
        <v>17306122448.98</v>
      </c>
      <c r="AC337">
        <v>14.668894999999999</v>
      </c>
      <c r="AD337">
        <v>1.0701020000000001</v>
      </c>
    </row>
    <row r="338" spans="2:30" x14ac:dyDescent="0.25">
      <c r="B338">
        <v>17887755102.041</v>
      </c>
      <c r="C338">
        <v>3.8799331000000001</v>
      </c>
      <c r="D338">
        <v>-3.7051511000000001</v>
      </c>
      <c r="AB338">
        <v>17887755102.041</v>
      </c>
      <c r="AC338">
        <v>13.395161</v>
      </c>
      <c r="AD338">
        <v>1.2170848999999999</v>
      </c>
    </row>
    <row r="339" spans="2:30" x14ac:dyDescent="0.25">
      <c r="B339">
        <v>18469387755.102001</v>
      </c>
      <c r="C339">
        <v>3.5813378999999999</v>
      </c>
      <c r="D339">
        <v>-3.7015913</v>
      </c>
      <c r="AB339">
        <v>18469387755.102001</v>
      </c>
      <c r="AC339">
        <v>11.79158</v>
      </c>
      <c r="AD339">
        <v>0.94417494999999996</v>
      </c>
    </row>
    <row r="340" spans="2:30" x14ac:dyDescent="0.25">
      <c r="B340">
        <v>19051020408.162998</v>
      </c>
      <c r="C340">
        <v>3.7077334</v>
      </c>
      <c r="D340">
        <v>-2.9855741999999998</v>
      </c>
      <c r="AB340">
        <v>19051020408.162998</v>
      </c>
      <c r="AC340">
        <v>9.8785830000000008</v>
      </c>
      <c r="AD340">
        <v>0.68716133000000001</v>
      </c>
    </row>
    <row r="341" spans="2:30" x14ac:dyDescent="0.25">
      <c r="B341">
        <v>19632653061.223999</v>
      </c>
      <c r="C341">
        <v>3.9593565000000002</v>
      </c>
      <c r="D341">
        <v>-2.6204162000000002</v>
      </c>
      <c r="AB341">
        <v>19632653061.223999</v>
      </c>
      <c r="AC341">
        <v>8.9882287999999999</v>
      </c>
      <c r="AD341">
        <v>0.31827413999999998</v>
      </c>
    </row>
    <row r="342" spans="2:30" x14ac:dyDescent="0.25">
      <c r="B342">
        <v>20214285714.285999</v>
      </c>
      <c r="C342">
        <v>5.6655477999999997</v>
      </c>
      <c r="D342">
        <v>-0.67788506000000004</v>
      </c>
      <c r="AB342">
        <v>20214285714.285999</v>
      </c>
      <c r="AC342">
        <v>8.7118491999999996</v>
      </c>
      <c r="AD342">
        <v>0.81501531999999999</v>
      </c>
    </row>
    <row r="343" spans="2:30" x14ac:dyDescent="0.25">
      <c r="B343">
        <v>20795918367.347</v>
      </c>
      <c r="C343">
        <v>6.6581950000000001</v>
      </c>
      <c r="D343">
        <v>0.41072628</v>
      </c>
      <c r="AB343">
        <v>20795918367.347</v>
      </c>
      <c r="AC343">
        <v>7.8005117999999998</v>
      </c>
      <c r="AD343">
        <v>0.17360602</v>
      </c>
    </row>
    <row r="344" spans="2:30" x14ac:dyDescent="0.25">
      <c r="B344">
        <v>21377551020.408001</v>
      </c>
      <c r="C344">
        <v>8.3082466000000004</v>
      </c>
      <c r="D344">
        <v>1.8263483</v>
      </c>
      <c r="AB344">
        <v>21377551020.408001</v>
      </c>
      <c r="AC344">
        <v>6.6546712000000001</v>
      </c>
      <c r="AD344">
        <v>-0.48395956000000001</v>
      </c>
    </row>
    <row r="345" spans="2:30" x14ac:dyDescent="0.25">
      <c r="B345">
        <v>21959183673.469002</v>
      </c>
      <c r="C345">
        <v>8.1884794000000003</v>
      </c>
      <c r="D345">
        <v>2.0057087</v>
      </c>
      <c r="AB345">
        <v>21959183673.469002</v>
      </c>
      <c r="AC345">
        <v>6.3669763000000001</v>
      </c>
      <c r="AD345">
        <v>-0.54177302000000005</v>
      </c>
    </row>
    <row r="346" spans="2:30" x14ac:dyDescent="0.25">
      <c r="B346">
        <v>22540816326.530998</v>
      </c>
      <c r="C346">
        <v>9.1817331000000006</v>
      </c>
      <c r="D346">
        <v>2.7097313000000001</v>
      </c>
      <c r="AB346">
        <v>22540816326.530998</v>
      </c>
      <c r="AC346">
        <v>6.7716336000000004</v>
      </c>
      <c r="AD346">
        <v>0.15259759000000001</v>
      </c>
    </row>
    <row r="347" spans="2:30" x14ac:dyDescent="0.25">
      <c r="B347">
        <v>23122448979.591999</v>
      </c>
      <c r="C347">
        <v>8.3410481999999995</v>
      </c>
      <c r="D347">
        <v>1.9907671</v>
      </c>
      <c r="AB347">
        <v>23122448979.591999</v>
      </c>
      <c r="AC347">
        <v>7.0438498999999997</v>
      </c>
      <c r="AD347">
        <v>0.36566219</v>
      </c>
    </row>
    <row r="348" spans="2:30" x14ac:dyDescent="0.25">
      <c r="B348">
        <v>23704081632.653</v>
      </c>
      <c r="C348">
        <v>9.7206039000000004</v>
      </c>
      <c r="D348">
        <v>3.1454073999999999</v>
      </c>
      <c r="AB348">
        <v>23704081632.653</v>
      </c>
      <c r="AC348">
        <v>8.1762046999999995</v>
      </c>
      <c r="AD348">
        <v>1.4987634000000001</v>
      </c>
    </row>
    <row r="349" spans="2:30" x14ac:dyDescent="0.25">
      <c r="B349">
        <v>24285714285.714001</v>
      </c>
      <c r="C349">
        <v>10.340878</v>
      </c>
      <c r="D349">
        <v>3.8088565000000001</v>
      </c>
      <c r="AB349">
        <v>24285714285.714001</v>
      </c>
      <c r="AC349">
        <v>9.4898577</v>
      </c>
      <c r="AD349">
        <v>3.0020766000000001</v>
      </c>
    </row>
    <row r="350" spans="2:30" x14ac:dyDescent="0.25">
      <c r="B350">
        <v>24867346938.776001</v>
      </c>
      <c r="C350">
        <v>10.956702</v>
      </c>
      <c r="D350">
        <v>4.4583501999999999</v>
      </c>
      <c r="AB350">
        <v>24867346938.776001</v>
      </c>
      <c r="AC350">
        <v>11.375895999999999</v>
      </c>
      <c r="AD350">
        <v>4.7031216999999996</v>
      </c>
    </row>
    <row r="351" spans="2:30" x14ac:dyDescent="0.25">
      <c r="B351">
        <v>25448979591.837002</v>
      </c>
      <c r="C351">
        <v>12.861627</v>
      </c>
      <c r="D351">
        <v>6.351521</v>
      </c>
      <c r="AB351">
        <v>25448979591.837002</v>
      </c>
      <c r="AC351">
        <v>11.904051000000001</v>
      </c>
      <c r="AD351">
        <v>5.2527436999999999</v>
      </c>
    </row>
    <row r="352" spans="2:30" x14ac:dyDescent="0.25">
      <c r="B352">
        <v>26030612244.897999</v>
      </c>
      <c r="C352">
        <v>13.979321000000001</v>
      </c>
      <c r="D352">
        <v>7.1778874000000004</v>
      </c>
      <c r="AB352">
        <v>26030612244.897999</v>
      </c>
      <c r="AC352">
        <v>10.586244000000001</v>
      </c>
      <c r="AD352">
        <v>3.7249555999999999</v>
      </c>
    </row>
    <row r="353" spans="2:30" x14ac:dyDescent="0.25">
      <c r="B353">
        <v>26612244897.959</v>
      </c>
      <c r="C353">
        <v>13.697127</v>
      </c>
      <c r="D353">
        <v>6.7124857999999996</v>
      </c>
      <c r="AB353">
        <v>26612244897.959</v>
      </c>
      <c r="AC353">
        <v>10.990114</v>
      </c>
      <c r="AD353">
        <v>4.0420293999999997</v>
      </c>
    </row>
    <row r="354" spans="2:30" x14ac:dyDescent="0.25">
      <c r="B354">
        <v>27193877551.02</v>
      </c>
      <c r="C354">
        <v>16.177938000000001</v>
      </c>
      <c r="D354">
        <v>9.0668612</v>
      </c>
      <c r="AB354">
        <v>27193877551.02</v>
      </c>
      <c r="AC354">
        <v>11.860035999999999</v>
      </c>
      <c r="AD354">
        <v>4.7590981000000001</v>
      </c>
    </row>
    <row r="355" spans="2:30" x14ac:dyDescent="0.25">
      <c r="B355">
        <v>27775510204.082001</v>
      </c>
      <c r="C355">
        <v>16.137737000000001</v>
      </c>
      <c r="D355">
        <v>8.8353404999999992</v>
      </c>
      <c r="AB355">
        <v>27775510204.082001</v>
      </c>
      <c r="AC355">
        <v>11.486967999999999</v>
      </c>
      <c r="AD355">
        <v>4.3138819000000002</v>
      </c>
    </row>
    <row r="356" spans="2:30" x14ac:dyDescent="0.25">
      <c r="B356">
        <v>28357142857.143002</v>
      </c>
      <c r="C356">
        <v>14.381698999999999</v>
      </c>
      <c r="D356">
        <v>7.4674535000000004</v>
      </c>
      <c r="AB356">
        <v>28357142857.143002</v>
      </c>
      <c r="AC356">
        <v>11.087329</v>
      </c>
      <c r="AD356">
        <v>4.0311421999999997</v>
      </c>
    </row>
    <row r="357" spans="2:30" x14ac:dyDescent="0.25">
      <c r="B357">
        <v>28938775510.203999</v>
      </c>
      <c r="C357">
        <v>13.915118</v>
      </c>
      <c r="D357">
        <v>6.5126615000000001</v>
      </c>
      <c r="AB357">
        <v>28938775510.203999</v>
      </c>
      <c r="AC357">
        <v>11.105231</v>
      </c>
      <c r="AD357">
        <v>3.8292975</v>
      </c>
    </row>
    <row r="358" spans="2:30" x14ac:dyDescent="0.25">
      <c r="B358">
        <v>29520408163.264999</v>
      </c>
      <c r="C358">
        <v>13.035501999999999</v>
      </c>
      <c r="D358">
        <v>5.8317337</v>
      </c>
      <c r="AB358">
        <v>29520408163.264999</v>
      </c>
      <c r="AC358">
        <v>12.770318</v>
      </c>
      <c r="AD358">
        <v>5.4701300000000002</v>
      </c>
    </row>
    <row r="359" spans="2:30" x14ac:dyDescent="0.25">
      <c r="B359">
        <v>30102040816.327</v>
      </c>
      <c r="C359">
        <v>14.053672000000001</v>
      </c>
      <c r="D359">
        <v>6.6094127</v>
      </c>
      <c r="AB359">
        <v>30102040816.327</v>
      </c>
      <c r="AC359">
        <v>12.525325</v>
      </c>
      <c r="AD359">
        <v>5.0105418999999998</v>
      </c>
    </row>
    <row r="360" spans="2:30" x14ac:dyDescent="0.25">
      <c r="B360">
        <v>30683673469.388</v>
      </c>
      <c r="C360">
        <v>14.728745</v>
      </c>
      <c r="D360">
        <v>7.0366001000000002</v>
      </c>
      <c r="AB360">
        <v>30683673469.388</v>
      </c>
      <c r="AC360">
        <v>11.954268000000001</v>
      </c>
      <c r="AD360">
        <v>4.3070402000000003</v>
      </c>
    </row>
    <row r="361" spans="2:30" x14ac:dyDescent="0.25">
      <c r="B361">
        <v>31265306122.449001</v>
      </c>
      <c r="C361">
        <v>14.841729000000001</v>
      </c>
      <c r="D361">
        <v>7.2654791000000003</v>
      </c>
      <c r="AB361">
        <v>31265306122.449001</v>
      </c>
      <c r="AC361">
        <v>11.692773000000001</v>
      </c>
      <c r="AD361">
        <v>4.1188764999999998</v>
      </c>
    </row>
    <row r="362" spans="2:30" x14ac:dyDescent="0.25">
      <c r="B362">
        <v>31846938775.509998</v>
      </c>
      <c r="C362">
        <v>14.82809</v>
      </c>
      <c r="D362">
        <v>7.3515271999999996</v>
      </c>
      <c r="AB362">
        <v>31846938775.509998</v>
      </c>
      <c r="AC362">
        <v>13.300200999999999</v>
      </c>
      <c r="AD362">
        <v>5.8328176000000003</v>
      </c>
    </row>
    <row r="363" spans="2:30" x14ac:dyDescent="0.25">
      <c r="B363">
        <v>32428571428.570999</v>
      </c>
      <c r="C363">
        <v>13.460298999999999</v>
      </c>
      <c r="D363">
        <v>5.8124203999999997</v>
      </c>
      <c r="AB363">
        <v>32428571428.570999</v>
      </c>
      <c r="AC363">
        <v>15.947136</v>
      </c>
      <c r="AD363">
        <v>8.2619839000000006</v>
      </c>
    </row>
    <row r="364" spans="2:30" x14ac:dyDescent="0.25">
      <c r="B364">
        <v>33010204081.632999</v>
      </c>
      <c r="C364">
        <v>14.072702</v>
      </c>
      <c r="D364">
        <v>6.1796527000000001</v>
      </c>
      <c r="AB364">
        <v>33010204081.632999</v>
      </c>
      <c r="AC364">
        <v>18.931180999999999</v>
      </c>
      <c r="AD364">
        <v>11.048012999999999</v>
      </c>
    </row>
    <row r="365" spans="2:30" x14ac:dyDescent="0.25">
      <c r="B365">
        <v>33591836734.694</v>
      </c>
      <c r="C365">
        <v>16.229918999999999</v>
      </c>
      <c r="D365">
        <v>7.3973475000000004</v>
      </c>
      <c r="AB365">
        <v>33591836734.694</v>
      </c>
      <c r="AC365">
        <v>16.573910000000001</v>
      </c>
      <c r="AD365">
        <v>8.1418418999999993</v>
      </c>
    </row>
    <row r="366" spans="2:30" x14ac:dyDescent="0.25">
      <c r="B366">
        <v>34173469387.755001</v>
      </c>
      <c r="C366">
        <v>15.376360999999999</v>
      </c>
      <c r="D366">
        <v>6.6633285999999998</v>
      </c>
      <c r="AB366">
        <v>34173469387.755001</v>
      </c>
      <c r="AC366">
        <v>12.186405000000001</v>
      </c>
      <c r="AD366">
        <v>4.266438</v>
      </c>
    </row>
    <row r="367" spans="2:30" x14ac:dyDescent="0.25">
      <c r="B367">
        <v>34755102040.816002</v>
      </c>
      <c r="C367">
        <v>14.273787</v>
      </c>
      <c r="D367">
        <v>5.1695962</v>
      </c>
      <c r="AB367">
        <v>34755102040.816002</v>
      </c>
      <c r="AC367">
        <v>10.175573</v>
      </c>
      <c r="AD367">
        <v>2.2330089000000002</v>
      </c>
    </row>
    <row r="368" spans="2:30" x14ac:dyDescent="0.25">
      <c r="B368">
        <v>35336734693.877998</v>
      </c>
      <c r="C368">
        <v>13.121807</v>
      </c>
      <c r="D368">
        <v>4.8587160000000003</v>
      </c>
      <c r="AB368">
        <v>35336734693.877998</v>
      </c>
      <c r="AC368">
        <v>10.345848999999999</v>
      </c>
      <c r="AD368">
        <v>2.7276125000000002</v>
      </c>
    </row>
    <row r="369" spans="2:30" x14ac:dyDescent="0.25">
      <c r="B369">
        <v>35918367346.939003</v>
      </c>
      <c r="C369">
        <v>13.620419999999999</v>
      </c>
      <c r="D369">
        <v>5.0769285999999996</v>
      </c>
      <c r="AB369">
        <v>35918367346.939003</v>
      </c>
      <c r="AC369">
        <v>10.638489</v>
      </c>
      <c r="AD369">
        <v>3.0044059999999999</v>
      </c>
    </row>
    <row r="370" spans="2:30" x14ac:dyDescent="0.25">
      <c r="B370">
        <v>36500000000</v>
      </c>
      <c r="C370">
        <v>13.156878000000001</v>
      </c>
      <c r="D370">
        <v>5.2360715999999998</v>
      </c>
      <c r="AB370">
        <v>36500000000</v>
      </c>
      <c r="AC370">
        <v>11.893578</v>
      </c>
      <c r="AD370">
        <v>4.1499262000000003</v>
      </c>
    </row>
    <row r="371" spans="2:30" x14ac:dyDescent="0.25">
      <c r="B371">
        <v>37081632653.060997</v>
      </c>
      <c r="C371">
        <v>13.201847000000001</v>
      </c>
      <c r="D371">
        <v>4.8417415999999998</v>
      </c>
      <c r="AB371">
        <v>37081632653.060997</v>
      </c>
      <c r="AC371">
        <v>10.690536</v>
      </c>
      <c r="AD371">
        <v>3.1534225999999999</v>
      </c>
    </row>
    <row r="372" spans="2:30" x14ac:dyDescent="0.25">
      <c r="B372">
        <v>37663265306.122002</v>
      </c>
      <c r="C372">
        <v>11.733938999999999</v>
      </c>
      <c r="D372">
        <v>3.9731858</v>
      </c>
      <c r="AB372">
        <v>37663265306.122002</v>
      </c>
      <c r="AC372">
        <v>11.621059000000001</v>
      </c>
      <c r="AD372">
        <v>3.5922228999999999</v>
      </c>
    </row>
    <row r="373" spans="2:30" x14ac:dyDescent="0.25">
      <c r="B373">
        <v>38244897959.183998</v>
      </c>
      <c r="C373">
        <v>11.340711000000001</v>
      </c>
      <c r="D373">
        <v>3.7416482000000002</v>
      </c>
      <c r="AB373">
        <v>38244897959.183998</v>
      </c>
      <c r="AC373">
        <v>12.683735</v>
      </c>
      <c r="AD373">
        <v>4.5328740999999999</v>
      </c>
    </row>
    <row r="374" spans="2:30" x14ac:dyDescent="0.25">
      <c r="B374">
        <v>38826530612.245003</v>
      </c>
      <c r="C374">
        <v>11.277405</v>
      </c>
      <c r="D374">
        <v>3.7742121000000002</v>
      </c>
      <c r="AB374">
        <v>38826530612.245003</v>
      </c>
      <c r="AC374">
        <v>13.663072</v>
      </c>
      <c r="AD374">
        <v>5.3139329000000002</v>
      </c>
    </row>
    <row r="375" spans="2:30" x14ac:dyDescent="0.25">
      <c r="B375">
        <v>39408163265.306</v>
      </c>
      <c r="C375">
        <v>10.206049999999999</v>
      </c>
      <c r="D375">
        <v>2.5690837000000002</v>
      </c>
      <c r="AB375">
        <v>39408163265.306</v>
      </c>
      <c r="AC375">
        <v>11.875871</v>
      </c>
      <c r="AD375">
        <v>3.2654529000000001</v>
      </c>
    </row>
    <row r="376" spans="2:30" x14ac:dyDescent="0.25">
      <c r="B376">
        <v>39989795918.366997</v>
      </c>
      <c r="C376">
        <v>9.4772367000000006</v>
      </c>
      <c r="D376">
        <v>1.8996537</v>
      </c>
      <c r="AB376">
        <v>39989795918.366997</v>
      </c>
      <c r="AC376">
        <v>10.619688</v>
      </c>
      <c r="AD376">
        <v>2.1648025999999998</v>
      </c>
    </row>
    <row r="377" spans="2:30" x14ac:dyDescent="0.25">
      <c r="B377">
        <v>40571428571.429001</v>
      </c>
      <c r="C377">
        <v>9.4376745</v>
      </c>
      <c r="D377">
        <v>1.7826420000000001</v>
      </c>
      <c r="AB377">
        <v>40571428571.429001</v>
      </c>
      <c r="AC377">
        <v>10.479561</v>
      </c>
      <c r="AD377">
        <v>1.8566066999999999</v>
      </c>
    </row>
    <row r="378" spans="2:30" x14ac:dyDescent="0.25">
      <c r="B378">
        <v>41153061224.489998</v>
      </c>
      <c r="C378">
        <v>9.7486525000000004</v>
      </c>
      <c r="D378">
        <v>2.1534073</v>
      </c>
      <c r="AB378">
        <v>41153061224.489998</v>
      </c>
      <c r="AC378">
        <v>11.586888</v>
      </c>
      <c r="AD378">
        <v>2.6439083000000001</v>
      </c>
    </row>
    <row r="379" spans="2:30" x14ac:dyDescent="0.25">
      <c r="B379">
        <v>41734693877.551003</v>
      </c>
      <c r="C379">
        <v>10.981992</v>
      </c>
      <c r="D379">
        <v>3.2659897999999998</v>
      </c>
      <c r="AB379">
        <v>41734693877.551003</v>
      </c>
      <c r="AC379">
        <v>13.963846999999999</v>
      </c>
      <c r="AD379">
        <v>4.5545559000000004</v>
      </c>
    </row>
    <row r="380" spans="2:30" x14ac:dyDescent="0.25">
      <c r="B380">
        <v>42316326530.612</v>
      </c>
      <c r="C380">
        <v>11.086045</v>
      </c>
      <c r="D380">
        <v>2.9089285999999999</v>
      </c>
      <c r="AB380">
        <v>42316326530.612</v>
      </c>
      <c r="AC380">
        <v>13.639654</v>
      </c>
      <c r="AD380">
        <v>4.3531132000000001</v>
      </c>
    </row>
    <row r="381" spans="2:30" x14ac:dyDescent="0.25">
      <c r="B381">
        <v>42897959183.672997</v>
      </c>
      <c r="C381">
        <v>11.344550999999999</v>
      </c>
      <c r="D381">
        <v>3.2821609999999999</v>
      </c>
      <c r="AB381">
        <v>42897959183.672997</v>
      </c>
      <c r="AC381">
        <v>14.980639</v>
      </c>
      <c r="AD381">
        <v>5.9001250000000001</v>
      </c>
    </row>
    <row r="382" spans="2:30" x14ac:dyDescent="0.25">
      <c r="B382">
        <v>43479591836.735001</v>
      </c>
      <c r="C382">
        <v>11.336615</v>
      </c>
      <c r="D382">
        <v>3.2079632</v>
      </c>
      <c r="AB382">
        <v>43479591836.735001</v>
      </c>
      <c r="AC382">
        <v>13.410406999999999</v>
      </c>
      <c r="AD382">
        <v>4.4857798000000004</v>
      </c>
    </row>
    <row r="383" spans="2:30" x14ac:dyDescent="0.25">
      <c r="B383">
        <v>44061224489.795998</v>
      </c>
      <c r="C383">
        <v>11.189156000000001</v>
      </c>
      <c r="D383">
        <v>3.1201715000000001</v>
      </c>
      <c r="AB383">
        <v>44061224489.795998</v>
      </c>
      <c r="AC383">
        <v>12.910859</v>
      </c>
      <c r="AD383">
        <v>4.1654878000000002</v>
      </c>
    </row>
    <row r="384" spans="2:30" x14ac:dyDescent="0.25">
      <c r="B384">
        <v>44642857142.857002</v>
      </c>
      <c r="C384">
        <v>12.133113</v>
      </c>
      <c r="D384">
        <v>3.5882342</v>
      </c>
      <c r="AB384">
        <v>44642857142.857002</v>
      </c>
      <c r="AC384">
        <v>13.01253</v>
      </c>
      <c r="AD384">
        <v>3.9204509000000001</v>
      </c>
    </row>
    <row r="385" spans="2:30" x14ac:dyDescent="0.25">
      <c r="B385">
        <v>45224489795.917999</v>
      </c>
      <c r="C385">
        <v>11.675177</v>
      </c>
      <c r="D385">
        <v>3.2644682</v>
      </c>
      <c r="AB385">
        <v>45224489795.917999</v>
      </c>
      <c r="AC385">
        <v>12.712539</v>
      </c>
      <c r="AD385">
        <v>4.1212029000000001</v>
      </c>
    </row>
    <row r="386" spans="2:30" x14ac:dyDescent="0.25">
      <c r="B386">
        <v>45806122448.980003</v>
      </c>
      <c r="C386">
        <v>12.457731000000001</v>
      </c>
      <c r="D386">
        <v>3.4533801</v>
      </c>
      <c r="AB386">
        <v>45806122448.980003</v>
      </c>
      <c r="AC386">
        <v>13.193801000000001</v>
      </c>
      <c r="AD386">
        <v>4.2587142</v>
      </c>
    </row>
    <row r="387" spans="2:30" x14ac:dyDescent="0.25">
      <c r="B387">
        <v>46387755102.041</v>
      </c>
      <c r="C387">
        <v>11.554130000000001</v>
      </c>
      <c r="D387">
        <v>2.8058912999999999</v>
      </c>
      <c r="AB387">
        <v>46387755102.041</v>
      </c>
      <c r="AC387">
        <v>11.792916999999999</v>
      </c>
      <c r="AD387">
        <v>3.4743512000000001</v>
      </c>
    </row>
    <row r="388" spans="2:30" x14ac:dyDescent="0.25">
      <c r="B388">
        <v>46969387755.101997</v>
      </c>
      <c r="C388">
        <v>11.770921</v>
      </c>
      <c r="D388">
        <v>2.7051454000000001</v>
      </c>
      <c r="AB388">
        <v>46969387755.101997</v>
      </c>
      <c r="AC388">
        <v>11.107303</v>
      </c>
      <c r="AD388">
        <v>2.5720043000000001</v>
      </c>
    </row>
    <row r="389" spans="2:30" x14ac:dyDescent="0.25">
      <c r="B389">
        <v>47551020408.163002</v>
      </c>
      <c r="C389">
        <v>10.971704000000001</v>
      </c>
      <c r="D389">
        <v>1.7740400999999999</v>
      </c>
      <c r="AB389">
        <v>47551020408.163002</v>
      </c>
      <c r="AC389">
        <v>9.5012951000000001</v>
      </c>
      <c r="AD389">
        <v>1.2433582999999999</v>
      </c>
    </row>
    <row r="390" spans="2:30" x14ac:dyDescent="0.25">
      <c r="B390">
        <v>48132653061.223999</v>
      </c>
      <c r="C390">
        <v>11.127389000000001</v>
      </c>
      <c r="D390">
        <v>2.0570135000000001</v>
      </c>
      <c r="AB390">
        <v>48132653061.223999</v>
      </c>
      <c r="AC390">
        <v>9.5874480999999996</v>
      </c>
      <c r="AD390">
        <v>1.0044645000000001</v>
      </c>
    </row>
    <row r="391" spans="2:30" x14ac:dyDescent="0.25">
      <c r="B391">
        <v>48714285714.286003</v>
      </c>
      <c r="C391">
        <v>11.791372000000001</v>
      </c>
      <c r="D391">
        <v>2.2790338999999999</v>
      </c>
      <c r="AB391">
        <v>48714285714.286003</v>
      </c>
      <c r="AC391">
        <v>8.7790774999999996</v>
      </c>
      <c r="AD391">
        <v>0.43613601000000002</v>
      </c>
    </row>
    <row r="392" spans="2:30" x14ac:dyDescent="0.25">
      <c r="B392">
        <v>49295918367.347</v>
      </c>
      <c r="C392">
        <v>10.915806</v>
      </c>
      <c r="D392">
        <v>1.5262662</v>
      </c>
      <c r="AB392">
        <v>49295918367.347</v>
      </c>
      <c r="AC392">
        <v>8.4480696000000002</v>
      </c>
      <c r="AD392">
        <v>-0.13603905999999999</v>
      </c>
    </row>
    <row r="393" spans="2:30" x14ac:dyDescent="0.25">
      <c r="B393">
        <v>49877551020.407997</v>
      </c>
      <c r="C393">
        <v>14.330375</v>
      </c>
      <c r="D393">
        <v>4.8216108999999996</v>
      </c>
      <c r="AB393">
        <v>49877551020.407997</v>
      </c>
      <c r="AC393">
        <v>9.9870300000000007</v>
      </c>
      <c r="AD393">
        <v>1.4540719</v>
      </c>
    </row>
    <row r="394" spans="2:30" x14ac:dyDescent="0.25">
      <c r="B394">
        <v>50459183673.469002</v>
      </c>
      <c r="C394">
        <v>10.821653</v>
      </c>
      <c r="D394">
        <v>1.5704659999999999</v>
      </c>
      <c r="AB394">
        <v>50459183673.469002</v>
      </c>
      <c r="AC394">
        <v>9.1569661999999994</v>
      </c>
      <c r="AD394">
        <v>0.24197419000000001</v>
      </c>
    </row>
    <row r="395" spans="2:30" x14ac:dyDescent="0.25">
      <c r="B395">
        <v>51040816326.530998</v>
      </c>
      <c r="C395">
        <v>11.131345</v>
      </c>
      <c r="D395">
        <v>1.7344588000000001</v>
      </c>
      <c r="AB395">
        <v>51040816326.530998</v>
      </c>
      <c r="AC395">
        <v>10.008348</v>
      </c>
      <c r="AD395">
        <v>1.0208321</v>
      </c>
    </row>
    <row r="396" spans="2:30" x14ac:dyDescent="0.25">
      <c r="B396">
        <v>51622448979.592003</v>
      </c>
      <c r="C396">
        <v>10.786674</v>
      </c>
      <c r="D396">
        <v>1.7807823</v>
      </c>
      <c r="AB396">
        <v>51622448979.592003</v>
      </c>
      <c r="AC396">
        <v>10.483458000000001</v>
      </c>
      <c r="AD396">
        <v>1.0606249999999999</v>
      </c>
    </row>
    <row r="397" spans="2:30" x14ac:dyDescent="0.25">
      <c r="B397">
        <v>52204081632.653</v>
      </c>
      <c r="C397">
        <v>8.9610938999999998</v>
      </c>
      <c r="D397">
        <v>0.29987511</v>
      </c>
      <c r="AB397">
        <v>52204081632.653</v>
      </c>
      <c r="AC397">
        <v>9.4050092999999997</v>
      </c>
      <c r="AD397">
        <v>0.16008755999999999</v>
      </c>
    </row>
    <row r="398" spans="2:30" x14ac:dyDescent="0.25">
      <c r="B398">
        <v>52785714285.713997</v>
      </c>
      <c r="C398">
        <v>9.8953333000000008</v>
      </c>
      <c r="D398">
        <v>0.94737399</v>
      </c>
      <c r="AB398">
        <v>52785714285.713997</v>
      </c>
      <c r="AC398">
        <v>11.072597999999999</v>
      </c>
      <c r="AD398">
        <v>1.2991021</v>
      </c>
    </row>
    <row r="399" spans="2:30" x14ac:dyDescent="0.25">
      <c r="B399">
        <v>53367346938.776001</v>
      </c>
      <c r="C399">
        <v>10.503263</v>
      </c>
      <c r="D399">
        <v>1.5029882999999999</v>
      </c>
      <c r="AB399">
        <v>53367346938.776001</v>
      </c>
      <c r="AC399">
        <v>10.602458</v>
      </c>
      <c r="AD399">
        <v>0.55613661000000003</v>
      </c>
    </row>
    <row r="400" spans="2:30" x14ac:dyDescent="0.25">
      <c r="B400">
        <v>53948979591.836998</v>
      </c>
      <c r="C400">
        <v>10.840329000000001</v>
      </c>
      <c r="D400">
        <v>1.8694866999999999</v>
      </c>
      <c r="AB400">
        <v>53948979591.836998</v>
      </c>
      <c r="AC400">
        <v>11.026788</v>
      </c>
      <c r="AD400">
        <v>0.71149569999999995</v>
      </c>
    </row>
    <row r="401" spans="2:30" x14ac:dyDescent="0.25">
      <c r="B401">
        <v>54530612244.898003</v>
      </c>
      <c r="C401">
        <v>11.001153</v>
      </c>
      <c r="D401">
        <v>2.2360286999999999</v>
      </c>
      <c r="AB401">
        <v>54530612244.898003</v>
      </c>
      <c r="AC401">
        <v>11.512259999999999</v>
      </c>
      <c r="AD401">
        <v>0.70353281000000001</v>
      </c>
    </row>
    <row r="402" spans="2:30" x14ac:dyDescent="0.25">
      <c r="B402">
        <v>55112244897.959</v>
      </c>
      <c r="C402">
        <v>10.707560000000001</v>
      </c>
      <c r="D402">
        <v>1.8612663</v>
      </c>
      <c r="AB402">
        <v>55112244897.959</v>
      </c>
      <c r="AC402">
        <v>12.220962999999999</v>
      </c>
      <c r="AD402">
        <v>1.1880609</v>
      </c>
    </row>
    <row r="403" spans="2:30" x14ac:dyDescent="0.25">
      <c r="B403">
        <v>55693877551.019997</v>
      </c>
      <c r="C403">
        <v>10.46237</v>
      </c>
      <c r="D403">
        <v>1.5152953</v>
      </c>
      <c r="AB403">
        <v>55693877551.019997</v>
      </c>
      <c r="AC403">
        <v>12.967293</v>
      </c>
      <c r="AD403">
        <v>1.4290396000000001</v>
      </c>
    </row>
    <row r="404" spans="2:30" x14ac:dyDescent="0.25">
      <c r="B404">
        <v>56275510204.082001</v>
      </c>
      <c r="C404">
        <v>10.685791</v>
      </c>
      <c r="D404">
        <v>1.4996512</v>
      </c>
      <c r="AB404">
        <v>56275510204.082001</v>
      </c>
      <c r="AC404">
        <v>13.139938000000001</v>
      </c>
      <c r="AD404">
        <v>1.4675404999999999</v>
      </c>
    </row>
    <row r="405" spans="2:30" x14ac:dyDescent="0.25">
      <c r="B405">
        <v>56857142857.142998</v>
      </c>
      <c r="C405">
        <v>9.6134614999999997</v>
      </c>
      <c r="D405">
        <v>0.84446149999999998</v>
      </c>
      <c r="AB405">
        <v>56857142857.142998</v>
      </c>
      <c r="AC405">
        <v>14.095673</v>
      </c>
      <c r="AD405">
        <v>2.7491791000000001</v>
      </c>
    </row>
    <row r="406" spans="2:30" x14ac:dyDescent="0.25">
      <c r="B406">
        <v>57438775510.204002</v>
      </c>
      <c r="C406">
        <v>10.620039999999999</v>
      </c>
      <c r="D406">
        <v>0.79640538000000005</v>
      </c>
      <c r="AB406">
        <v>57438775510.204002</v>
      </c>
      <c r="AC406">
        <v>14.180453</v>
      </c>
      <c r="AD406">
        <v>2.0656835999999998</v>
      </c>
    </row>
    <row r="407" spans="2:30" x14ac:dyDescent="0.25">
      <c r="B407">
        <v>58020408163.264999</v>
      </c>
      <c r="C407">
        <v>10.865558999999999</v>
      </c>
      <c r="D407">
        <v>0.75729853000000003</v>
      </c>
      <c r="AB407">
        <v>58020408163.264999</v>
      </c>
      <c r="AC407">
        <v>12.78406</v>
      </c>
      <c r="AD407">
        <v>0.66281033</v>
      </c>
    </row>
    <row r="408" spans="2:30" x14ac:dyDescent="0.25">
      <c r="B408">
        <v>58602040816.327003</v>
      </c>
      <c r="C408">
        <v>12.401434</v>
      </c>
      <c r="D408">
        <v>1.7453658999999999</v>
      </c>
      <c r="AB408">
        <v>58602040816.327003</v>
      </c>
      <c r="AC408">
        <v>14.005617000000001</v>
      </c>
      <c r="AD408">
        <v>1.8817265000000001</v>
      </c>
    </row>
    <row r="409" spans="2:30" x14ac:dyDescent="0.25">
      <c r="B409">
        <v>59183673469.388</v>
      </c>
      <c r="C409">
        <v>10.884706</v>
      </c>
      <c r="D409">
        <v>0.53916936999999998</v>
      </c>
      <c r="AB409">
        <v>59183673469.388</v>
      </c>
      <c r="AC409">
        <v>13.285311999999999</v>
      </c>
      <c r="AD409">
        <v>2.0664215000000001</v>
      </c>
    </row>
    <row r="410" spans="2:30" x14ac:dyDescent="0.25">
      <c r="B410">
        <v>59765306122.448997</v>
      </c>
      <c r="C410">
        <v>12.429019</v>
      </c>
      <c r="D410">
        <v>1.1437246000000001</v>
      </c>
      <c r="AB410">
        <v>59765306122.448997</v>
      </c>
      <c r="AC410">
        <v>12.447240000000001</v>
      </c>
      <c r="AD410">
        <v>0.84527695000000003</v>
      </c>
    </row>
    <row r="411" spans="2:30" x14ac:dyDescent="0.25">
      <c r="B411">
        <v>60346938775.510002</v>
      </c>
      <c r="C411">
        <v>12.403392999999999</v>
      </c>
      <c r="D411">
        <v>1.0103812000000001</v>
      </c>
      <c r="AB411">
        <v>60346938775.510002</v>
      </c>
      <c r="AC411">
        <v>11.129066</v>
      </c>
      <c r="AD411">
        <v>-0.10565837</v>
      </c>
    </row>
    <row r="412" spans="2:30" x14ac:dyDescent="0.25">
      <c r="B412">
        <v>60928571428.570999</v>
      </c>
      <c r="C412">
        <v>11.345878000000001</v>
      </c>
      <c r="D412">
        <v>-0.32800489999999999</v>
      </c>
      <c r="AB412">
        <v>60928571428.570999</v>
      </c>
      <c r="AC412">
        <v>9.7341689999999996</v>
      </c>
      <c r="AD412">
        <v>-1.6061894999999999</v>
      </c>
    </row>
    <row r="413" spans="2:30" x14ac:dyDescent="0.25">
      <c r="B413">
        <v>61510204081.633003</v>
      </c>
      <c r="C413">
        <v>12.588576</v>
      </c>
      <c r="D413">
        <v>0.30429329999999999</v>
      </c>
      <c r="AB413">
        <v>61510204081.633003</v>
      </c>
      <c r="AC413">
        <v>10.056387000000001</v>
      </c>
      <c r="AD413">
        <v>-1.1181177</v>
      </c>
    </row>
    <row r="414" spans="2:30" x14ac:dyDescent="0.25">
      <c r="B414">
        <v>62091836734.694</v>
      </c>
      <c r="C414">
        <v>14.488037</v>
      </c>
      <c r="D414">
        <v>1.6729096999999999</v>
      </c>
      <c r="AB414">
        <v>62091836734.694</v>
      </c>
      <c r="AC414">
        <v>9.1677303000000006</v>
      </c>
      <c r="AD414">
        <v>-1.6427372</v>
      </c>
    </row>
    <row r="415" spans="2:30" x14ac:dyDescent="0.25">
      <c r="B415">
        <v>62673469387.754997</v>
      </c>
      <c r="C415">
        <v>12.329864000000001</v>
      </c>
      <c r="D415">
        <v>-0.89728063000000002</v>
      </c>
      <c r="AB415">
        <v>62673469387.754997</v>
      </c>
      <c r="AC415">
        <v>8.6124010000000002</v>
      </c>
      <c r="AD415">
        <v>-1.9319445</v>
      </c>
    </row>
    <row r="416" spans="2:30" x14ac:dyDescent="0.25">
      <c r="B416">
        <v>63255102040.816002</v>
      </c>
      <c r="C416">
        <v>9.9698057000000002</v>
      </c>
      <c r="D416">
        <v>-2.7045314</v>
      </c>
      <c r="AB416">
        <v>63255102040.816002</v>
      </c>
      <c r="AC416">
        <v>8.0728798000000008</v>
      </c>
      <c r="AD416">
        <v>-2.6194514999999998</v>
      </c>
    </row>
    <row r="417" spans="2:30" x14ac:dyDescent="0.25">
      <c r="B417">
        <v>63836734693.877998</v>
      </c>
      <c r="C417">
        <v>9.7946633999999992</v>
      </c>
      <c r="D417">
        <v>-3.1328070000000001</v>
      </c>
      <c r="AB417">
        <v>63836734693.877998</v>
      </c>
      <c r="AC417">
        <v>9.7040024000000003</v>
      </c>
      <c r="AD417">
        <v>-1.0031394</v>
      </c>
    </row>
    <row r="418" spans="2:30" x14ac:dyDescent="0.25">
      <c r="B418">
        <v>64418367346.939003</v>
      </c>
      <c r="C418">
        <v>11.44933</v>
      </c>
      <c r="D418">
        <v>-1.3917664999999999</v>
      </c>
      <c r="AB418">
        <v>64418367346.939003</v>
      </c>
      <c r="AC418">
        <v>9.5854567999999993</v>
      </c>
      <c r="AD418">
        <v>-1.7416191999999999</v>
      </c>
    </row>
    <row r="419" spans="2:30" x14ac:dyDescent="0.25">
      <c r="B419">
        <v>65000000000</v>
      </c>
      <c r="C419">
        <v>10.196842</v>
      </c>
      <c r="D419">
        <v>-3.5235436</v>
      </c>
      <c r="AB419">
        <v>65000000000</v>
      </c>
      <c r="AC419">
        <v>9.1110410999999996</v>
      </c>
      <c r="AD419">
        <v>-2.7115849999999999</v>
      </c>
    </row>
    <row r="420" spans="2:30" x14ac:dyDescent="0.25">
      <c r="B420" t="s">
        <v>25</v>
      </c>
      <c r="AB420" t="s">
        <v>25</v>
      </c>
    </row>
    <row r="423" spans="2:30" x14ac:dyDescent="0.25">
      <c r="B423" t="s">
        <v>28</v>
      </c>
      <c r="AB423" t="s">
        <v>28</v>
      </c>
    </row>
    <row r="424" spans="2:30" x14ac:dyDescent="0.25">
      <c r="B424" t="s">
        <v>23</v>
      </c>
      <c r="C424" t="s">
        <v>289</v>
      </c>
      <c r="D424" t="s">
        <v>290</v>
      </c>
      <c r="AB424" t="s">
        <v>23</v>
      </c>
      <c r="AC424" t="s">
        <v>289</v>
      </c>
      <c r="AD424" t="s">
        <v>290</v>
      </c>
    </row>
    <row r="425" spans="2:30" x14ac:dyDescent="0.25">
      <c r="B425">
        <v>8000000000</v>
      </c>
      <c r="C425">
        <v>0.50911128999999999</v>
      </c>
      <c r="D425">
        <v>-77.031165999999999</v>
      </c>
      <c r="AB425">
        <v>8000000000</v>
      </c>
      <c r="AC425">
        <v>1.6354785000000001</v>
      </c>
      <c r="AD425">
        <v>-70.216087000000002</v>
      </c>
    </row>
    <row r="426" spans="2:30" x14ac:dyDescent="0.25">
      <c r="B426">
        <v>8581632653.0612001</v>
      </c>
      <c r="C426">
        <v>-3.6539304000000001</v>
      </c>
      <c r="D426">
        <v>-77.839966000000004</v>
      </c>
      <c r="AB426">
        <v>8581632653.0612001</v>
      </c>
      <c r="AC426">
        <v>0.85556131999999996</v>
      </c>
      <c r="AD426">
        <v>-65.974509999999995</v>
      </c>
    </row>
    <row r="427" spans="2:30" x14ac:dyDescent="0.25">
      <c r="B427">
        <v>9163265306.1224003</v>
      </c>
      <c r="C427">
        <v>-0.64855927000000002</v>
      </c>
      <c r="D427">
        <v>-70.617583999999994</v>
      </c>
      <c r="AB427">
        <v>9163265306.1224003</v>
      </c>
      <c r="AC427">
        <v>4.5297121999999996</v>
      </c>
      <c r="AD427">
        <v>-58.407733999999998</v>
      </c>
    </row>
    <row r="428" spans="2:30" x14ac:dyDescent="0.25">
      <c r="B428">
        <v>9744897959.1837006</v>
      </c>
      <c r="C428">
        <v>0.98625368000000002</v>
      </c>
      <c r="D428">
        <v>-66.539482000000007</v>
      </c>
      <c r="AB428">
        <v>9744897959.1837006</v>
      </c>
      <c r="AC428">
        <v>4.3714905000000002</v>
      </c>
      <c r="AD428">
        <v>-54.055678999999998</v>
      </c>
    </row>
    <row r="429" spans="2:30" x14ac:dyDescent="0.25">
      <c r="B429">
        <v>10326530612.245001</v>
      </c>
      <c r="C429">
        <v>0.97584444000000004</v>
      </c>
      <c r="D429">
        <v>-61.942405999999998</v>
      </c>
      <c r="AB429">
        <v>10326530612.245001</v>
      </c>
      <c r="AC429">
        <v>7.7385491999999996</v>
      </c>
      <c r="AD429">
        <v>-43.881923999999998</v>
      </c>
    </row>
    <row r="430" spans="2:30" x14ac:dyDescent="0.25">
      <c r="B430">
        <v>10908163265.306</v>
      </c>
      <c r="C430">
        <v>2.9479706000000001</v>
      </c>
      <c r="D430">
        <v>-55.733707000000003</v>
      </c>
      <c r="AB430">
        <v>10908163265.306</v>
      </c>
      <c r="AC430">
        <v>11.423079</v>
      </c>
      <c r="AD430">
        <v>-35.460625</v>
      </c>
    </row>
    <row r="431" spans="2:30" x14ac:dyDescent="0.25">
      <c r="B431">
        <v>11489795918.367001</v>
      </c>
      <c r="C431">
        <v>0.77506244000000002</v>
      </c>
      <c r="D431">
        <v>-54.542552999999998</v>
      </c>
      <c r="AB431">
        <v>11489795918.367001</v>
      </c>
      <c r="AC431">
        <v>14.284253</v>
      </c>
      <c r="AD431">
        <v>-27.527339999999999</v>
      </c>
    </row>
    <row r="432" spans="2:30" x14ac:dyDescent="0.25">
      <c r="B432">
        <v>12071428571.429001</v>
      </c>
      <c r="C432">
        <v>-0.13822493999999999</v>
      </c>
      <c r="D432">
        <v>-48.468651000000001</v>
      </c>
      <c r="AB432">
        <v>12071428571.429001</v>
      </c>
      <c r="AC432">
        <v>15.875747</v>
      </c>
      <c r="AD432">
        <v>-19.011064999999999</v>
      </c>
    </row>
    <row r="433" spans="2:30" x14ac:dyDescent="0.25">
      <c r="B433">
        <v>12653061224.49</v>
      </c>
      <c r="C433">
        <v>-0.61710191000000003</v>
      </c>
      <c r="D433">
        <v>-46.880619000000003</v>
      </c>
      <c r="AB433">
        <v>12653061224.49</v>
      </c>
      <c r="AC433">
        <v>16.908297999999998</v>
      </c>
      <c r="AD433">
        <v>-17.09543</v>
      </c>
    </row>
    <row r="434" spans="2:30" x14ac:dyDescent="0.25">
      <c r="B434">
        <v>13234693877.551001</v>
      </c>
      <c r="C434">
        <v>-0.59088640999999997</v>
      </c>
      <c r="D434">
        <v>-37.263503999999998</v>
      </c>
      <c r="AB434">
        <v>13234693877.551001</v>
      </c>
      <c r="AC434">
        <v>16.411307999999998</v>
      </c>
      <c r="AD434">
        <v>-13.266381000000001</v>
      </c>
    </row>
    <row r="435" spans="2:30" x14ac:dyDescent="0.25">
      <c r="B435">
        <v>13816326530.612</v>
      </c>
      <c r="C435">
        <v>0.42388320000000002</v>
      </c>
      <c r="D435">
        <v>-35.632961000000002</v>
      </c>
      <c r="AB435">
        <v>13816326530.612</v>
      </c>
      <c r="AC435">
        <v>18.002844</v>
      </c>
      <c r="AD435">
        <v>-10.239603000000001</v>
      </c>
    </row>
    <row r="436" spans="2:30" x14ac:dyDescent="0.25">
      <c r="B436">
        <v>14397959183.673</v>
      </c>
      <c r="C436">
        <v>0.62908560000000002</v>
      </c>
      <c r="D436">
        <v>-29.011331999999999</v>
      </c>
      <c r="AB436">
        <v>14397959183.673</v>
      </c>
      <c r="AC436">
        <v>23.318396</v>
      </c>
      <c r="AD436">
        <v>-0.51008713000000006</v>
      </c>
    </row>
    <row r="437" spans="2:30" x14ac:dyDescent="0.25">
      <c r="B437">
        <v>14979591836.735001</v>
      </c>
      <c r="C437">
        <v>1.7692330000000001</v>
      </c>
      <c r="D437">
        <v>-21.370868999999999</v>
      </c>
      <c r="AB437">
        <v>14979591836.735001</v>
      </c>
      <c r="AC437">
        <v>24.401783000000002</v>
      </c>
      <c r="AD437">
        <v>3.5504614999999999</v>
      </c>
    </row>
    <row r="438" spans="2:30" x14ac:dyDescent="0.25">
      <c r="B438">
        <v>15561224489.796</v>
      </c>
      <c r="C438">
        <v>3.1643469</v>
      </c>
      <c r="D438">
        <v>-13.539584</v>
      </c>
      <c r="AB438">
        <v>15561224489.796</v>
      </c>
      <c r="AC438">
        <v>22.008986</v>
      </c>
      <c r="AD438">
        <v>3.2742786000000002</v>
      </c>
    </row>
    <row r="439" spans="2:30" x14ac:dyDescent="0.25">
      <c r="B439">
        <v>16142857142.857</v>
      </c>
      <c r="C439">
        <v>4.1099787000000001</v>
      </c>
      <c r="D439">
        <v>-9.8909854999999993</v>
      </c>
      <c r="AB439">
        <v>16142857142.857</v>
      </c>
      <c r="AC439">
        <v>18.652332000000001</v>
      </c>
      <c r="AD439">
        <v>1.561615</v>
      </c>
    </row>
    <row r="440" spans="2:30" x14ac:dyDescent="0.25">
      <c r="B440">
        <v>16724489795.917999</v>
      </c>
      <c r="C440">
        <v>3.6197579000000002</v>
      </c>
      <c r="D440">
        <v>-7.4076494999999998</v>
      </c>
      <c r="AB440">
        <v>16724489795.917999</v>
      </c>
      <c r="AC440">
        <v>16.008934</v>
      </c>
      <c r="AD440">
        <v>0.90010290999999998</v>
      </c>
    </row>
    <row r="441" spans="2:30" x14ac:dyDescent="0.25">
      <c r="B441">
        <v>17306122448.98</v>
      </c>
      <c r="C441">
        <v>3.1847357999999999</v>
      </c>
      <c r="D441">
        <v>-6.8147254000000004</v>
      </c>
      <c r="AB441">
        <v>17306122448.98</v>
      </c>
      <c r="AC441">
        <v>13.973186</v>
      </c>
      <c r="AD441">
        <v>3.8385744999999999E-2</v>
      </c>
    </row>
    <row r="442" spans="2:30" x14ac:dyDescent="0.25">
      <c r="B442">
        <v>17887755102.041</v>
      </c>
      <c r="C442">
        <v>2.9003405999999998</v>
      </c>
      <c r="D442">
        <v>-5.3203259000000003</v>
      </c>
      <c r="AB442">
        <v>17887755102.041</v>
      </c>
      <c r="AC442">
        <v>12.911581999999999</v>
      </c>
      <c r="AD442">
        <v>0.47273507999999997</v>
      </c>
    </row>
    <row r="443" spans="2:30" x14ac:dyDescent="0.25">
      <c r="B443">
        <v>18469387755.102001</v>
      </c>
      <c r="C443">
        <v>2.7083146999999999</v>
      </c>
      <c r="D443">
        <v>-5.0852174999999997</v>
      </c>
      <c r="AB443">
        <v>18469387755.102001</v>
      </c>
      <c r="AC443">
        <v>11.442780000000001</v>
      </c>
      <c r="AD443">
        <v>0.39824768999999999</v>
      </c>
    </row>
    <row r="444" spans="2:30" x14ac:dyDescent="0.25">
      <c r="B444">
        <v>19051020408.162998</v>
      </c>
      <c r="C444">
        <v>3.0098934000000002</v>
      </c>
      <c r="D444">
        <v>-4.0406537</v>
      </c>
      <c r="AB444">
        <v>19051020408.162998</v>
      </c>
      <c r="AC444">
        <v>9.7361889000000001</v>
      </c>
      <c r="AD444">
        <v>0.40844360000000002</v>
      </c>
    </row>
    <row r="445" spans="2:30" x14ac:dyDescent="0.25">
      <c r="B445">
        <v>19632653061.223999</v>
      </c>
      <c r="C445">
        <v>3.4216082000000001</v>
      </c>
      <c r="D445">
        <v>-3.4779737000000002</v>
      </c>
      <c r="AB445">
        <v>19632653061.223999</v>
      </c>
      <c r="AC445">
        <v>8.9362621000000004</v>
      </c>
      <c r="AD445">
        <v>0.14516836</v>
      </c>
    </row>
    <row r="446" spans="2:30" x14ac:dyDescent="0.25">
      <c r="B446">
        <v>20214285714.285999</v>
      </c>
      <c r="C446">
        <v>5.1717614999999997</v>
      </c>
      <c r="D446">
        <v>-1.4147457999999999</v>
      </c>
      <c r="AB446">
        <v>20214285714.285999</v>
      </c>
      <c r="AC446">
        <v>8.3058033000000009</v>
      </c>
      <c r="AD446">
        <v>0.29642940000000001</v>
      </c>
    </row>
    <row r="447" spans="2:30" x14ac:dyDescent="0.25">
      <c r="B447">
        <v>20795918367.347</v>
      </c>
      <c r="C447">
        <v>6.2058182000000004</v>
      </c>
      <c r="D447">
        <v>-0.28293949000000002</v>
      </c>
      <c r="AB447">
        <v>20795918367.347</v>
      </c>
      <c r="AC447">
        <v>7.2268762999999998</v>
      </c>
      <c r="AD447">
        <v>-0.52087079999999997</v>
      </c>
    </row>
    <row r="448" spans="2:30" x14ac:dyDescent="0.25">
      <c r="B448">
        <v>21377551020.408001</v>
      </c>
      <c r="C448">
        <v>7.8603991999999998</v>
      </c>
      <c r="D448">
        <v>1.2115469000000001</v>
      </c>
      <c r="AB448">
        <v>21377551020.408001</v>
      </c>
      <c r="AC448">
        <v>6.0946936999999997</v>
      </c>
      <c r="AD448">
        <v>-1.1604673000000001</v>
      </c>
    </row>
    <row r="449" spans="2:30" x14ac:dyDescent="0.25">
      <c r="B449">
        <v>21959183673.469002</v>
      </c>
      <c r="C449">
        <v>7.8295054000000004</v>
      </c>
      <c r="D449">
        <v>1.4599038</v>
      </c>
      <c r="AB449">
        <v>21959183673.469002</v>
      </c>
      <c r="AC449">
        <v>5.7968535000000001</v>
      </c>
      <c r="AD449">
        <v>-1.2461922000000001</v>
      </c>
    </row>
    <row r="450" spans="2:30" x14ac:dyDescent="0.25">
      <c r="B450">
        <v>22540816326.530998</v>
      </c>
      <c r="C450">
        <v>8.8454704</v>
      </c>
      <c r="D450">
        <v>2.2320576000000001</v>
      </c>
      <c r="AB450">
        <v>22540816326.530998</v>
      </c>
      <c r="AC450">
        <v>6.1942019000000004</v>
      </c>
      <c r="AD450">
        <v>-0.53845971999999998</v>
      </c>
    </row>
    <row r="451" spans="2:30" x14ac:dyDescent="0.25">
      <c r="B451">
        <v>23122448979.591999</v>
      </c>
      <c r="C451">
        <v>7.9503775000000001</v>
      </c>
      <c r="D451">
        <v>1.4314662</v>
      </c>
      <c r="AB451">
        <v>23122448979.591999</v>
      </c>
      <c r="AC451">
        <v>6.4702624999999996</v>
      </c>
      <c r="AD451">
        <v>-0.34829774000000002</v>
      </c>
    </row>
    <row r="452" spans="2:30" x14ac:dyDescent="0.25">
      <c r="B452">
        <v>23704081632.653</v>
      </c>
      <c r="C452">
        <v>9.4502821000000008</v>
      </c>
      <c r="D452">
        <v>2.7647948000000002</v>
      </c>
      <c r="AB452">
        <v>23704081632.653</v>
      </c>
      <c r="AC452">
        <v>7.6512351000000001</v>
      </c>
      <c r="AD452">
        <v>0.85987829999999998</v>
      </c>
    </row>
    <row r="453" spans="2:30" x14ac:dyDescent="0.25">
      <c r="B453">
        <v>24285714285.714001</v>
      </c>
      <c r="C453">
        <v>10.115621000000001</v>
      </c>
      <c r="D453">
        <v>3.4586028999999998</v>
      </c>
      <c r="AB453">
        <v>24285714285.714001</v>
      </c>
      <c r="AC453">
        <v>9.0698852999999993</v>
      </c>
      <c r="AD453">
        <v>2.4680521</v>
      </c>
    </row>
    <row r="454" spans="2:30" x14ac:dyDescent="0.25">
      <c r="B454">
        <v>24867346938.776001</v>
      </c>
      <c r="C454">
        <v>10.913093999999999</v>
      </c>
      <c r="D454">
        <v>4.3321991000000004</v>
      </c>
      <c r="AB454">
        <v>24867346938.776001</v>
      </c>
      <c r="AC454">
        <v>11.09272</v>
      </c>
      <c r="AD454">
        <v>4.3676605000000004</v>
      </c>
    </row>
    <row r="455" spans="2:30" x14ac:dyDescent="0.25">
      <c r="B455">
        <v>25448979591.837002</v>
      </c>
      <c r="C455">
        <v>12.839819</v>
      </c>
      <c r="D455">
        <v>6.2189112</v>
      </c>
      <c r="AB455">
        <v>25448979591.837002</v>
      </c>
      <c r="AC455">
        <v>11.19505</v>
      </c>
      <c r="AD455">
        <v>4.485754</v>
      </c>
    </row>
    <row r="456" spans="2:30" x14ac:dyDescent="0.25">
      <c r="B456">
        <v>26030612244.897999</v>
      </c>
      <c r="C456">
        <v>13.954726000000001</v>
      </c>
      <c r="D456">
        <v>7.0957569999999999</v>
      </c>
      <c r="AB456">
        <v>26030612244.897999</v>
      </c>
      <c r="AC456">
        <v>9.6132363999999999</v>
      </c>
      <c r="AD456">
        <v>2.7140271999999999</v>
      </c>
    </row>
    <row r="457" spans="2:30" x14ac:dyDescent="0.25">
      <c r="B457">
        <v>26612244897.959</v>
      </c>
      <c r="C457">
        <v>13.572162000000001</v>
      </c>
      <c r="D457">
        <v>6.5202993999999999</v>
      </c>
      <c r="AB457">
        <v>26612244897.959</v>
      </c>
      <c r="AC457">
        <v>10.31385</v>
      </c>
      <c r="AD457">
        <v>3.2974359999999998</v>
      </c>
    </row>
    <row r="458" spans="2:30" x14ac:dyDescent="0.25">
      <c r="B458">
        <v>27193877551.02</v>
      </c>
      <c r="C458">
        <v>15.978038</v>
      </c>
      <c r="D458">
        <v>8.7912759999999999</v>
      </c>
      <c r="AB458">
        <v>27193877551.02</v>
      </c>
      <c r="AC458">
        <v>11.522798999999999</v>
      </c>
      <c r="AD458">
        <v>4.3591560999999999</v>
      </c>
    </row>
    <row r="459" spans="2:30" x14ac:dyDescent="0.25">
      <c r="B459">
        <v>27775510204.082001</v>
      </c>
      <c r="C459">
        <v>16.117861000000001</v>
      </c>
      <c r="D459">
        <v>8.7458048000000002</v>
      </c>
      <c r="AB459">
        <v>27775510204.082001</v>
      </c>
      <c r="AC459">
        <v>11.405310999999999</v>
      </c>
      <c r="AD459">
        <v>4.1416459000000003</v>
      </c>
    </row>
    <row r="460" spans="2:30" x14ac:dyDescent="0.25">
      <c r="B460">
        <v>28357142857.143002</v>
      </c>
      <c r="C460">
        <v>14.417399</v>
      </c>
      <c r="D460">
        <v>7.4409852000000001</v>
      </c>
      <c r="AB460">
        <v>28357142857.143002</v>
      </c>
      <c r="AC460">
        <v>11.080375999999999</v>
      </c>
      <c r="AD460">
        <v>3.9629211</v>
      </c>
    </row>
    <row r="461" spans="2:30" x14ac:dyDescent="0.25">
      <c r="B461">
        <v>28938775510.203999</v>
      </c>
      <c r="C461">
        <v>13.700986</v>
      </c>
      <c r="D461">
        <v>6.2582149999999999</v>
      </c>
      <c r="AB461">
        <v>28938775510.203999</v>
      </c>
      <c r="AC461">
        <v>11.200447</v>
      </c>
      <c r="AD461">
        <v>3.8171341000000001</v>
      </c>
    </row>
    <row r="462" spans="2:30" x14ac:dyDescent="0.25">
      <c r="B462">
        <v>29520408163.264999</v>
      </c>
      <c r="C462">
        <v>12.31494</v>
      </c>
      <c r="D462">
        <v>5.0680652000000004</v>
      </c>
      <c r="AB462">
        <v>29520408163.264999</v>
      </c>
      <c r="AC462">
        <v>12.439894000000001</v>
      </c>
      <c r="AD462">
        <v>5.0635551999999997</v>
      </c>
    </row>
    <row r="463" spans="2:30" x14ac:dyDescent="0.25">
      <c r="B463">
        <v>30102040816.327</v>
      </c>
      <c r="C463">
        <v>13.560273</v>
      </c>
      <c r="D463">
        <v>6.0635656999999998</v>
      </c>
      <c r="AB463">
        <v>30102040816.327</v>
      </c>
      <c r="AC463">
        <v>11.932755999999999</v>
      </c>
      <c r="AD463">
        <v>4.3568448999999996</v>
      </c>
    </row>
    <row r="464" spans="2:30" x14ac:dyDescent="0.25">
      <c r="B464">
        <v>30683673469.388</v>
      </c>
      <c r="C464">
        <v>13.860887</v>
      </c>
      <c r="D464">
        <v>6.0843711000000003</v>
      </c>
      <c r="AB464">
        <v>30683673469.388</v>
      </c>
      <c r="AC464">
        <v>11.247920000000001</v>
      </c>
      <c r="AD464">
        <v>3.4778557000000001</v>
      </c>
    </row>
    <row r="465" spans="2:30" x14ac:dyDescent="0.25">
      <c r="B465">
        <v>31265306122.449001</v>
      </c>
      <c r="C465">
        <v>13.539008000000001</v>
      </c>
      <c r="D465">
        <v>5.9092726999999998</v>
      </c>
      <c r="AB465">
        <v>31265306122.449001</v>
      </c>
      <c r="AC465">
        <v>11.152474</v>
      </c>
      <c r="AD465">
        <v>3.4682404999999998</v>
      </c>
    </row>
    <row r="466" spans="2:30" x14ac:dyDescent="0.25">
      <c r="B466">
        <v>31846938775.509998</v>
      </c>
      <c r="C466">
        <v>12.937608000000001</v>
      </c>
      <c r="D466">
        <v>5.3927525999999997</v>
      </c>
      <c r="AB466">
        <v>31846938775.509998</v>
      </c>
      <c r="AC466">
        <v>12.877378</v>
      </c>
      <c r="AD466">
        <v>5.3075451999999999</v>
      </c>
    </row>
    <row r="467" spans="2:30" x14ac:dyDescent="0.25">
      <c r="B467">
        <v>32428571428.570999</v>
      </c>
      <c r="C467">
        <v>12.234714</v>
      </c>
      <c r="D467">
        <v>4.4648618999999998</v>
      </c>
      <c r="AB467">
        <v>32428571428.570999</v>
      </c>
      <c r="AC467">
        <v>15.519582</v>
      </c>
      <c r="AD467">
        <v>7.7090011000000001</v>
      </c>
    </row>
    <row r="468" spans="2:30" x14ac:dyDescent="0.25">
      <c r="B468">
        <v>33010204081.632999</v>
      </c>
      <c r="C468">
        <v>13.544942000000001</v>
      </c>
      <c r="D468">
        <v>5.4762320999999998</v>
      </c>
      <c r="AB468">
        <v>33010204081.632999</v>
      </c>
      <c r="AC468">
        <v>18.717417000000001</v>
      </c>
      <c r="AD468">
        <v>10.723598000000001</v>
      </c>
    </row>
    <row r="469" spans="2:30" x14ac:dyDescent="0.25">
      <c r="B469">
        <v>33591836734.694</v>
      </c>
      <c r="C469">
        <v>16.214932999999998</v>
      </c>
      <c r="D469">
        <v>7.1462135</v>
      </c>
      <c r="AB469">
        <v>33591836734.694</v>
      </c>
      <c r="AC469">
        <v>17.822281</v>
      </c>
      <c r="AD469">
        <v>9.2007618000000004</v>
      </c>
    </row>
    <row r="470" spans="2:30" x14ac:dyDescent="0.25">
      <c r="B470">
        <v>34173469387.755001</v>
      </c>
      <c r="C470">
        <v>16.163639</v>
      </c>
      <c r="D470">
        <v>7.1772121999999996</v>
      </c>
      <c r="AB470">
        <v>34173469387.755001</v>
      </c>
      <c r="AC470">
        <v>12.143794</v>
      </c>
      <c r="AD470">
        <v>3.9697893</v>
      </c>
    </row>
    <row r="471" spans="2:30" x14ac:dyDescent="0.25">
      <c r="B471">
        <v>34755102040.816002</v>
      </c>
      <c r="C471">
        <v>14.894549</v>
      </c>
      <c r="D471">
        <v>5.4948249000000002</v>
      </c>
      <c r="AB471">
        <v>34755102040.816002</v>
      </c>
      <c r="AC471">
        <v>9.8998746999999998</v>
      </c>
      <c r="AD471">
        <v>1.6752256000000001</v>
      </c>
    </row>
    <row r="472" spans="2:30" x14ac:dyDescent="0.25">
      <c r="B472">
        <v>35336734693.877998</v>
      </c>
      <c r="C472">
        <v>13.984035</v>
      </c>
      <c r="D472">
        <v>5.4934653999999998</v>
      </c>
      <c r="AB472">
        <v>35336734693.877998</v>
      </c>
      <c r="AC472">
        <v>10.145225</v>
      </c>
      <c r="AD472">
        <v>2.3127247999999998</v>
      </c>
    </row>
    <row r="473" spans="2:30" x14ac:dyDescent="0.25">
      <c r="B473">
        <v>35918367346.939003</v>
      </c>
      <c r="C473">
        <v>14.197122</v>
      </c>
      <c r="D473">
        <v>5.4172025000000001</v>
      </c>
      <c r="AB473">
        <v>35918367346.939003</v>
      </c>
      <c r="AC473">
        <v>10.289490000000001</v>
      </c>
      <c r="AD473">
        <v>2.4232317999999999</v>
      </c>
    </row>
    <row r="474" spans="2:30" x14ac:dyDescent="0.25">
      <c r="B474">
        <v>36500000000</v>
      </c>
      <c r="C474">
        <v>13.512866000000001</v>
      </c>
      <c r="D474">
        <v>5.3716159000000001</v>
      </c>
      <c r="AB474">
        <v>36500000000</v>
      </c>
      <c r="AC474">
        <v>11.746021000000001</v>
      </c>
      <c r="AD474">
        <v>3.8119809999999998</v>
      </c>
    </row>
    <row r="475" spans="2:30" x14ac:dyDescent="0.25">
      <c r="B475">
        <v>37081632653.060997</v>
      </c>
      <c r="C475">
        <v>13.473931</v>
      </c>
      <c r="D475">
        <v>4.8854012000000004</v>
      </c>
      <c r="AB475">
        <v>37081632653.060997</v>
      </c>
      <c r="AC475">
        <v>10.671958999999999</v>
      </c>
      <c r="AD475">
        <v>2.9697914000000001</v>
      </c>
    </row>
    <row r="476" spans="2:30" x14ac:dyDescent="0.25">
      <c r="B476">
        <v>37663265306.122002</v>
      </c>
      <c r="C476">
        <v>11.853192999999999</v>
      </c>
      <c r="D476">
        <v>3.9104828999999999</v>
      </c>
      <c r="AB476">
        <v>37663265306.122002</v>
      </c>
      <c r="AC476">
        <v>11.779286000000001</v>
      </c>
      <c r="AD476">
        <v>3.6163485</v>
      </c>
    </row>
    <row r="477" spans="2:30" x14ac:dyDescent="0.25">
      <c r="B477">
        <v>38244897959.183998</v>
      </c>
      <c r="C477">
        <v>11.354334</v>
      </c>
      <c r="D477">
        <v>3.5890287999999999</v>
      </c>
      <c r="AB477">
        <v>38244897959.183998</v>
      </c>
      <c r="AC477">
        <v>13.269041</v>
      </c>
      <c r="AD477">
        <v>4.9818629999999997</v>
      </c>
    </row>
    <row r="478" spans="2:30" x14ac:dyDescent="0.25">
      <c r="B478">
        <v>38826530612.245003</v>
      </c>
      <c r="C478">
        <v>11.328792999999999</v>
      </c>
      <c r="D478">
        <v>3.6166467999999998</v>
      </c>
      <c r="AB478">
        <v>38826530612.245003</v>
      </c>
      <c r="AC478">
        <v>14.784096</v>
      </c>
      <c r="AD478">
        <v>6.2491889</v>
      </c>
    </row>
    <row r="479" spans="2:30" x14ac:dyDescent="0.25">
      <c r="B479">
        <v>39408163265.306</v>
      </c>
      <c r="C479">
        <v>10.171404000000001</v>
      </c>
      <c r="D479">
        <v>2.3114599999999998</v>
      </c>
      <c r="AB479">
        <v>39408163265.306</v>
      </c>
      <c r="AC479">
        <v>11.836708</v>
      </c>
      <c r="AD479">
        <v>3.0061282999999999</v>
      </c>
    </row>
    <row r="480" spans="2:30" x14ac:dyDescent="0.25">
      <c r="B480">
        <v>39989795918.366997</v>
      </c>
      <c r="C480">
        <v>9.4551467999999996</v>
      </c>
      <c r="D480">
        <v>1.6965319999999999</v>
      </c>
      <c r="AB480">
        <v>39989795918.366997</v>
      </c>
      <c r="AC480">
        <v>10.695817</v>
      </c>
      <c r="AD480">
        <v>2.1031468000000002</v>
      </c>
    </row>
    <row r="481" spans="2:30" x14ac:dyDescent="0.25">
      <c r="B481">
        <v>40571428571.429001</v>
      </c>
      <c r="C481">
        <v>9.1716985999999991</v>
      </c>
      <c r="D481">
        <v>1.2853124</v>
      </c>
      <c r="AB481">
        <v>40571428571.429001</v>
      </c>
      <c r="AC481">
        <v>10.616561000000001</v>
      </c>
      <c r="AD481">
        <v>1.8318266000000001</v>
      </c>
    </row>
    <row r="482" spans="2:30" x14ac:dyDescent="0.25">
      <c r="B482">
        <v>41153061224.489998</v>
      </c>
      <c r="C482">
        <v>9.3123073999999999</v>
      </c>
      <c r="D482">
        <v>1.5025215000000001</v>
      </c>
      <c r="AB482">
        <v>41153061224.489998</v>
      </c>
      <c r="AC482">
        <v>11.733337000000001</v>
      </c>
      <c r="AD482">
        <v>2.6759555000000002</v>
      </c>
    </row>
    <row r="483" spans="2:30" x14ac:dyDescent="0.25">
      <c r="B483">
        <v>41734693877.551003</v>
      </c>
      <c r="C483">
        <v>10.567106000000001</v>
      </c>
      <c r="D483">
        <v>2.6781929</v>
      </c>
      <c r="AB483">
        <v>41734693877.551003</v>
      </c>
      <c r="AC483">
        <v>13.583113000000001</v>
      </c>
      <c r="AD483">
        <v>4.0526247</v>
      </c>
    </row>
    <row r="484" spans="2:30" x14ac:dyDescent="0.25">
      <c r="B484">
        <v>42316326530.612</v>
      </c>
      <c r="C484">
        <v>10.649353</v>
      </c>
      <c r="D484">
        <v>2.2758314999999998</v>
      </c>
      <c r="AB484">
        <v>42316326530.612</v>
      </c>
      <c r="AC484">
        <v>13.294017999999999</v>
      </c>
      <c r="AD484">
        <v>3.8433514</v>
      </c>
    </row>
    <row r="485" spans="2:30" x14ac:dyDescent="0.25">
      <c r="B485">
        <v>42897959183.672997</v>
      </c>
      <c r="C485">
        <v>11.120433999999999</v>
      </c>
      <c r="D485">
        <v>2.8841052</v>
      </c>
      <c r="AB485">
        <v>42897959183.672997</v>
      </c>
      <c r="AC485">
        <v>14.232068</v>
      </c>
      <c r="AD485">
        <v>5.0244435999999997</v>
      </c>
    </row>
    <row r="486" spans="2:30" x14ac:dyDescent="0.25">
      <c r="B486">
        <v>43479591836.735001</v>
      </c>
      <c r="C486">
        <v>11.419249000000001</v>
      </c>
      <c r="D486">
        <v>3.1445278999999999</v>
      </c>
      <c r="AB486">
        <v>43479591836.735001</v>
      </c>
      <c r="AC486">
        <v>13.1495</v>
      </c>
      <c r="AD486">
        <v>4.0970253999999997</v>
      </c>
    </row>
    <row r="487" spans="2:30" x14ac:dyDescent="0.25">
      <c r="B487">
        <v>44061224489.795998</v>
      </c>
      <c r="C487">
        <v>11.23798</v>
      </c>
      <c r="D487">
        <v>3.0101233000000001</v>
      </c>
      <c r="AB487">
        <v>44061224489.795998</v>
      </c>
      <c r="AC487">
        <v>13.128363</v>
      </c>
      <c r="AD487">
        <v>4.2719025999999998</v>
      </c>
    </row>
    <row r="488" spans="2:30" x14ac:dyDescent="0.25">
      <c r="B488">
        <v>44642857142.857002</v>
      </c>
      <c r="C488">
        <v>12.315455999999999</v>
      </c>
      <c r="D488">
        <v>3.6518188</v>
      </c>
      <c r="AB488">
        <v>44642857142.857002</v>
      </c>
      <c r="AC488">
        <v>13.466241</v>
      </c>
      <c r="AD488">
        <v>4.2693371999999998</v>
      </c>
    </row>
    <row r="489" spans="2:30" x14ac:dyDescent="0.25">
      <c r="B489">
        <v>45224489795.917999</v>
      </c>
      <c r="C489">
        <v>11.628409</v>
      </c>
      <c r="D489">
        <v>3.0650780000000002</v>
      </c>
      <c r="AB489">
        <v>45224489795.917999</v>
      </c>
      <c r="AC489">
        <v>12.553307999999999</v>
      </c>
      <c r="AD489">
        <v>3.8411393</v>
      </c>
    </row>
    <row r="490" spans="2:30" x14ac:dyDescent="0.25">
      <c r="B490">
        <v>45806122448.980003</v>
      </c>
      <c r="C490">
        <v>12.420052</v>
      </c>
      <c r="D490">
        <v>3.2654195000000001</v>
      </c>
      <c r="AB490">
        <v>45806122448.980003</v>
      </c>
      <c r="AC490">
        <v>12.74846</v>
      </c>
      <c r="AD490">
        <v>3.6509863999999999</v>
      </c>
    </row>
    <row r="491" spans="2:30" x14ac:dyDescent="0.25">
      <c r="B491">
        <v>46387755102.041</v>
      </c>
      <c r="C491">
        <v>11.405016</v>
      </c>
      <c r="D491">
        <v>2.4629989000000001</v>
      </c>
      <c r="AB491">
        <v>46387755102.041</v>
      </c>
      <c r="AC491">
        <v>11.379251</v>
      </c>
      <c r="AD491">
        <v>2.8958118000000002</v>
      </c>
    </row>
    <row r="492" spans="2:30" x14ac:dyDescent="0.25">
      <c r="B492">
        <v>46969387755.101997</v>
      </c>
      <c r="C492">
        <v>11.537986999999999</v>
      </c>
      <c r="D492">
        <v>2.3186239999999998</v>
      </c>
      <c r="AB492">
        <v>46969387755.101997</v>
      </c>
      <c r="AC492">
        <v>10.934212</v>
      </c>
      <c r="AD492">
        <v>2.2375061999999999</v>
      </c>
    </row>
    <row r="493" spans="2:30" x14ac:dyDescent="0.25">
      <c r="B493">
        <v>47551020408.163002</v>
      </c>
      <c r="C493">
        <v>10.895471000000001</v>
      </c>
      <c r="D493">
        <v>1.5423062999999999</v>
      </c>
      <c r="AB493">
        <v>47551020408.163002</v>
      </c>
      <c r="AC493">
        <v>9.5930548000000009</v>
      </c>
      <c r="AD493">
        <v>1.191046</v>
      </c>
    </row>
    <row r="494" spans="2:30" x14ac:dyDescent="0.25">
      <c r="B494">
        <v>48132653061.223999</v>
      </c>
      <c r="C494">
        <v>11.076556999999999</v>
      </c>
      <c r="D494">
        <v>1.8990629000000001</v>
      </c>
      <c r="AB494">
        <v>48132653061.223999</v>
      </c>
      <c r="AC494">
        <v>9.8021115999999999</v>
      </c>
      <c r="AD494">
        <v>1.0920525000000001</v>
      </c>
    </row>
    <row r="495" spans="2:30" x14ac:dyDescent="0.25">
      <c r="B495">
        <v>48714285714.286003</v>
      </c>
      <c r="C495">
        <v>11.787255</v>
      </c>
      <c r="D495">
        <v>2.1413739000000001</v>
      </c>
      <c r="AB495">
        <v>48714285714.286003</v>
      </c>
      <c r="AC495">
        <v>9.0172749000000003</v>
      </c>
      <c r="AD495">
        <v>0.56079816999999998</v>
      </c>
    </row>
    <row r="496" spans="2:30" x14ac:dyDescent="0.25">
      <c r="B496">
        <v>49295918367.347</v>
      </c>
      <c r="C496">
        <v>10.683761000000001</v>
      </c>
      <c r="D496">
        <v>1.2033598000000001</v>
      </c>
      <c r="AB496">
        <v>49295918367.347</v>
      </c>
      <c r="AC496">
        <v>8.7217350000000007</v>
      </c>
      <c r="AD496">
        <v>4.8105559999999999E-2</v>
      </c>
    </row>
    <row r="497" spans="2:30" x14ac:dyDescent="0.25">
      <c r="B497">
        <v>49877551020.407997</v>
      </c>
      <c r="C497">
        <v>13.857882999999999</v>
      </c>
      <c r="D497">
        <v>4.2367916000000001</v>
      </c>
      <c r="AB497">
        <v>49877551020.407997</v>
      </c>
      <c r="AC497">
        <v>10.340935</v>
      </c>
      <c r="AD497">
        <v>1.7723415</v>
      </c>
    </row>
    <row r="498" spans="2:30" x14ac:dyDescent="0.25">
      <c r="B498">
        <v>50459183673.469002</v>
      </c>
      <c r="C498">
        <v>10.681718999999999</v>
      </c>
      <c r="D498">
        <v>1.3225701999999999</v>
      </c>
      <c r="AB498">
        <v>50459183673.469002</v>
      </c>
      <c r="AC498">
        <v>9.1073655999999996</v>
      </c>
      <c r="AD498">
        <v>7.8654028000000001E-2</v>
      </c>
    </row>
    <row r="499" spans="2:30" x14ac:dyDescent="0.25">
      <c r="B499">
        <v>51040816326.530998</v>
      </c>
      <c r="C499">
        <v>10.984852999999999</v>
      </c>
      <c r="D499">
        <v>1.4783257000000001</v>
      </c>
      <c r="AB499">
        <v>51040816326.530998</v>
      </c>
      <c r="AC499">
        <v>10.028021000000001</v>
      </c>
      <c r="AD499">
        <v>0.91993046000000001</v>
      </c>
    </row>
    <row r="500" spans="2:30" x14ac:dyDescent="0.25">
      <c r="B500">
        <v>51622448979.592003</v>
      </c>
      <c r="C500">
        <v>10.611197000000001</v>
      </c>
      <c r="D500">
        <v>1.5098224</v>
      </c>
      <c r="AB500">
        <v>51622448979.592003</v>
      </c>
      <c r="AC500">
        <v>10.57361</v>
      </c>
      <c r="AD500">
        <v>1.0550413000000001</v>
      </c>
    </row>
    <row r="501" spans="2:30" x14ac:dyDescent="0.25">
      <c r="B501">
        <v>52204081632.653</v>
      </c>
      <c r="C501">
        <v>8.7707396000000006</v>
      </c>
      <c r="D501">
        <v>7.1953028000000002E-2</v>
      </c>
      <c r="AB501">
        <v>52204081632.653</v>
      </c>
      <c r="AC501">
        <v>9.4851712999999993</v>
      </c>
      <c r="AD501">
        <v>0.19021499</v>
      </c>
    </row>
    <row r="502" spans="2:30" x14ac:dyDescent="0.25">
      <c r="B502">
        <v>52785714285.713997</v>
      </c>
      <c r="C502">
        <v>9.4813433000000007</v>
      </c>
      <c r="D502">
        <v>0.44053366999999999</v>
      </c>
      <c r="AB502">
        <v>52785714285.713997</v>
      </c>
      <c r="AC502">
        <v>11.172497999999999</v>
      </c>
      <c r="AD502">
        <v>1.3468175</v>
      </c>
    </row>
    <row r="503" spans="2:30" x14ac:dyDescent="0.25">
      <c r="B503">
        <v>53367346938.776001</v>
      </c>
      <c r="C503">
        <v>9.4673882000000003</v>
      </c>
      <c r="D503">
        <v>0.42080595999999998</v>
      </c>
      <c r="AB503">
        <v>53367346938.776001</v>
      </c>
      <c r="AC503">
        <v>10.838801999999999</v>
      </c>
      <c r="AD503">
        <v>0.73161525000000005</v>
      </c>
    </row>
    <row r="504" spans="2:30" x14ac:dyDescent="0.25">
      <c r="B504">
        <v>53948979591.836998</v>
      </c>
      <c r="C504">
        <v>9.2734833000000005</v>
      </c>
      <c r="D504">
        <v>0.18757164000000001</v>
      </c>
      <c r="AB504">
        <v>53948979591.836998</v>
      </c>
      <c r="AC504">
        <v>11.859499</v>
      </c>
      <c r="AD504">
        <v>1.5363594</v>
      </c>
    </row>
    <row r="505" spans="2:30" x14ac:dyDescent="0.25">
      <c r="B505">
        <v>54530612244.898003</v>
      </c>
      <c r="C505">
        <v>9.2105083000000008</v>
      </c>
      <c r="D505">
        <v>0.34254003</v>
      </c>
      <c r="AB505">
        <v>54530612244.898003</v>
      </c>
      <c r="AC505">
        <v>12.400741</v>
      </c>
      <c r="AD505">
        <v>1.5344982</v>
      </c>
    </row>
    <row r="506" spans="2:30" x14ac:dyDescent="0.25">
      <c r="B506">
        <v>55112244897.959</v>
      </c>
      <c r="C506">
        <v>9.1246680999999992</v>
      </c>
      <c r="D506">
        <v>0.16835918999999999</v>
      </c>
      <c r="AB506">
        <v>55112244897.959</v>
      </c>
      <c r="AC506">
        <v>12.886623</v>
      </c>
      <c r="AD506">
        <v>1.7941423999999999</v>
      </c>
    </row>
    <row r="507" spans="2:30" x14ac:dyDescent="0.25">
      <c r="B507">
        <v>55693877551.019997</v>
      </c>
      <c r="C507">
        <v>8.7564411</v>
      </c>
      <c r="D507">
        <v>-0.33169714</v>
      </c>
      <c r="AB507">
        <v>55693877551.019997</v>
      </c>
      <c r="AC507">
        <v>13.582015999999999</v>
      </c>
      <c r="AD507">
        <v>2.0117004000000001</v>
      </c>
    </row>
    <row r="508" spans="2:30" x14ac:dyDescent="0.25">
      <c r="B508">
        <v>56275510204.082001</v>
      </c>
      <c r="C508">
        <v>9.2070570000000007</v>
      </c>
      <c r="D508">
        <v>-0.12228683999999999</v>
      </c>
      <c r="AB508">
        <v>56275510204.082001</v>
      </c>
      <c r="AC508">
        <v>13.206142</v>
      </c>
      <c r="AD508">
        <v>1.4685889000000001</v>
      </c>
    </row>
    <row r="509" spans="2:30" x14ac:dyDescent="0.25">
      <c r="B509">
        <v>56857142857.142998</v>
      </c>
      <c r="C509">
        <v>8.8113585000000008</v>
      </c>
      <c r="D509">
        <v>-0.17452639</v>
      </c>
      <c r="AB509">
        <v>56857142857.142998</v>
      </c>
      <c r="AC509">
        <v>13.420569</v>
      </c>
      <c r="AD509">
        <v>2.0437116999999998</v>
      </c>
    </row>
    <row r="510" spans="2:30" x14ac:dyDescent="0.25">
      <c r="B510">
        <v>57438775510.204002</v>
      </c>
      <c r="C510">
        <v>10.258088000000001</v>
      </c>
      <c r="D510">
        <v>0.20859887999999999</v>
      </c>
      <c r="AB510">
        <v>57438775510.204002</v>
      </c>
      <c r="AC510">
        <v>13.390453000000001</v>
      </c>
      <c r="AD510">
        <v>1.1950135</v>
      </c>
    </row>
    <row r="511" spans="2:30" x14ac:dyDescent="0.25">
      <c r="B511">
        <v>58020408163.264999</v>
      </c>
      <c r="C511">
        <v>11.027025</v>
      </c>
      <c r="D511">
        <v>0.71557504000000005</v>
      </c>
      <c r="AB511">
        <v>58020408163.264999</v>
      </c>
      <c r="AC511">
        <v>12.090194</v>
      </c>
      <c r="AD511">
        <v>-0.10332821</v>
      </c>
    </row>
    <row r="512" spans="2:30" x14ac:dyDescent="0.25">
      <c r="B512">
        <v>58602040816.327003</v>
      </c>
      <c r="C512">
        <v>13.211803</v>
      </c>
      <c r="D512">
        <v>2.4095867000000002</v>
      </c>
      <c r="AB512">
        <v>58602040816.327003</v>
      </c>
      <c r="AC512">
        <v>13.303906</v>
      </c>
      <c r="AD512">
        <v>1.1447537999999999</v>
      </c>
    </row>
    <row r="513" spans="2:30" x14ac:dyDescent="0.25">
      <c r="B513">
        <v>59183673469.388</v>
      </c>
      <c r="C513">
        <v>11.87514</v>
      </c>
      <c r="D513">
        <v>1.3711679999999999</v>
      </c>
      <c r="AB513">
        <v>59183673469.388</v>
      </c>
      <c r="AC513">
        <v>11.170674999999999</v>
      </c>
      <c r="AD513">
        <v>-5.470328E-2</v>
      </c>
    </row>
    <row r="514" spans="2:30" x14ac:dyDescent="0.25">
      <c r="B514">
        <v>59765306122.448997</v>
      </c>
      <c r="C514">
        <v>13.768919</v>
      </c>
      <c r="D514">
        <v>2.3255176999999998</v>
      </c>
      <c r="AB514">
        <v>59765306122.448997</v>
      </c>
      <c r="AC514">
        <v>11.154263</v>
      </c>
      <c r="AD514">
        <v>-0.53716207000000005</v>
      </c>
    </row>
    <row r="515" spans="2:30" x14ac:dyDescent="0.25">
      <c r="B515">
        <v>60346938775.510002</v>
      </c>
      <c r="C515">
        <v>13.898649000000001</v>
      </c>
      <c r="D515">
        <v>2.3545476999999999</v>
      </c>
      <c r="AB515">
        <v>60346938775.510002</v>
      </c>
      <c r="AC515">
        <v>9.8275976000000007</v>
      </c>
      <c r="AD515">
        <v>-1.5273345</v>
      </c>
    </row>
    <row r="516" spans="2:30" x14ac:dyDescent="0.25">
      <c r="B516">
        <v>60928571428.570999</v>
      </c>
      <c r="C516">
        <v>12.340158000000001</v>
      </c>
      <c r="D516">
        <v>0.51754993000000005</v>
      </c>
      <c r="AB516">
        <v>60928571428.570999</v>
      </c>
      <c r="AC516">
        <v>8.8667344999999997</v>
      </c>
      <c r="AD516">
        <v>-2.6574705000000001</v>
      </c>
    </row>
    <row r="517" spans="2:30" x14ac:dyDescent="0.25">
      <c r="B517">
        <v>61510204081.633003</v>
      </c>
      <c r="C517">
        <v>13.864385</v>
      </c>
      <c r="D517">
        <v>1.4730383</v>
      </c>
      <c r="AB517">
        <v>61510204081.633003</v>
      </c>
      <c r="AC517">
        <v>9.0524386999999997</v>
      </c>
      <c r="AD517">
        <v>-2.2899560999999999</v>
      </c>
    </row>
    <row r="518" spans="2:30" x14ac:dyDescent="0.25">
      <c r="B518">
        <v>62091836734.694</v>
      </c>
      <c r="C518">
        <v>13.98033</v>
      </c>
      <c r="D518">
        <v>1.0586609</v>
      </c>
      <c r="AB518">
        <v>62091836734.694</v>
      </c>
      <c r="AC518">
        <v>8.4813718999999992</v>
      </c>
      <c r="AD518">
        <v>-2.9684748999999999</v>
      </c>
    </row>
    <row r="519" spans="2:30" x14ac:dyDescent="0.25">
      <c r="B519">
        <v>62673469387.754997</v>
      </c>
      <c r="C519">
        <v>12.325039</v>
      </c>
      <c r="D519">
        <v>-0.96878474999999997</v>
      </c>
      <c r="AB519">
        <v>62673469387.754997</v>
      </c>
      <c r="AC519">
        <v>7.8932338</v>
      </c>
      <c r="AD519">
        <v>-3.2163751</v>
      </c>
    </row>
    <row r="520" spans="2:30" x14ac:dyDescent="0.25">
      <c r="B520">
        <v>63255102040.816002</v>
      </c>
      <c r="C520">
        <v>10.202099</v>
      </c>
      <c r="D520">
        <v>-2.5215595</v>
      </c>
      <c r="AB520">
        <v>63255102040.816002</v>
      </c>
      <c r="AC520">
        <v>7.6690721999999996</v>
      </c>
      <c r="AD520">
        <v>-3.5445096</v>
      </c>
    </row>
    <row r="521" spans="2:30" x14ac:dyDescent="0.25">
      <c r="B521">
        <v>63836734693.877998</v>
      </c>
      <c r="C521">
        <v>9.6405095999999997</v>
      </c>
      <c r="D521">
        <v>-3.3970432000000002</v>
      </c>
      <c r="AB521">
        <v>63836734693.877998</v>
      </c>
      <c r="AC521">
        <v>9.0410594999999994</v>
      </c>
      <c r="AD521">
        <v>-1.9854981</v>
      </c>
    </row>
    <row r="522" spans="2:30" x14ac:dyDescent="0.25">
      <c r="B522">
        <v>64418367346.939003</v>
      </c>
      <c r="C522">
        <v>11.539175999999999</v>
      </c>
      <c r="D522">
        <v>-1.4681976000000001</v>
      </c>
      <c r="AB522">
        <v>64418367346.939003</v>
      </c>
      <c r="AC522">
        <v>8.1247644000000001</v>
      </c>
      <c r="AD522">
        <v>-3.5015163</v>
      </c>
    </row>
    <row r="523" spans="2:30" x14ac:dyDescent="0.25">
      <c r="B523">
        <v>65000000000</v>
      </c>
      <c r="C523">
        <v>10.510109</v>
      </c>
      <c r="D523">
        <v>-3.4482860999999998</v>
      </c>
      <c r="AB523">
        <v>65000000000</v>
      </c>
      <c r="AC523">
        <v>9.2052422000000007</v>
      </c>
      <c r="AD523">
        <v>-3.4828250000000001</v>
      </c>
    </row>
    <row r="524" spans="2:30" x14ac:dyDescent="0.25">
      <c r="B524" t="s">
        <v>25</v>
      </c>
      <c r="AB524" t="s">
        <v>25</v>
      </c>
    </row>
    <row r="527" spans="2:30" x14ac:dyDescent="0.25">
      <c r="B527" t="s">
        <v>29</v>
      </c>
      <c r="AB527" t="s">
        <v>29</v>
      </c>
    </row>
    <row r="528" spans="2:30" x14ac:dyDescent="0.25">
      <c r="B528" t="s">
        <v>23</v>
      </c>
      <c r="C528" t="s">
        <v>291</v>
      </c>
      <c r="D528" t="s">
        <v>292</v>
      </c>
      <c r="AB528" t="s">
        <v>23</v>
      </c>
      <c r="AC528" t="s">
        <v>291</v>
      </c>
      <c r="AD528" t="s">
        <v>292</v>
      </c>
    </row>
    <row r="529" spans="2:30" x14ac:dyDescent="0.25">
      <c r="B529">
        <v>8000000000</v>
      </c>
      <c r="C529">
        <v>-6.6706666999999999</v>
      </c>
      <c r="D529">
        <v>-85.536536999999996</v>
      </c>
      <c r="AB529">
        <v>8000000000</v>
      </c>
      <c r="AC529">
        <v>-2.8806050000000001</v>
      </c>
      <c r="AD529">
        <v>-78.110648999999995</v>
      </c>
    </row>
    <row r="530" spans="2:30" x14ac:dyDescent="0.25">
      <c r="B530">
        <v>8581632653.0612001</v>
      </c>
      <c r="C530">
        <v>-5.0607705000000003</v>
      </c>
      <c r="D530">
        <v>-78.587524000000002</v>
      </c>
      <c r="AB530">
        <v>8581632653.0612001</v>
      </c>
      <c r="AC530">
        <v>-2.0775108000000002</v>
      </c>
      <c r="AD530">
        <v>-72.115066999999996</v>
      </c>
    </row>
    <row r="531" spans="2:30" x14ac:dyDescent="0.25">
      <c r="B531">
        <v>9163265306.1224003</v>
      </c>
      <c r="C531">
        <v>-1.8079699</v>
      </c>
      <c r="D531">
        <v>-73.848151999999999</v>
      </c>
      <c r="AB531">
        <v>9163265306.1224003</v>
      </c>
      <c r="AC531">
        <v>-0.92506253999999999</v>
      </c>
      <c r="AD531">
        <v>-68.783669000000003</v>
      </c>
    </row>
    <row r="532" spans="2:30" x14ac:dyDescent="0.25">
      <c r="B532">
        <v>9744897959.1837006</v>
      </c>
      <c r="C532">
        <v>1.5498544000000001</v>
      </c>
      <c r="D532">
        <v>-67.862724</v>
      </c>
      <c r="AB532">
        <v>9744897959.1837006</v>
      </c>
      <c r="AC532">
        <v>5.0277919999999998</v>
      </c>
      <c r="AD532">
        <v>-59.408400999999998</v>
      </c>
    </row>
    <row r="533" spans="2:30" x14ac:dyDescent="0.25">
      <c r="B533">
        <v>10326530612.245001</v>
      </c>
      <c r="C533">
        <v>0.37674022000000001</v>
      </c>
      <c r="D533">
        <v>-65.092087000000006</v>
      </c>
      <c r="AB533">
        <v>10326530612.245001</v>
      </c>
      <c r="AC533">
        <v>4.6194353000000001</v>
      </c>
      <c r="AD533">
        <v>-53.662750000000003</v>
      </c>
    </row>
    <row r="534" spans="2:30" x14ac:dyDescent="0.25">
      <c r="B534">
        <v>10908163265.306</v>
      </c>
      <c r="C534">
        <v>1.724388</v>
      </c>
      <c r="D534">
        <v>-60.645404999999997</v>
      </c>
      <c r="AB534">
        <v>10908163265.306</v>
      </c>
      <c r="AC534">
        <v>9.7767037999999999</v>
      </c>
      <c r="AD534">
        <v>-43.876835</v>
      </c>
    </row>
    <row r="535" spans="2:30" x14ac:dyDescent="0.25">
      <c r="B535">
        <v>11489795918.367001</v>
      </c>
      <c r="C535">
        <v>1.3000801</v>
      </c>
      <c r="D535">
        <v>-57.702781999999999</v>
      </c>
      <c r="AB535">
        <v>11489795918.367001</v>
      </c>
      <c r="AC535">
        <v>9.7040843999999993</v>
      </c>
      <c r="AD535">
        <v>-38.854809000000003</v>
      </c>
    </row>
    <row r="536" spans="2:30" x14ac:dyDescent="0.25">
      <c r="B536">
        <v>12071428571.429001</v>
      </c>
      <c r="C536">
        <v>-0.19707079</v>
      </c>
      <c r="D536">
        <v>-52.453754000000004</v>
      </c>
      <c r="AB536">
        <v>12071428571.429001</v>
      </c>
      <c r="AC536">
        <v>10.991198000000001</v>
      </c>
      <c r="AD536">
        <v>-29.468533999999998</v>
      </c>
    </row>
    <row r="537" spans="2:30" x14ac:dyDescent="0.25">
      <c r="B537">
        <v>12653061224.49</v>
      </c>
      <c r="C537">
        <v>-0.68727868999999997</v>
      </c>
      <c r="D537">
        <v>-51.297794000000003</v>
      </c>
      <c r="AB537">
        <v>12653061224.49</v>
      </c>
      <c r="AC537">
        <v>14.291942000000001</v>
      </c>
      <c r="AD537">
        <v>-24.404121</v>
      </c>
    </row>
    <row r="538" spans="2:30" x14ac:dyDescent="0.25">
      <c r="B538">
        <v>13234693877.551001</v>
      </c>
      <c r="C538">
        <v>-1.8097768000000001</v>
      </c>
      <c r="D538">
        <v>-42.788746000000003</v>
      </c>
      <c r="AB538">
        <v>13234693877.551001</v>
      </c>
      <c r="AC538">
        <v>13.512496000000001</v>
      </c>
      <c r="AD538">
        <v>-19.101178999999998</v>
      </c>
    </row>
    <row r="539" spans="2:30" x14ac:dyDescent="0.25">
      <c r="B539">
        <v>13816326530.612</v>
      </c>
      <c r="C539">
        <v>-0.83137530000000004</v>
      </c>
      <c r="D539">
        <v>-40.889771000000003</v>
      </c>
      <c r="AB539">
        <v>13816326530.612</v>
      </c>
      <c r="AC539">
        <v>12.951592</v>
      </c>
      <c r="AD539">
        <v>-18.840530000000001</v>
      </c>
    </row>
    <row r="540" spans="2:30" x14ac:dyDescent="0.25">
      <c r="B540">
        <v>14397959183.673</v>
      </c>
      <c r="C540">
        <v>-1.1455469</v>
      </c>
      <c r="D540">
        <v>-34.923935</v>
      </c>
      <c r="AB540">
        <v>14397959183.673</v>
      </c>
      <c r="AC540">
        <v>16.827566000000001</v>
      </c>
      <c r="AD540">
        <v>-9.5851097000000003</v>
      </c>
    </row>
    <row r="541" spans="2:30" x14ac:dyDescent="0.25">
      <c r="B541">
        <v>14979591836.735001</v>
      </c>
      <c r="C541">
        <v>-0.54858768000000002</v>
      </c>
      <c r="D541">
        <v>-27.674479999999999</v>
      </c>
      <c r="AB541">
        <v>14979591836.735001</v>
      </c>
      <c r="AC541">
        <v>20.318425999999999</v>
      </c>
      <c r="AD541">
        <v>-2.1539402000000001</v>
      </c>
    </row>
    <row r="542" spans="2:30" x14ac:dyDescent="0.25">
      <c r="B542">
        <v>15561224489.796</v>
      </c>
      <c r="C542">
        <v>0.68010484999999998</v>
      </c>
      <c r="D542">
        <v>-19.217934</v>
      </c>
      <c r="AB542">
        <v>15561224489.796</v>
      </c>
      <c r="AC542">
        <v>17.526501</v>
      </c>
      <c r="AD542">
        <v>-2.3119125</v>
      </c>
    </row>
    <row r="543" spans="2:30" x14ac:dyDescent="0.25">
      <c r="B543">
        <v>16142857142.857</v>
      </c>
      <c r="C543">
        <v>1.8349304</v>
      </c>
      <c r="D543">
        <v>-14.865971</v>
      </c>
      <c r="AB543">
        <v>16142857142.857</v>
      </c>
      <c r="AC543">
        <v>16.901405</v>
      </c>
      <c r="AD543">
        <v>-0.98745400000000005</v>
      </c>
    </row>
    <row r="544" spans="2:30" x14ac:dyDescent="0.25">
      <c r="B544">
        <v>16724489795.917999</v>
      </c>
      <c r="C544">
        <v>3.1504123000000002</v>
      </c>
      <c r="D544">
        <v>-9.8117771000000005</v>
      </c>
      <c r="AB544">
        <v>16724489795.917999</v>
      </c>
      <c r="AC544">
        <v>14.893264</v>
      </c>
      <c r="AD544">
        <v>-0.73899901000000001</v>
      </c>
    </row>
    <row r="545" spans="2:30" x14ac:dyDescent="0.25">
      <c r="B545">
        <v>17306122448.98</v>
      </c>
      <c r="C545">
        <v>3.0876364999999999</v>
      </c>
      <c r="D545">
        <v>-8.6630306000000008</v>
      </c>
      <c r="AB545">
        <v>17306122448.98</v>
      </c>
      <c r="AC545">
        <v>13.460291</v>
      </c>
      <c r="AD545">
        <v>-0.92631923999999999</v>
      </c>
    </row>
    <row r="546" spans="2:30" x14ac:dyDescent="0.25">
      <c r="B546">
        <v>17887755102.041</v>
      </c>
      <c r="C546">
        <v>2.2330000000000001</v>
      </c>
      <c r="D546">
        <v>-7.0726136999999998</v>
      </c>
      <c r="AB546">
        <v>17887755102.041</v>
      </c>
      <c r="AC546">
        <v>12.301861000000001</v>
      </c>
      <c r="AD546">
        <v>-0.50793522999999996</v>
      </c>
    </row>
    <row r="547" spans="2:30" x14ac:dyDescent="0.25">
      <c r="B547">
        <v>18469387755.102001</v>
      </c>
      <c r="C547">
        <v>2.0020536999999998</v>
      </c>
      <c r="D547">
        <v>-6.6271095000000004</v>
      </c>
      <c r="AB547">
        <v>18469387755.102001</v>
      </c>
      <c r="AC547">
        <v>11.112648</v>
      </c>
      <c r="AD547">
        <v>-0.22759809</v>
      </c>
    </row>
    <row r="548" spans="2:30" x14ac:dyDescent="0.25">
      <c r="B548">
        <v>19051020408.162998</v>
      </c>
      <c r="C548">
        <v>2.4438162000000001</v>
      </c>
      <c r="D548">
        <v>-5.1393408999999997</v>
      </c>
      <c r="AB548">
        <v>19051020408.162998</v>
      </c>
      <c r="AC548">
        <v>9.4253607000000006</v>
      </c>
      <c r="AD548">
        <v>-0.11282989</v>
      </c>
    </row>
    <row r="549" spans="2:30" x14ac:dyDescent="0.25">
      <c r="B549">
        <v>19632653061.223999</v>
      </c>
      <c r="C549">
        <v>2.9899811999999999</v>
      </c>
      <c r="D549">
        <v>-4.3543601000000001</v>
      </c>
      <c r="AB549">
        <v>19632653061.223999</v>
      </c>
      <c r="AC549">
        <v>8.6769198999999997</v>
      </c>
      <c r="AD549">
        <v>-0.30199074999999997</v>
      </c>
    </row>
    <row r="550" spans="2:30" x14ac:dyDescent="0.25">
      <c r="B550">
        <v>20214285714.285999</v>
      </c>
      <c r="C550">
        <v>4.6918869000000001</v>
      </c>
      <c r="D550">
        <v>-2.2473277999999999</v>
      </c>
      <c r="AB550">
        <v>20214285714.285999</v>
      </c>
      <c r="AC550">
        <v>7.8050851999999997</v>
      </c>
      <c r="AD550">
        <v>-0.38397995000000001</v>
      </c>
    </row>
    <row r="551" spans="2:30" x14ac:dyDescent="0.25">
      <c r="B551">
        <v>20795918367.347</v>
      </c>
      <c r="C551">
        <v>5.7445282999999998</v>
      </c>
      <c r="D551">
        <v>-1.0776436</v>
      </c>
      <c r="AB551">
        <v>20795918367.347</v>
      </c>
      <c r="AC551">
        <v>6.6564379000000002</v>
      </c>
      <c r="AD551">
        <v>-1.2699982000000001</v>
      </c>
    </row>
    <row r="552" spans="2:30" x14ac:dyDescent="0.25">
      <c r="B552">
        <v>21377551020.408001</v>
      </c>
      <c r="C552">
        <v>7.3732429000000002</v>
      </c>
      <c r="D552">
        <v>0.49451706000000001</v>
      </c>
      <c r="AB552">
        <v>21377551020.408001</v>
      </c>
      <c r="AC552">
        <v>5.5047287999999996</v>
      </c>
      <c r="AD552">
        <v>-1.9211787</v>
      </c>
    </row>
    <row r="553" spans="2:30" x14ac:dyDescent="0.25">
      <c r="B553">
        <v>21959183673.469002</v>
      </c>
      <c r="C553">
        <v>7.4430617999999997</v>
      </c>
      <c r="D553">
        <v>0.82865489000000003</v>
      </c>
      <c r="AB553">
        <v>21959183673.469002</v>
      </c>
      <c r="AC553">
        <v>5.2194928999999997</v>
      </c>
      <c r="AD553">
        <v>-2.0168715000000002</v>
      </c>
    </row>
    <row r="554" spans="2:30" x14ac:dyDescent="0.25">
      <c r="B554">
        <v>22540816326.530998</v>
      </c>
      <c r="C554">
        <v>8.3864049999999999</v>
      </c>
      <c r="D554">
        <v>1.5805123999999999</v>
      </c>
      <c r="AB554">
        <v>22540816326.530998</v>
      </c>
      <c r="AC554">
        <v>5.5742326000000002</v>
      </c>
      <c r="AD554">
        <v>-1.3219368</v>
      </c>
    </row>
    <row r="555" spans="2:30" x14ac:dyDescent="0.25">
      <c r="B555">
        <v>23122448979.591999</v>
      </c>
      <c r="C555">
        <v>7.5843996999999996</v>
      </c>
      <c r="D555">
        <v>0.84650188999999998</v>
      </c>
      <c r="AB555">
        <v>23122448979.591999</v>
      </c>
      <c r="AC555">
        <v>5.8176478999999999</v>
      </c>
      <c r="AD555">
        <v>-1.1870787</v>
      </c>
    </row>
    <row r="556" spans="2:30" x14ac:dyDescent="0.25">
      <c r="B556">
        <v>23704081632.653</v>
      </c>
      <c r="C556">
        <v>9.1578455000000005</v>
      </c>
      <c r="D556">
        <v>2.3170009</v>
      </c>
      <c r="AB556">
        <v>23704081632.653</v>
      </c>
      <c r="AC556">
        <v>6.9684147999999997</v>
      </c>
      <c r="AD556">
        <v>1.4183243999999999E-2</v>
      </c>
    </row>
    <row r="557" spans="2:30" x14ac:dyDescent="0.25">
      <c r="B557">
        <v>24285714285.714001</v>
      </c>
      <c r="C557">
        <v>9.8351249999999997</v>
      </c>
      <c r="D557">
        <v>2.9880559</v>
      </c>
      <c r="AB557">
        <v>24285714285.714001</v>
      </c>
      <c r="AC557">
        <v>8.3906469000000001</v>
      </c>
      <c r="AD557">
        <v>1.6167168999999999</v>
      </c>
    </row>
    <row r="558" spans="2:30" x14ac:dyDescent="0.25">
      <c r="B558">
        <v>24867346938.776001</v>
      </c>
      <c r="C558">
        <v>10.620354000000001</v>
      </c>
      <c r="D558">
        <v>3.8984869</v>
      </c>
      <c r="AB558">
        <v>24867346938.776001</v>
      </c>
      <c r="AC558">
        <v>10.308389999999999</v>
      </c>
      <c r="AD558">
        <v>3.4777732000000001</v>
      </c>
    </row>
    <row r="559" spans="2:30" x14ac:dyDescent="0.25">
      <c r="B559">
        <v>25448979591.837002</v>
      </c>
      <c r="C559">
        <v>12.253788</v>
      </c>
      <c r="D559">
        <v>5.4594773999999999</v>
      </c>
      <c r="AB559">
        <v>25448979591.837002</v>
      </c>
      <c r="AC559">
        <v>10.016245</v>
      </c>
      <c r="AD559">
        <v>3.1957011</v>
      </c>
    </row>
    <row r="560" spans="2:30" x14ac:dyDescent="0.25">
      <c r="B560">
        <v>26030612244.897999</v>
      </c>
      <c r="C560">
        <v>13.116355</v>
      </c>
      <c r="D560">
        <v>6.1524491000000001</v>
      </c>
      <c r="AB560">
        <v>26030612244.897999</v>
      </c>
      <c r="AC560">
        <v>8.6593418</v>
      </c>
      <c r="AD560">
        <v>1.6619394999999999</v>
      </c>
    </row>
    <row r="561" spans="2:30" x14ac:dyDescent="0.25">
      <c r="B561">
        <v>26612244897.959</v>
      </c>
      <c r="C561">
        <v>12.824168999999999</v>
      </c>
      <c r="D561">
        <v>5.6410079</v>
      </c>
      <c r="AB561">
        <v>26612244897.959</v>
      </c>
      <c r="AC561">
        <v>9.8028355000000005</v>
      </c>
      <c r="AD561">
        <v>2.6430878999999998</v>
      </c>
    </row>
    <row r="562" spans="2:30" x14ac:dyDescent="0.25">
      <c r="B562">
        <v>27193877551.02</v>
      </c>
      <c r="C562">
        <v>14.902478</v>
      </c>
      <c r="D562">
        <v>7.5766033999999998</v>
      </c>
      <c r="AB562">
        <v>27193877551.02</v>
      </c>
      <c r="AC562">
        <v>11.353147</v>
      </c>
      <c r="AD562">
        <v>4.0474209999999999</v>
      </c>
    </row>
    <row r="563" spans="2:30" x14ac:dyDescent="0.25">
      <c r="B563">
        <v>27775510204.082001</v>
      </c>
      <c r="C563">
        <v>15.051316</v>
      </c>
      <c r="D563">
        <v>7.5477642999999999</v>
      </c>
      <c r="AB563">
        <v>27775510204.082001</v>
      </c>
      <c r="AC563">
        <v>11.408778999999999</v>
      </c>
      <c r="AD563">
        <v>3.9751189</v>
      </c>
    </row>
    <row r="564" spans="2:30" x14ac:dyDescent="0.25">
      <c r="B564">
        <v>28357142857.143002</v>
      </c>
      <c r="C564">
        <v>13.470568</v>
      </c>
      <c r="D564">
        <v>6.3716153999999996</v>
      </c>
      <c r="AB564">
        <v>28357142857.143002</v>
      </c>
      <c r="AC564">
        <v>11.051458999999999</v>
      </c>
      <c r="AD564">
        <v>3.7888179000000002</v>
      </c>
    </row>
    <row r="565" spans="2:30" x14ac:dyDescent="0.25">
      <c r="B565">
        <v>28938775510.203999</v>
      </c>
      <c r="C565">
        <v>12.219284999999999</v>
      </c>
      <c r="D565">
        <v>4.6579360999999997</v>
      </c>
      <c r="AB565">
        <v>28938775510.203999</v>
      </c>
      <c r="AC565">
        <v>11.192474000000001</v>
      </c>
      <c r="AD565">
        <v>3.6012122999999998</v>
      </c>
    </row>
    <row r="566" spans="2:30" x14ac:dyDescent="0.25">
      <c r="B566">
        <v>29520408163.264999</v>
      </c>
      <c r="C566">
        <v>11.107911</v>
      </c>
      <c r="D566">
        <v>3.7256353</v>
      </c>
      <c r="AB566">
        <v>29520408163.264999</v>
      </c>
      <c r="AC566">
        <v>11.782411</v>
      </c>
      <c r="AD566">
        <v>4.2235465000000003</v>
      </c>
    </row>
    <row r="567" spans="2:30" x14ac:dyDescent="0.25">
      <c r="B567">
        <v>30102040816.327</v>
      </c>
      <c r="C567">
        <v>12.807651</v>
      </c>
      <c r="D567">
        <v>5.1620439999999999</v>
      </c>
      <c r="AB567">
        <v>30102040816.327</v>
      </c>
      <c r="AC567">
        <v>11.309647</v>
      </c>
      <c r="AD567">
        <v>3.5652058000000002</v>
      </c>
    </row>
    <row r="568" spans="2:30" x14ac:dyDescent="0.25">
      <c r="B568">
        <v>30683673469.388</v>
      </c>
      <c r="C568">
        <v>12.620188000000001</v>
      </c>
      <c r="D568">
        <v>4.6353816999999999</v>
      </c>
      <c r="AB568">
        <v>30683673469.388</v>
      </c>
      <c r="AC568">
        <v>10.953547</v>
      </c>
      <c r="AD568">
        <v>2.9229422</v>
      </c>
    </row>
    <row r="569" spans="2:30" x14ac:dyDescent="0.25">
      <c r="B569">
        <v>31265306122.449001</v>
      </c>
      <c r="C569">
        <v>12.313151</v>
      </c>
      <c r="D569">
        <v>4.5055556000000001</v>
      </c>
      <c r="AB569">
        <v>31265306122.449001</v>
      </c>
      <c r="AC569">
        <v>10.7689</v>
      </c>
      <c r="AD569">
        <v>2.8269289</v>
      </c>
    </row>
    <row r="570" spans="2:30" x14ac:dyDescent="0.25">
      <c r="B570">
        <v>31846938775.509998</v>
      </c>
      <c r="C570">
        <v>12.025454</v>
      </c>
      <c r="D570">
        <v>4.2857079999999996</v>
      </c>
      <c r="AB570">
        <v>31846938775.509998</v>
      </c>
      <c r="AC570">
        <v>12.089807</v>
      </c>
      <c r="AD570">
        <v>4.2556881999999998</v>
      </c>
    </row>
    <row r="571" spans="2:30" x14ac:dyDescent="0.25">
      <c r="B571">
        <v>32428571428.570999</v>
      </c>
      <c r="C571">
        <v>12.760338000000001</v>
      </c>
      <c r="D571">
        <v>4.7606077000000004</v>
      </c>
      <c r="AB571">
        <v>32428571428.570999</v>
      </c>
      <c r="AC571">
        <v>14.198406</v>
      </c>
      <c r="AD571">
        <v>6.1579809000000001</v>
      </c>
    </row>
    <row r="572" spans="2:30" x14ac:dyDescent="0.25">
      <c r="B572">
        <v>33010204081.632999</v>
      </c>
      <c r="C572">
        <v>14.274316000000001</v>
      </c>
      <c r="D572">
        <v>5.9083342999999999</v>
      </c>
      <c r="AB572">
        <v>33010204081.632999</v>
      </c>
      <c r="AC572">
        <v>16.921572000000001</v>
      </c>
      <c r="AD572">
        <v>8.6865691999999992</v>
      </c>
    </row>
    <row r="573" spans="2:30" x14ac:dyDescent="0.25">
      <c r="B573">
        <v>33591836734.694</v>
      </c>
      <c r="C573">
        <v>17.692240000000002</v>
      </c>
      <c r="D573">
        <v>8.2158422000000009</v>
      </c>
      <c r="AB573">
        <v>33591836734.694</v>
      </c>
      <c r="AC573">
        <v>22.750463</v>
      </c>
      <c r="AD573">
        <v>13.768693000000001</v>
      </c>
    </row>
    <row r="574" spans="2:30" x14ac:dyDescent="0.25">
      <c r="B574">
        <v>34173469387.755001</v>
      </c>
      <c r="C574">
        <v>19.167299</v>
      </c>
      <c r="D574">
        <v>9.7844362</v>
      </c>
      <c r="AB574">
        <v>34173469387.755001</v>
      </c>
      <c r="AC574">
        <v>12.789892999999999</v>
      </c>
      <c r="AD574">
        <v>4.2103137999999998</v>
      </c>
    </row>
    <row r="575" spans="2:30" x14ac:dyDescent="0.25">
      <c r="B575">
        <v>34755102040.816002</v>
      </c>
      <c r="C575">
        <v>17.494112000000001</v>
      </c>
      <c r="D575">
        <v>7.6715374000000001</v>
      </c>
      <c r="AB575">
        <v>34755102040.816002</v>
      </c>
      <c r="AC575">
        <v>9.7354287999999993</v>
      </c>
      <c r="AD575">
        <v>1.0550219999999999</v>
      </c>
    </row>
    <row r="576" spans="2:30" x14ac:dyDescent="0.25">
      <c r="B576">
        <v>35336734693.877998</v>
      </c>
      <c r="C576">
        <v>15.458534</v>
      </c>
      <c r="D576">
        <v>6.6487755999999996</v>
      </c>
      <c r="AB576">
        <v>35336734693.877998</v>
      </c>
      <c r="AC576">
        <v>9.9113140000000008</v>
      </c>
      <c r="AD576">
        <v>1.7549158</v>
      </c>
    </row>
    <row r="577" spans="2:30" x14ac:dyDescent="0.25">
      <c r="B577">
        <v>35918367346.939003</v>
      </c>
      <c r="C577">
        <v>15.235109</v>
      </c>
      <c r="D577">
        <v>6.1379317999999996</v>
      </c>
      <c r="AB577">
        <v>35918367346.939003</v>
      </c>
      <c r="AC577">
        <v>9.7569655999999991</v>
      </c>
      <c r="AD577">
        <v>1.5594945</v>
      </c>
    </row>
    <row r="578" spans="2:30" x14ac:dyDescent="0.25">
      <c r="B578">
        <v>36500000000</v>
      </c>
      <c r="C578">
        <v>13.965458999999999</v>
      </c>
      <c r="D578">
        <v>5.5274729999999996</v>
      </c>
      <c r="AB578">
        <v>36500000000</v>
      </c>
      <c r="AC578">
        <v>11.498248999999999</v>
      </c>
      <c r="AD578">
        <v>3.2862282</v>
      </c>
    </row>
    <row r="579" spans="2:30" x14ac:dyDescent="0.25">
      <c r="B579">
        <v>37081632653.060997</v>
      </c>
      <c r="C579">
        <v>13.746722999999999</v>
      </c>
      <c r="D579">
        <v>4.8614639999999998</v>
      </c>
      <c r="AB579">
        <v>37081632653.060997</v>
      </c>
      <c r="AC579">
        <v>10.654835</v>
      </c>
      <c r="AD579">
        <v>2.7007215000000002</v>
      </c>
    </row>
    <row r="580" spans="2:30" x14ac:dyDescent="0.25">
      <c r="B580">
        <v>37663265306.122002</v>
      </c>
      <c r="C580">
        <v>11.820513999999999</v>
      </c>
      <c r="D580">
        <v>3.6036462999999999</v>
      </c>
      <c r="AB580">
        <v>37663265306.122002</v>
      </c>
      <c r="AC580">
        <v>11.954492999999999</v>
      </c>
      <c r="AD580">
        <v>3.5566556</v>
      </c>
    </row>
    <row r="581" spans="2:30" x14ac:dyDescent="0.25">
      <c r="B581">
        <v>38244897959.183998</v>
      </c>
      <c r="C581">
        <v>11.201433</v>
      </c>
      <c r="D581">
        <v>3.1672883000000001</v>
      </c>
      <c r="AB581">
        <v>38244897959.183998</v>
      </c>
      <c r="AC581">
        <v>13.986999000000001</v>
      </c>
      <c r="AD581">
        <v>5.4726638999999997</v>
      </c>
    </row>
    <row r="582" spans="2:30" x14ac:dyDescent="0.25">
      <c r="B582">
        <v>38826530612.245003</v>
      </c>
      <c r="C582">
        <v>11.294523</v>
      </c>
      <c r="D582">
        <v>3.3076530000000002</v>
      </c>
      <c r="AB582">
        <v>38826530612.245003</v>
      </c>
      <c r="AC582">
        <v>16.536701000000001</v>
      </c>
      <c r="AD582">
        <v>7.7557168000000001</v>
      </c>
    </row>
    <row r="583" spans="2:30" x14ac:dyDescent="0.25">
      <c r="B583">
        <v>39408163265.306</v>
      </c>
      <c r="C583">
        <v>9.8703097999999994</v>
      </c>
      <c r="D583">
        <v>1.6870574</v>
      </c>
      <c r="AB583">
        <v>39408163265.306</v>
      </c>
      <c r="AC583">
        <v>11.778115</v>
      </c>
      <c r="AD583">
        <v>2.6680925000000002</v>
      </c>
    </row>
    <row r="584" spans="2:30" x14ac:dyDescent="0.25">
      <c r="B584">
        <v>39989795918.366997</v>
      </c>
      <c r="C584">
        <v>9.1695261000000006</v>
      </c>
      <c r="D584">
        <v>1.1050781999999999</v>
      </c>
      <c r="AB584">
        <v>39989795918.366997</v>
      </c>
      <c r="AC584">
        <v>10.813726000000001</v>
      </c>
      <c r="AD584">
        <v>1.9943438</v>
      </c>
    </row>
    <row r="585" spans="2:30" x14ac:dyDescent="0.25">
      <c r="B585">
        <v>40571428571.429001</v>
      </c>
      <c r="C585">
        <v>8.5865697999999995</v>
      </c>
      <c r="D585">
        <v>0.37213155999999997</v>
      </c>
      <c r="AB585">
        <v>40571428571.429001</v>
      </c>
      <c r="AC585">
        <v>10.754571</v>
      </c>
      <c r="AD585">
        <v>1.7567193999999999</v>
      </c>
    </row>
    <row r="586" spans="2:30" x14ac:dyDescent="0.25">
      <c r="B586">
        <v>41153061224.489998</v>
      </c>
      <c r="C586">
        <v>8.5642890999999999</v>
      </c>
      <c r="D586">
        <v>0.43329361</v>
      </c>
      <c r="AB586">
        <v>41153061224.489998</v>
      </c>
      <c r="AC586">
        <v>12.079401000000001</v>
      </c>
      <c r="AD586">
        <v>2.8107855000000002</v>
      </c>
    </row>
    <row r="587" spans="2:30" x14ac:dyDescent="0.25">
      <c r="B587">
        <v>41734693877.551003</v>
      </c>
      <c r="C587">
        <v>9.9043655000000008</v>
      </c>
      <c r="D587">
        <v>1.7491416</v>
      </c>
      <c r="AB587">
        <v>41734693877.551003</v>
      </c>
      <c r="AC587">
        <v>13.534749</v>
      </c>
      <c r="AD587">
        <v>3.7780521</v>
      </c>
    </row>
    <row r="588" spans="2:30" x14ac:dyDescent="0.25">
      <c r="B588">
        <v>42316326530.612</v>
      </c>
      <c r="C588">
        <v>9.9766674000000002</v>
      </c>
      <c r="D588">
        <v>1.3200213999999999</v>
      </c>
      <c r="AB588">
        <v>42316326530.612</v>
      </c>
      <c r="AC588">
        <v>13.216780999999999</v>
      </c>
      <c r="AD588">
        <v>3.5251372000000001</v>
      </c>
    </row>
    <row r="589" spans="2:30" x14ac:dyDescent="0.25">
      <c r="B589">
        <v>42897959183.672997</v>
      </c>
      <c r="C589">
        <v>10.440751000000001</v>
      </c>
      <c r="D589">
        <v>1.9468018</v>
      </c>
      <c r="AB589">
        <v>42897959183.672997</v>
      </c>
      <c r="AC589">
        <v>13.492777</v>
      </c>
      <c r="AD589">
        <v>4.0752091000000004</v>
      </c>
    </row>
    <row r="590" spans="2:30" x14ac:dyDescent="0.25">
      <c r="B590">
        <v>43479591836.735001</v>
      </c>
      <c r="C590">
        <v>10.884294000000001</v>
      </c>
      <c r="D590">
        <v>2.3639220999999999</v>
      </c>
      <c r="AB590">
        <v>43479591836.735001</v>
      </c>
      <c r="AC590">
        <v>12.522683000000001</v>
      </c>
      <c r="AD590">
        <v>3.2395364999999998</v>
      </c>
    </row>
    <row r="591" spans="2:30" x14ac:dyDescent="0.25">
      <c r="B591">
        <v>44061224489.795998</v>
      </c>
      <c r="C591">
        <v>10.509907</v>
      </c>
      <c r="D591">
        <v>2.0108508999999999</v>
      </c>
      <c r="AB591">
        <v>44061224489.795998</v>
      </c>
      <c r="AC591">
        <v>12.775311</v>
      </c>
      <c r="AD591">
        <v>3.7167517999999999</v>
      </c>
    </row>
    <row r="592" spans="2:30" x14ac:dyDescent="0.25">
      <c r="B592">
        <v>44642857142.857002</v>
      </c>
      <c r="C592">
        <v>11.942368999999999</v>
      </c>
      <c r="D592">
        <v>3.0626693</v>
      </c>
      <c r="AB592">
        <v>44642857142.857002</v>
      </c>
      <c r="AC592">
        <v>13.370668</v>
      </c>
      <c r="AD592">
        <v>3.9694313999999999</v>
      </c>
    </row>
    <row r="593" spans="2:30" x14ac:dyDescent="0.25">
      <c r="B593">
        <v>45224489795.917999</v>
      </c>
      <c r="C593">
        <v>11.315448999999999</v>
      </c>
      <c r="D593">
        <v>2.4821038</v>
      </c>
      <c r="AB593">
        <v>45224489795.917999</v>
      </c>
      <c r="AC593">
        <v>12.021316000000001</v>
      </c>
      <c r="AD593">
        <v>3.0689936000000002</v>
      </c>
    </row>
    <row r="594" spans="2:30" x14ac:dyDescent="0.25">
      <c r="B594">
        <v>45806122448.980003</v>
      </c>
      <c r="C594">
        <v>12.207038000000001</v>
      </c>
      <c r="D594">
        <v>2.7949297</v>
      </c>
      <c r="AB594">
        <v>45806122448.980003</v>
      </c>
      <c r="AC594">
        <v>11.866878</v>
      </c>
      <c r="AD594">
        <v>2.4686862999999999</v>
      </c>
    </row>
    <row r="595" spans="2:30" x14ac:dyDescent="0.25">
      <c r="B595">
        <v>46387755102.041</v>
      </c>
      <c r="C595">
        <v>11.202781999999999</v>
      </c>
      <c r="D595">
        <v>2.0057630999999998</v>
      </c>
      <c r="AB595">
        <v>46387755102.041</v>
      </c>
      <c r="AC595">
        <v>10.530284999999999</v>
      </c>
      <c r="AD595">
        <v>1.7686839999999999</v>
      </c>
    </row>
    <row r="596" spans="2:30" x14ac:dyDescent="0.25">
      <c r="B596">
        <v>46969387755.101997</v>
      </c>
      <c r="C596">
        <v>11.418229999999999</v>
      </c>
      <c r="D596">
        <v>1.9464037000000001</v>
      </c>
      <c r="AB596">
        <v>46969387755.101997</v>
      </c>
      <c r="AC596">
        <v>10.235822000000001</v>
      </c>
      <c r="AD596">
        <v>1.2542057</v>
      </c>
    </row>
    <row r="597" spans="2:30" x14ac:dyDescent="0.25">
      <c r="B597">
        <v>47551020408.163002</v>
      </c>
      <c r="C597">
        <v>10.711423</v>
      </c>
      <c r="D597">
        <v>1.1229081000000001</v>
      </c>
      <c r="AB597">
        <v>47551020408.163002</v>
      </c>
      <c r="AC597">
        <v>9.0053844000000005</v>
      </c>
      <c r="AD597">
        <v>0.33024710000000002</v>
      </c>
    </row>
    <row r="598" spans="2:30" x14ac:dyDescent="0.25">
      <c r="B598">
        <v>48132653061.223999</v>
      </c>
      <c r="C598">
        <v>10.846031</v>
      </c>
      <c r="D598">
        <v>1.4582117999999999</v>
      </c>
      <c r="AB598">
        <v>48132653061.223999</v>
      </c>
      <c r="AC598">
        <v>9.3092355999999992</v>
      </c>
      <c r="AD598">
        <v>0.32639557000000002</v>
      </c>
    </row>
    <row r="599" spans="2:30" x14ac:dyDescent="0.25">
      <c r="B599">
        <v>48714285714.286003</v>
      </c>
      <c r="C599">
        <v>11.541748</v>
      </c>
      <c r="D599">
        <v>1.7210695</v>
      </c>
      <c r="AB599">
        <v>48714285714.286003</v>
      </c>
      <c r="AC599">
        <v>8.5164556999999999</v>
      </c>
      <c r="AD599">
        <v>-0.17254365999999999</v>
      </c>
    </row>
    <row r="600" spans="2:30" x14ac:dyDescent="0.25">
      <c r="B600">
        <v>49295918367.347</v>
      </c>
      <c r="C600">
        <v>10.503799000000001</v>
      </c>
      <c r="D600">
        <v>0.84840559999999998</v>
      </c>
      <c r="AB600">
        <v>49295918367.347</v>
      </c>
      <c r="AC600">
        <v>8.5365161999999994</v>
      </c>
      <c r="AD600">
        <v>-0.36434921999999997</v>
      </c>
    </row>
    <row r="601" spans="2:30" x14ac:dyDescent="0.25">
      <c r="B601">
        <v>49877551020.407997</v>
      </c>
      <c r="C601">
        <v>12.878647000000001</v>
      </c>
      <c r="D601">
        <v>3.0358426999999999</v>
      </c>
      <c r="AB601">
        <v>49877551020.407997</v>
      </c>
      <c r="AC601">
        <v>10.101903</v>
      </c>
      <c r="AD601">
        <v>1.3340812</v>
      </c>
    </row>
    <row r="602" spans="2:30" x14ac:dyDescent="0.25">
      <c r="B602">
        <v>50459183673.469002</v>
      </c>
      <c r="C602">
        <v>10.285957</v>
      </c>
      <c r="D602">
        <v>0.73966651999999999</v>
      </c>
      <c r="AB602">
        <v>50459183673.469002</v>
      </c>
      <c r="AC602">
        <v>8.4758644000000007</v>
      </c>
      <c r="AD602">
        <v>-0.82803512000000001</v>
      </c>
    </row>
    <row r="603" spans="2:30" x14ac:dyDescent="0.25">
      <c r="B603">
        <v>51040816326.530998</v>
      </c>
      <c r="C603">
        <v>10.546393</v>
      </c>
      <c r="D603">
        <v>0.85981828000000005</v>
      </c>
      <c r="AB603">
        <v>51040816326.530998</v>
      </c>
      <c r="AC603">
        <v>9.5310039999999994</v>
      </c>
      <c r="AD603">
        <v>0.20935497</v>
      </c>
    </row>
    <row r="604" spans="2:30" x14ac:dyDescent="0.25">
      <c r="B604">
        <v>51622448979.592003</v>
      </c>
      <c r="C604">
        <v>10.042541</v>
      </c>
      <c r="D604">
        <v>0.75257987000000004</v>
      </c>
      <c r="AB604">
        <v>51622448979.592003</v>
      </c>
      <c r="AC604">
        <v>10.221717</v>
      </c>
      <c r="AD604">
        <v>0.52226150000000005</v>
      </c>
    </row>
    <row r="605" spans="2:30" x14ac:dyDescent="0.25">
      <c r="B605">
        <v>52204081632.653</v>
      </c>
      <c r="C605">
        <v>8.4645881999999997</v>
      </c>
      <c r="D605">
        <v>-0.41242769000000001</v>
      </c>
      <c r="AB605">
        <v>52204081632.653</v>
      </c>
      <c r="AC605">
        <v>9.2897014999999996</v>
      </c>
      <c r="AD605">
        <v>-0.17194903</v>
      </c>
    </row>
    <row r="606" spans="2:30" x14ac:dyDescent="0.25">
      <c r="B606">
        <v>52785714285.713997</v>
      </c>
      <c r="C606">
        <v>9.0281009999999995</v>
      </c>
      <c r="D606">
        <v>-0.18460977000000001</v>
      </c>
      <c r="AB606">
        <v>52785714285.713997</v>
      </c>
      <c r="AC606">
        <v>11.124508000000001</v>
      </c>
      <c r="AD606">
        <v>1.1585943999999999</v>
      </c>
    </row>
    <row r="607" spans="2:30" x14ac:dyDescent="0.25">
      <c r="B607">
        <v>53367346938.776001</v>
      </c>
      <c r="C607">
        <v>8.8026351999999992</v>
      </c>
      <c r="D607">
        <v>-0.43408141</v>
      </c>
      <c r="AB607">
        <v>53367346938.776001</v>
      </c>
      <c r="AC607">
        <v>10.943386</v>
      </c>
      <c r="AD607">
        <v>0.60364574000000004</v>
      </c>
    </row>
    <row r="608" spans="2:30" x14ac:dyDescent="0.25">
      <c r="B608">
        <v>53948979591.836998</v>
      </c>
      <c r="C608">
        <v>8.1999893000000004</v>
      </c>
      <c r="D608">
        <v>-1.1852437</v>
      </c>
      <c r="AB608">
        <v>53948979591.836998</v>
      </c>
      <c r="AC608">
        <v>12.511448</v>
      </c>
      <c r="AD608">
        <v>2.0393602999999998</v>
      </c>
    </row>
    <row r="609" spans="2:30" x14ac:dyDescent="0.25">
      <c r="B609">
        <v>54530612244.898003</v>
      </c>
      <c r="C609">
        <v>7.9891547999999997</v>
      </c>
      <c r="D609">
        <v>-1.1450962</v>
      </c>
      <c r="AB609">
        <v>54530612244.898003</v>
      </c>
      <c r="AC609">
        <v>12.798187</v>
      </c>
      <c r="AD609">
        <v>1.7548177</v>
      </c>
    </row>
    <row r="610" spans="2:30" x14ac:dyDescent="0.25">
      <c r="B610">
        <v>55112244897.959</v>
      </c>
      <c r="C610">
        <v>8.1337203999999996</v>
      </c>
      <c r="D610">
        <v>-1.1291749</v>
      </c>
      <c r="AB610">
        <v>55112244897.959</v>
      </c>
      <c r="AC610">
        <v>13.159926</v>
      </c>
      <c r="AD610">
        <v>1.8970165000000001</v>
      </c>
    </row>
    <row r="611" spans="2:30" x14ac:dyDescent="0.25">
      <c r="B611">
        <v>55693877551.019997</v>
      </c>
      <c r="C611">
        <v>7.7904138999999999</v>
      </c>
      <c r="D611">
        <v>-1.6807513999999999</v>
      </c>
      <c r="AB611">
        <v>55693877551.019997</v>
      </c>
      <c r="AC611">
        <v>14.027236</v>
      </c>
      <c r="AD611">
        <v>2.3075774</v>
      </c>
    </row>
    <row r="612" spans="2:30" x14ac:dyDescent="0.25">
      <c r="B612">
        <v>56275510204.082001</v>
      </c>
      <c r="C612">
        <v>8.3882531999999994</v>
      </c>
      <c r="D612">
        <v>-1.3198893</v>
      </c>
      <c r="AB612">
        <v>56275510204.082001</v>
      </c>
      <c r="AC612">
        <v>13.2174</v>
      </c>
      <c r="AD612">
        <v>1.3026811</v>
      </c>
    </row>
    <row r="613" spans="2:30" x14ac:dyDescent="0.25">
      <c r="B613">
        <v>56857142857.142998</v>
      </c>
      <c r="C613">
        <v>8.5964831999999998</v>
      </c>
      <c r="D613">
        <v>-1.0057081999999999</v>
      </c>
      <c r="AB613">
        <v>56857142857.142998</v>
      </c>
      <c r="AC613">
        <v>13.356320999999999</v>
      </c>
      <c r="AD613">
        <v>1.8035791999999999</v>
      </c>
    </row>
    <row r="614" spans="2:30" x14ac:dyDescent="0.25">
      <c r="B614">
        <v>57438775510.204002</v>
      </c>
      <c r="C614">
        <v>10.810829999999999</v>
      </c>
      <c r="D614">
        <v>6.0218975000000001E-2</v>
      </c>
      <c r="AB614">
        <v>57438775510.204002</v>
      </c>
      <c r="AC614">
        <v>13.107670000000001</v>
      </c>
      <c r="AD614">
        <v>0.70524955</v>
      </c>
    </row>
    <row r="615" spans="2:30" x14ac:dyDescent="0.25">
      <c r="B615">
        <v>58020408163.264999</v>
      </c>
      <c r="C615">
        <v>11.644981</v>
      </c>
      <c r="D615">
        <v>0.79334581000000004</v>
      </c>
      <c r="AB615">
        <v>58020408163.264999</v>
      </c>
      <c r="AC615">
        <v>11.84441</v>
      </c>
      <c r="AD615">
        <v>-0.59904146000000003</v>
      </c>
    </row>
    <row r="616" spans="2:30" x14ac:dyDescent="0.25">
      <c r="B616">
        <v>58602040816.327003</v>
      </c>
      <c r="C616">
        <v>13.812272</v>
      </c>
      <c r="D616">
        <v>2.5426788</v>
      </c>
      <c r="AB616">
        <v>58602040816.327003</v>
      </c>
      <c r="AC616">
        <v>13.076385999999999</v>
      </c>
      <c r="AD616">
        <v>0.73050820999999999</v>
      </c>
    </row>
    <row r="617" spans="2:30" x14ac:dyDescent="0.25">
      <c r="B617">
        <v>59183673469.388</v>
      </c>
      <c r="C617">
        <v>13.160012</v>
      </c>
      <c r="D617">
        <v>2.1836614999999999</v>
      </c>
      <c r="AB617">
        <v>59183673469.388</v>
      </c>
      <c r="AC617">
        <v>10.63317</v>
      </c>
      <c r="AD617">
        <v>-0.80049437000000001</v>
      </c>
    </row>
    <row r="618" spans="2:30" x14ac:dyDescent="0.25">
      <c r="B618">
        <v>59765306122.448997</v>
      </c>
      <c r="C618">
        <v>14.378787000000001</v>
      </c>
      <c r="D618">
        <v>2.4275126</v>
      </c>
      <c r="AB618">
        <v>59765306122.448997</v>
      </c>
      <c r="AC618">
        <v>10.636037</v>
      </c>
      <c r="AD618">
        <v>-1.41205</v>
      </c>
    </row>
    <row r="619" spans="2:30" x14ac:dyDescent="0.25">
      <c r="B619">
        <v>60346938775.510002</v>
      </c>
      <c r="C619">
        <v>20.691804999999999</v>
      </c>
      <c r="D619">
        <v>8.6819524999999995</v>
      </c>
      <c r="AB619">
        <v>60346938775.510002</v>
      </c>
      <c r="AC619">
        <v>9.3882960999999998</v>
      </c>
      <c r="AD619">
        <v>-2.5011226999999998</v>
      </c>
    </row>
    <row r="620" spans="2:30" x14ac:dyDescent="0.25">
      <c r="B620">
        <v>60928571428.570999</v>
      </c>
      <c r="C620">
        <v>13.082818</v>
      </c>
      <c r="D620">
        <v>0.74606382999999998</v>
      </c>
      <c r="AB620">
        <v>60928571428.570999</v>
      </c>
      <c r="AC620">
        <v>8.4965620000000008</v>
      </c>
      <c r="AD620">
        <v>-3.7259642999999998</v>
      </c>
    </row>
    <row r="621" spans="2:30" x14ac:dyDescent="0.25">
      <c r="B621">
        <v>61510204081.633003</v>
      </c>
      <c r="C621">
        <v>14.117048</v>
      </c>
      <c r="D621">
        <v>1.2889809999999999</v>
      </c>
      <c r="AB621">
        <v>61510204081.633003</v>
      </c>
      <c r="AC621">
        <v>8.6685286000000001</v>
      </c>
      <c r="AD621">
        <v>-3.3115847</v>
      </c>
    </row>
    <row r="622" spans="2:30" x14ac:dyDescent="0.25">
      <c r="B622">
        <v>62091836734.694</v>
      </c>
      <c r="C622">
        <v>13.645521</v>
      </c>
      <c r="D622">
        <v>0.35351928999999999</v>
      </c>
      <c r="AB622">
        <v>62091836734.694</v>
      </c>
      <c r="AC622">
        <v>8.1063460999999997</v>
      </c>
      <c r="AD622">
        <v>-4.9384383999999999</v>
      </c>
    </row>
    <row r="623" spans="2:30" x14ac:dyDescent="0.25">
      <c r="B623">
        <v>62673469387.754997</v>
      </c>
      <c r="C623">
        <v>12.142288000000001</v>
      </c>
      <c r="D623">
        <v>-1.4411875999999999</v>
      </c>
      <c r="AB623">
        <v>62673469387.754997</v>
      </c>
      <c r="AC623">
        <v>7.5223212000000004</v>
      </c>
      <c r="AD623">
        <v>-5.0816173999999998</v>
      </c>
    </row>
    <row r="624" spans="2:30" x14ac:dyDescent="0.25">
      <c r="B624">
        <v>63255102040.816002</v>
      </c>
      <c r="C624">
        <v>10.310568</v>
      </c>
      <c r="D624">
        <v>-2.7710992999999999</v>
      </c>
      <c r="AB624">
        <v>63255102040.816002</v>
      </c>
      <c r="AC624">
        <v>7.9304509000000003</v>
      </c>
      <c r="AD624">
        <v>-4.7181869000000001</v>
      </c>
    </row>
    <row r="625" spans="2:30" x14ac:dyDescent="0.25">
      <c r="B625">
        <v>63836734693.877998</v>
      </c>
      <c r="C625">
        <v>9.5334634999999999</v>
      </c>
      <c r="D625">
        <v>-3.8850639</v>
      </c>
      <c r="AB625">
        <v>63836734693.877998</v>
      </c>
      <c r="AC625">
        <v>8.8690680999999998</v>
      </c>
      <c r="AD625">
        <v>-3.1705363000000002</v>
      </c>
    </row>
    <row r="626" spans="2:30" x14ac:dyDescent="0.25">
      <c r="B626">
        <v>64418367346.939003</v>
      </c>
      <c r="C626">
        <v>11.640278</v>
      </c>
      <c r="D626">
        <v>-1.8789066000000001</v>
      </c>
      <c r="AB626">
        <v>64418367346.939003</v>
      </c>
      <c r="AC626">
        <v>7.8610677999999998</v>
      </c>
      <c r="AD626">
        <v>-4.8294953999999999</v>
      </c>
    </row>
    <row r="627" spans="2:30" x14ac:dyDescent="0.25">
      <c r="B627">
        <v>65000000000</v>
      </c>
      <c r="C627">
        <v>10.704940000000001</v>
      </c>
      <c r="D627">
        <v>-3.8372879000000002</v>
      </c>
      <c r="AB627">
        <v>65000000000</v>
      </c>
      <c r="AC627">
        <v>11.117132</v>
      </c>
      <c r="AD627">
        <v>-3.5655199999999998</v>
      </c>
    </row>
    <row r="628" spans="2:30" x14ac:dyDescent="0.25">
      <c r="B628" t="s">
        <v>25</v>
      </c>
      <c r="AB628" t="s">
        <v>25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1243"/>
  <sheetViews>
    <sheetView zoomScaleNormal="100" workbookViewId="0">
      <selection activeCell="B8" sqref="B8:C8"/>
    </sheetView>
  </sheetViews>
  <sheetFormatPr defaultRowHeight="15" x14ac:dyDescent="0.25"/>
  <cols>
    <col min="1" max="1" width="16.85546875" style="40" customWidth="1"/>
    <col min="4" max="4" width="3" style="19" customWidth="1"/>
    <col min="5" max="5" width="10.7109375" style="5" customWidth="1"/>
    <col min="6" max="7" width="10.7109375" style="6" customWidth="1"/>
    <col min="8" max="8" width="10.7109375" style="5" customWidth="1"/>
    <col min="9" max="9" width="10.7109375" style="6" customWidth="1"/>
    <col min="10" max="10" width="10.7109375" style="5" customWidth="1"/>
    <col min="11" max="11" width="10.7109375" style="6" customWidth="1"/>
    <col min="12" max="12" width="10.7109375" style="87" customWidth="1"/>
    <col min="13" max="13" width="2.140625" style="19" customWidth="1"/>
    <col min="14" max="18" width="10.7109375" style="6" customWidth="1"/>
    <col min="19" max="19" width="9.42578125" style="6" customWidth="1"/>
    <col min="20" max="20" width="18" style="40" customWidth="1"/>
    <col min="23" max="23" width="2" style="19" customWidth="1"/>
    <col min="24" max="24" width="10.7109375" style="5" customWidth="1"/>
    <col min="25" max="26" width="10.7109375" style="6" customWidth="1"/>
    <col min="27" max="27" width="10.7109375" style="5" customWidth="1"/>
    <col min="28" max="28" width="10.7109375" style="6" customWidth="1"/>
    <col min="29" max="29" width="10.7109375" style="5" customWidth="1"/>
    <col min="30" max="30" width="10.7109375" style="6" customWidth="1"/>
    <col min="31" max="31" width="10.7109375" style="87" customWidth="1"/>
    <col min="32" max="32" width="2.42578125" style="19" customWidth="1"/>
    <col min="33" max="38" width="10.7109375" style="6" customWidth="1"/>
    <col min="39" max="39" width="2" style="19" customWidth="1"/>
    <col min="40" max="16384" width="9.140625" style="3"/>
  </cols>
  <sheetData>
    <row r="1" spans="1:39" x14ac:dyDescent="0.25">
      <c r="B1" t="s">
        <v>99</v>
      </c>
      <c r="E1" s="5" t="s">
        <v>225</v>
      </c>
      <c r="F1" s="103" t="s">
        <v>230</v>
      </c>
      <c r="G1" s="103"/>
      <c r="H1" s="103"/>
      <c r="I1" s="103"/>
      <c r="J1" s="103"/>
      <c r="K1" s="103"/>
      <c r="M1" s="42"/>
      <c r="N1" s="103" t="s">
        <v>231</v>
      </c>
      <c r="O1" s="103"/>
      <c r="P1" s="103"/>
      <c r="Q1" s="103"/>
      <c r="R1" s="103"/>
      <c r="S1" s="103"/>
      <c r="U1" t="s">
        <v>99</v>
      </c>
      <c r="X1" s="5" t="s">
        <v>225</v>
      </c>
      <c r="Y1" s="103" t="s">
        <v>233</v>
      </c>
      <c r="Z1" s="103"/>
      <c r="AA1" s="103"/>
      <c r="AB1" s="103"/>
      <c r="AC1" s="103"/>
      <c r="AD1" s="103"/>
      <c r="AF1" s="42"/>
      <c r="AG1" s="103" t="s">
        <v>232</v>
      </c>
      <c r="AH1" s="103"/>
      <c r="AI1" s="103"/>
      <c r="AJ1" s="103"/>
      <c r="AK1" s="103"/>
      <c r="AL1" s="103"/>
    </row>
    <row r="2" spans="1:39" x14ac:dyDescent="0.25">
      <c r="A2" s="39" t="s">
        <v>111</v>
      </c>
      <c r="B2" t="s">
        <v>100</v>
      </c>
      <c r="C2" t="s">
        <v>101</v>
      </c>
      <c r="F2" s="72" t="s">
        <v>273</v>
      </c>
      <c r="G2" s="72" t="s">
        <v>260</v>
      </c>
      <c r="H2" s="72" t="s">
        <v>242</v>
      </c>
      <c r="I2" s="72" t="s">
        <v>261</v>
      </c>
      <c r="J2" s="72" t="s">
        <v>262</v>
      </c>
      <c r="K2" s="72" t="s">
        <v>263</v>
      </c>
      <c r="L2" s="72" t="s">
        <v>264</v>
      </c>
      <c r="N2" s="72" t="s">
        <v>240</v>
      </c>
      <c r="O2" s="72" t="s">
        <v>227</v>
      </c>
      <c r="P2" s="72" t="s">
        <v>241</v>
      </c>
      <c r="Q2" s="72" t="s">
        <v>221</v>
      </c>
      <c r="R2" s="72" t="s">
        <v>242</v>
      </c>
      <c r="S2" s="72" t="s">
        <v>238</v>
      </c>
      <c r="T2" s="39" t="s">
        <v>112</v>
      </c>
      <c r="U2" t="s">
        <v>100</v>
      </c>
      <c r="V2" t="s">
        <v>101</v>
      </c>
      <c r="Y2" s="72" t="s">
        <v>273</v>
      </c>
      <c r="Z2" s="72" t="s">
        <v>260</v>
      </c>
      <c r="AA2" s="72" t="s">
        <v>242</v>
      </c>
      <c r="AB2" s="72" t="s">
        <v>261</v>
      </c>
      <c r="AC2" s="72" t="s">
        <v>262</v>
      </c>
      <c r="AD2" s="72" t="s">
        <v>263</v>
      </c>
      <c r="AE2" s="72" t="s">
        <v>264</v>
      </c>
      <c r="AG2" s="72" t="s">
        <v>240</v>
      </c>
      <c r="AH2" s="72" t="s">
        <v>227</v>
      </c>
      <c r="AI2" s="72" t="s">
        <v>241</v>
      </c>
      <c r="AJ2" s="72" t="s">
        <v>221</v>
      </c>
      <c r="AK2" s="72" t="s">
        <v>242</v>
      </c>
      <c r="AL2" s="72" t="s">
        <v>238</v>
      </c>
    </row>
    <row r="3" spans="1:39" x14ac:dyDescent="0.25">
      <c r="B3" t="s">
        <v>218</v>
      </c>
      <c r="F3" s="44">
        <f>C8</f>
        <v>0</v>
      </c>
      <c r="G3" s="44">
        <f>C64</f>
        <v>0</v>
      </c>
      <c r="H3" s="44">
        <f>C120</f>
        <v>0</v>
      </c>
      <c r="I3" s="44">
        <f>C176</f>
        <v>0</v>
      </c>
      <c r="J3" s="44">
        <f>C232</f>
        <v>0</v>
      </c>
      <c r="K3" s="44">
        <f>C288</f>
        <v>0</v>
      </c>
      <c r="L3" s="44">
        <f>C344</f>
        <v>0</v>
      </c>
      <c r="N3" s="44">
        <f>C399</f>
        <v>0</v>
      </c>
      <c r="O3" s="44">
        <f>C454</f>
        <v>0</v>
      </c>
      <c r="P3" s="44">
        <f>C509</f>
        <v>0</v>
      </c>
      <c r="Q3" s="44">
        <f>C564</f>
        <v>0</v>
      </c>
      <c r="R3" s="44">
        <f>C619</f>
        <v>0</v>
      </c>
      <c r="S3" s="44">
        <f>C670</f>
        <v>0</v>
      </c>
      <c r="U3" t="s">
        <v>218</v>
      </c>
      <c r="Y3" s="44">
        <f>V8</f>
        <v>0</v>
      </c>
      <c r="Z3" s="44">
        <f>V64</f>
        <v>0</v>
      </c>
      <c r="AA3" s="44">
        <f>V120</f>
        <v>0</v>
      </c>
      <c r="AB3" s="44">
        <f>V176</f>
        <v>0</v>
      </c>
      <c r="AC3" s="44">
        <f>V232</f>
        <v>0</v>
      </c>
      <c r="AD3" s="44">
        <f>V288</f>
        <v>0</v>
      </c>
      <c r="AE3" s="44">
        <f>V344</f>
        <v>0</v>
      </c>
      <c r="AG3" s="44">
        <f>V399</f>
        <v>0</v>
      </c>
      <c r="AH3" s="44">
        <f>V454</f>
        <v>0</v>
      </c>
      <c r="AI3" s="44">
        <f>V509</f>
        <v>0</v>
      </c>
      <c r="AJ3" s="44">
        <f>V564</f>
        <v>0</v>
      </c>
      <c r="AK3" s="44">
        <f>V619</f>
        <v>0</v>
      </c>
      <c r="AL3" s="44">
        <f>V670</f>
        <v>0</v>
      </c>
    </row>
    <row r="4" spans="1:39" x14ac:dyDescent="0.25">
      <c r="B4" t="s">
        <v>224</v>
      </c>
      <c r="C4" t="s">
        <v>272</v>
      </c>
      <c r="H4" s="44"/>
      <c r="I4" s="44"/>
      <c r="J4" s="44"/>
      <c r="K4" s="44"/>
      <c r="L4" s="44"/>
      <c r="N4" s="44"/>
      <c r="O4" s="44"/>
      <c r="P4" s="44"/>
      <c r="Q4" s="44"/>
      <c r="R4" s="44"/>
      <c r="S4" s="44"/>
      <c r="U4" t="s">
        <v>224</v>
      </c>
      <c r="V4" t="s">
        <v>272</v>
      </c>
      <c r="Y4" s="79"/>
      <c r="Z4" s="79"/>
      <c r="AA4" s="44"/>
      <c r="AB4" s="44"/>
      <c r="AC4" s="44"/>
      <c r="AD4" s="44"/>
      <c r="AE4" s="44"/>
      <c r="AG4" s="44"/>
      <c r="AH4" s="44"/>
      <c r="AI4" s="44"/>
      <c r="AJ4" s="44"/>
      <c r="AK4" s="44"/>
      <c r="AL4" s="44"/>
    </row>
    <row r="5" spans="1:39" x14ac:dyDescent="0.25">
      <c r="A5" s="78"/>
      <c r="B5" t="s">
        <v>103</v>
      </c>
      <c r="D5" s="20"/>
      <c r="E5" s="6">
        <f>B9</f>
        <v>0</v>
      </c>
      <c r="F5" s="6">
        <f t="shared" ref="F5" si="0">C9</f>
        <v>0</v>
      </c>
      <c r="G5" s="44">
        <f>C65</f>
        <v>0</v>
      </c>
      <c r="H5" s="44">
        <f>C121</f>
        <v>0</v>
      </c>
      <c r="I5" s="44">
        <f>C177</f>
        <v>0</v>
      </c>
      <c r="J5" s="44">
        <f>C233</f>
        <v>0</v>
      </c>
      <c r="K5" s="44">
        <f>C289</f>
        <v>0</v>
      </c>
      <c r="L5" s="44">
        <f>C345</f>
        <v>0</v>
      </c>
      <c r="M5" s="20"/>
      <c r="N5" s="44">
        <f>C400</f>
        <v>0</v>
      </c>
      <c r="O5" s="44">
        <f>C455</f>
        <v>0</v>
      </c>
      <c r="P5" s="44">
        <f>C510</f>
        <v>0</v>
      </c>
      <c r="Q5" s="44">
        <f>C565</f>
        <v>0</v>
      </c>
      <c r="R5" s="44">
        <f>C620</f>
        <v>0</v>
      </c>
      <c r="S5" s="44">
        <f>C671</f>
        <v>0</v>
      </c>
      <c r="T5" s="78"/>
      <c r="U5" t="s">
        <v>103</v>
      </c>
      <c r="W5" s="20"/>
      <c r="X5" s="6">
        <f>U9</f>
        <v>0</v>
      </c>
      <c r="Y5" s="79">
        <f t="shared" ref="Y5" si="1">V9</f>
        <v>0</v>
      </c>
      <c r="Z5" s="44">
        <f>V65</f>
        <v>0</v>
      </c>
      <c r="AA5" s="44">
        <f>V121</f>
        <v>0</v>
      </c>
      <c r="AB5" s="44">
        <f>V177</f>
        <v>0</v>
      </c>
      <c r="AC5" s="44">
        <f>V233</f>
        <v>0</v>
      </c>
      <c r="AD5" s="44">
        <f>V289</f>
        <v>0</v>
      </c>
      <c r="AE5" s="44">
        <f>V345</f>
        <v>0</v>
      </c>
      <c r="AF5" s="20"/>
      <c r="AG5" s="44">
        <f>V400</f>
        <v>0</v>
      </c>
      <c r="AH5" s="44">
        <f>V455</f>
        <v>0</v>
      </c>
      <c r="AI5" s="44">
        <f>V510</f>
        <v>0</v>
      </c>
      <c r="AJ5" s="44">
        <f>V565</f>
        <v>0</v>
      </c>
      <c r="AK5" s="44">
        <f>V620</f>
        <v>0</v>
      </c>
      <c r="AL5" s="44">
        <f>V671</f>
        <v>0</v>
      </c>
      <c r="AM5" s="20"/>
    </row>
    <row r="6" spans="1:39" x14ac:dyDescent="0.25">
      <c r="D6" s="20"/>
      <c r="E6" s="6">
        <f t="shared" ref="E6:E55" si="2">B10</f>
        <v>0</v>
      </c>
      <c r="F6" s="79">
        <f t="shared" ref="F6:F55" si="3">C10</f>
        <v>0</v>
      </c>
      <c r="G6" s="44">
        <f t="shared" ref="G6:G55" si="4">C66</f>
        <v>0</v>
      </c>
      <c r="H6" s="44">
        <f t="shared" ref="H6:H55" si="5">C122</f>
        <v>0</v>
      </c>
      <c r="I6" s="44">
        <f t="shared" ref="I6:I55" si="6">C178</f>
        <v>0</v>
      </c>
      <c r="J6" s="44">
        <f t="shared" ref="J6:J55" si="7">C234</f>
        <v>0</v>
      </c>
      <c r="K6" s="44">
        <f t="shared" ref="K6:K55" si="8">C290</f>
        <v>0</v>
      </c>
      <c r="L6" s="44">
        <f t="shared" ref="L6:L55" si="9">C346</f>
        <v>0</v>
      </c>
      <c r="M6" s="20"/>
      <c r="N6" s="44">
        <f t="shared" ref="N6:N55" si="10">C401</f>
        <v>0</v>
      </c>
      <c r="O6" s="44">
        <f t="shared" ref="O6:O55" si="11">C456</f>
        <v>0</v>
      </c>
      <c r="P6" s="44">
        <f t="shared" ref="P6:P55" si="12">C511</f>
        <v>0</v>
      </c>
      <c r="Q6" s="44">
        <f t="shared" ref="Q6:Q55" si="13">C566</f>
        <v>0</v>
      </c>
      <c r="R6" s="44">
        <f t="shared" ref="R6:R55" si="14">C621</f>
        <v>0</v>
      </c>
      <c r="S6" s="44">
        <f t="shared" ref="S6:S55" si="15">C672</f>
        <v>0</v>
      </c>
      <c r="W6" s="20"/>
      <c r="X6" s="6">
        <f t="shared" ref="X6:X55" si="16">U10</f>
        <v>0</v>
      </c>
      <c r="Y6" s="79">
        <f t="shared" ref="Y6:Y55" si="17">V10</f>
        <v>0</v>
      </c>
      <c r="Z6" s="44">
        <f t="shared" ref="Z6:Z55" si="18">V66</f>
        <v>0</v>
      </c>
      <c r="AA6" s="44">
        <f t="shared" ref="AA6:AA55" si="19">V122</f>
        <v>0</v>
      </c>
      <c r="AB6" s="44">
        <f t="shared" ref="AB6:AB55" si="20">V178</f>
        <v>0</v>
      </c>
      <c r="AC6" s="44">
        <f t="shared" ref="AC6:AC55" si="21">V234</f>
        <v>0</v>
      </c>
      <c r="AD6" s="44">
        <f t="shared" ref="AD6:AD55" si="22">V290</f>
        <v>0</v>
      </c>
      <c r="AE6" s="44">
        <f t="shared" ref="AE6:AE55" si="23">V346</f>
        <v>0</v>
      </c>
      <c r="AF6" s="20"/>
      <c r="AG6" s="44">
        <f t="shared" ref="AG6:AG55" si="24">V401</f>
        <v>0</v>
      </c>
      <c r="AH6" s="44">
        <f t="shared" ref="AH6:AH55" si="25">V456</f>
        <v>0</v>
      </c>
      <c r="AI6" s="44">
        <f t="shared" ref="AI6:AI55" si="26">V511</f>
        <v>0</v>
      </c>
      <c r="AJ6" s="44">
        <f t="shared" ref="AJ6:AJ55" si="27">V566</f>
        <v>0</v>
      </c>
      <c r="AK6" s="44">
        <f t="shared" ref="AK6:AK55" si="28">V621</f>
        <v>0</v>
      </c>
      <c r="AL6" s="44">
        <f t="shared" ref="AL6:AL55" si="29">V672</f>
        <v>0</v>
      </c>
      <c r="AM6" s="20"/>
    </row>
    <row r="7" spans="1:39" x14ac:dyDescent="0.25">
      <c r="B7" t="s">
        <v>104</v>
      </c>
      <c r="D7" s="20"/>
      <c r="E7" s="6">
        <f t="shared" si="2"/>
        <v>0</v>
      </c>
      <c r="F7" s="79">
        <f t="shared" si="3"/>
        <v>0</v>
      </c>
      <c r="G7" s="44">
        <f t="shared" si="4"/>
        <v>0</v>
      </c>
      <c r="H7" s="44">
        <f t="shared" si="5"/>
        <v>0</v>
      </c>
      <c r="I7" s="44">
        <f t="shared" si="6"/>
        <v>0</v>
      </c>
      <c r="J7" s="44">
        <f t="shared" si="7"/>
        <v>0</v>
      </c>
      <c r="K7" s="44">
        <f t="shared" si="8"/>
        <v>0</v>
      </c>
      <c r="L7" s="44">
        <f t="shared" si="9"/>
        <v>0</v>
      </c>
      <c r="M7" s="20"/>
      <c r="N7" s="44">
        <f t="shared" si="10"/>
        <v>0</v>
      </c>
      <c r="O7" s="44">
        <f t="shared" si="11"/>
        <v>0</v>
      </c>
      <c r="P7" s="44">
        <f t="shared" si="12"/>
        <v>0</v>
      </c>
      <c r="Q7" s="44">
        <f t="shared" si="13"/>
        <v>0</v>
      </c>
      <c r="R7" s="44">
        <f t="shared" si="14"/>
        <v>0</v>
      </c>
      <c r="S7" s="44">
        <f t="shared" si="15"/>
        <v>0</v>
      </c>
      <c r="U7" t="s">
        <v>104</v>
      </c>
      <c r="W7" s="20"/>
      <c r="X7" s="6">
        <f t="shared" si="16"/>
        <v>0</v>
      </c>
      <c r="Y7" s="79">
        <f t="shared" si="17"/>
        <v>0</v>
      </c>
      <c r="Z7" s="44">
        <f t="shared" si="18"/>
        <v>0</v>
      </c>
      <c r="AA7" s="44">
        <f t="shared" si="19"/>
        <v>0</v>
      </c>
      <c r="AB7" s="44">
        <f t="shared" si="20"/>
        <v>0</v>
      </c>
      <c r="AC7" s="44">
        <f t="shared" si="21"/>
        <v>0</v>
      </c>
      <c r="AD7" s="44">
        <f t="shared" si="22"/>
        <v>0</v>
      </c>
      <c r="AE7" s="44">
        <f t="shared" si="23"/>
        <v>0</v>
      </c>
      <c r="AF7" s="20"/>
      <c r="AG7" s="44">
        <f t="shared" si="24"/>
        <v>0</v>
      </c>
      <c r="AH7" s="44">
        <f t="shared" si="25"/>
        <v>0</v>
      </c>
      <c r="AI7" s="44">
        <f t="shared" si="26"/>
        <v>0</v>
      </c>
      <c r="AJ7" s="44">
        <f t="shared" si="27"/>
        <v>0</v>
      </c>
      <c r="AK7" s="44">
        <f t="shared" si="28"/>
        <v>0</v>
      </c>
      <c r="AL7" s="44">
        <f t="shared" si="29"/>
        <v>0</v>
      </c>
      <c r="AM7" s="20"/>
    </row>
    <row r="8" spans="1:39" x14ac:dyDescent="0.25">
      <c r="D8" s="20"/>
      <c r="E8" s="6">
        <f t="shared" si="2"/>
        <v>0</v>
      </c>
      <c r="F8" s="79">
        <f t="shared" si="3"/>
        <v>0</v>
      </c>
      <c r="G8" s="44">
        <f t="shared" si="4"/>
        <v>0</v>
      </c>
      <c r="H8" s="44">
        <f t="shared" si="5"/>
        <v>0</v>
      </c>
      <c r="I8" s="44">
        <f t="shared" si="6"/>
        <v>0</v>
      </c>
      <c r="J8" s="44">
        <f t="shared" si="7"/>
        <v>0</v>
      </c>
      <c r="K8" s="44">
        <f t="shared" si="8"/>
        <v>0</v>
      </c>
      <c r="L8" s="44">
        <f t="shared" si="9"/>
        <v>0</v>
      </c>
      <c r="M8" s="20"/>
      <c r="N8" s="44">
        <f t="shared" si="10"/>
        <v>0</v>
      </c>
      <c r="O8" s="44">
        <f t="shared" si="11"/>
        <v>0</v>
      </c>
      <c r="P8" s="44">
        <f t="shared" si="12"/>
        <v>0</v>
      </c>
      <c r="Q8" s="44">
        <f t="shared" si="13"/>
        <v>0</v>
      </c>
      <c r="R8" s="44">
        <f t="shared" si="14"/>
        <v>0</v>
      </c>
      <c r="S8" s="44">
        <f t="shared" si="15"/>
        <v>0</v>
      </c>
      <c r="W8" s="20"/>
      <c r="X8" s="6">
        <f t="shared" si="16"/>
        <v>0</v>
      </c>
      <c r="Y8" s="79">
        <f t="shared" si="17"/>
        <v>0</v>
      </c>
      <c r="Z8" s="44">
        <f t="shared" si="18"/>
        <v>0</v>
      </c>
      <c r="AA8" s="44">
        <f t="shared" si="19"/>
        <v>0</v>
      </c>
      <c r="AB8" s="44">
        <f t="shared" si="20"/>
        <v>0</v>
      </c>
      <c r="AC8" s="44">
        <f t="shared" si="21"/>
        <v>0</v>
      </c>
      <c r="AD8" s="44">
        <f t="shared" si="22"/>
        <v>0</v>
      </c>
      <c r="AE8" s="44">
        <f t="shared" si="23"/>
        <v>0</v>
      </c>
      <c r="AF8" s="20"/>
      <c r="AG8" s="44">
        <f t="shared" si="24"/>
        <v>0</v>
      </c>
      <c r="AH8" s="44">
        <f t="shared" si="25"/>
        <v>0</v>
      </c>
      <c r="AI8" s="44">
        <f t="shared" si="26"/>
        <v>0</v>
      </c>
      <c r="AJ8" s="44">
        <f t="shared" si="27"/>
        <v>0</v>
      </c>
      <c r="AK8" s="44">
        <f t="shared" si="28"/>
        <v>0</v>
      </c>
      <c r="AL8" s="44">
        <f t="shared" si="29"/>
        <v>0</v>
      </c>
      <c r="AM8" s="20"/>
    </row>
    <row r="9" spans="1:39" x14ac:dyDescent="0.25">
      <c r="D9" s="20"/>
      <c r="E9" s="6">
        <f t="shared" si="2"/>
        <v>0</v>
      </c>
      <c r="F9" s="79">
        <f t="shared" si="3"/>
        <v>0</v>
      </c>
      <c r="G9" s="44">
        <f t="shared" si="4"/>
        <v>0</v>
      </c>
      <c r="H9" s="44">
        <f t="shared" si="5"/>
        <v>0</v>
      </c>
      <c r="I9" s="44">
        <f t="shared" si="6"/>
        <v>0</v>
      </c>
      <c r="J9" s="44">
        <f t="shared" si="7"/>
        <v>0</v>
      </c>
      <c r="K9" s="44">
        <f t="shared" si="8"/>
        <v>0</v>
      </c>
      <c r="L9" s="44">
        <f t="shared" si="9"/>
        <v>0</v>
      </c>
      <c r="M9" s="20"/>
      <c r="N9" s="44">
        <f t="shared" si="10"/>
        <v>0</v>
      </c>
      <c r="O9" s="44">
        <f t="shared" si="11"/>
        <v>0</v>
      </c>
      <c r="P9" s="44">
        <f t="shared" si="12"/>
        <v>0</v>
      </c>
      <c r="Q9" s="44">
        <f t="shared" si="13"/>
        <v>0</v>
      </c>
      <c r="R9" s="44">
        <f t="shared" si="14"/>
        <v>0</v>
      </c>
      <c r="S9" s="44">
        <f t="shared" si="15"/>
        <v>0</v>
      </c>
      <c r="W9" s="20"/>
      <c r="X9" s="6">
        <f t="shared" si="16"/>
        <v>0</v>
      </c>
      <c r="Y9" s="79">
        <f t="shared" si="17"/>
        <v>0</v>
      </c>
      <c r="Z9" s="44">
        <f t="shared" si="18"/>
        <v>0</v>
      </c>
      <c r="AA9" s="44">
        <f t="shared" si="19"/>
        <v>0</v>
      </c>
      <c r="AB9" s="44">
        <f t="shared" si="20"/>
        <v>0</v>
      </c>
      <c r="AC9" s="44">
        <f t="shared" si="21"/>
        <v>0</v>
      </c>
      <c r="AD9" s="44">
        <f t="shared" si="22"/>
        <v>0</v>
      </c>
      <c r="AE9" s="44">
        <f t="shared" si="23"/>
        <v>0</v>
      </c>
      <c r="AF9" s="20"/>
      <c r="AG9" s="44">
        <f t="shared" si="24"/>
        <v>0</v>
      </c>
      <c r="AH9" s="44">
        <f t="shared" si="25"/>
        <v>0</v>
      </c>
      <c r="AI9" s="44">
        <f t="shared" si="26"/>
        <v>0</v>
      </c>
      <c r="AJ9" s="44">
        <f t="shared" si="27"/>
        <v>0</v>
      </c>
      <c r="AK9" s="44">
        <f t="shared" si="28"/>
        <v>0</v>
      </c>
      <c r="AL9" s="44">
        <f t="shared" si="29"/>
        <v>0</v>
      </c>
      <c r="AM9" s="20"/>
    </row>
    <row r="10" spans="1:39" x14ac:dyDescent="0.25">
      <c r="D10" s="20"/>
      <c r="E10" s="6">
        <f t="shared" si="2"/>
        <v>0</v>
      </c>
      <c r="F10" s="79">
        <f t="shared" si="3"/>
        <v>0</v>
      </c>
      <c r="G10" s="44">
        <f t="shared" si="4"/>
        <v>0</v>
      </c>
      <c r="H10" s="44">
        <f t="shared" si="5"/>
        <v>0</v>
      </c>
      <c r="I10" s="44">
        <f t="shared" si="6"/>
        <v>0</v>
      </c>
      <c r="J10" s="44">
        <f t="shared" si="7"/>
        <v>0</v>
      </c>
      <c r="K10" s="44">
        <f t="shared" si="8"/>
        <v>0</v>
      </c>
      <c r="L10" s="44">
        <f t="shared" si="9"/>
        <v>0</v>
      </c>
      <c r="M10" s="20"/>
      <c r="N10" s="44">
        <f t="shared" si="10"/>
        <v>0</v>
      </c>
      <c r="O10" s="44">
        <f t="shared" si="11"/>
        <v>0</v>
      </c>
      <c r="P10" s="44">
        <f t="shared" si="12"/>
        <v>0</v>
      </c>
      <c r="Q10" s="44">
        <f t="shared" si="13"/>
        <v>0</v>
      </c>
      <c r="R10" s="44">
        <f t="shared" si="14"/>
        <v>0</v>
      </c>
      <c r="S10" s="44">
        <f t="shared" si="15"/>
        <v>0</v>
      </c>
      <c r="W10" s="20"/>
      <c r="X10" s="6">
        <f t="shared" si="16"/>
        <v>0</v>
      </c>
      <c r="Y10" s="79">
        <f t="shared" si="17"/>
        <v>0</v>
      </c>
      <c r="Z10" s="44">
        <f t="shared" si="18"/>
        <v>0</v>
      </c>
      <c r="AA10" s="44">
        <f t="shared" si="19"/>
        <v>0</v>
      </c>
      <c r="AB10" s="44">
        <f t="shared" si="20"/>
        <v>0</v>
      </c>
      <c r="AC10" s="44">
        <f t="shared" si="21"/>
        <v>0</v>
      </c>
      <c r="AD10" s="44">
        <f t="shared" si="22"/>
        <v>0</v>
      </c>
      <c r="AE10" s="44">
        <f t="shared" si="23"/>
        <v>0</v>
      </c>
      <c r="AF10" s="20"/>
      <c r="AG10" s="44">
        <f t="shared" si="24"/>
        <v>0</v>
      </c>
      <c r="AH10" s="44">
        <f t="shared" si="25"/>
        <v>0</v>
      </c>
      <c r="AI10" s="44">
        <f t="shared" si="26"/>
        <v>0</v>
      </c>
      <c r="AJ10" s="44">
        <f t="shared" si="27"/>
        <v>0</v>
      </c>
      <c r="AK10" s="44">
        <f t="shared" si="28"/>
        <v>0</v>
      </c>
      <c r="AL10" s="44">
        <f t="shared" si="29"/>
        <v>0</v>
      </c>
      <c r="AM10" s="20"/>
    </row>
    <row r="11" spans="1:39" x14ac:dyDescent="0.25">
      <c r="D11" s="20"/>
      <c r="E11" s="6">
        <f t="shared" si="2"/>
        <v>0</v>
      </c>
      <c r="F11" s="79">
        <f t="shared" si="3"/>
        <v>0</v>
      </c>
      <c r="G11" s="44">
        <f t="shared" si="4"/>
        <v>0</v>
      </c>
      <c r="H11" s="44">
        <f t="shared" si="5"/>
        <v>0</v>
      </c>
      <c r="I11" s="44">
        <f t="shared" si="6"/>
        <v>0</v>
      </c>
      <c r="J11" s="44">
        <f t="shared" si="7"/>
        <v>0</v>
      </c>
      <c r="K11" s="44">
        <f t="shared" si="8"/>
        <v>0</v>
      </c>
      <c r="L11" s="44">
        <f t="shared" si="9"/>
        <v>0</v>
      </c>
      <c r="M11" s="20"/>
      <c r="N11" s="44">
        <f t="shared" si="10"/>
        <v>0</v>
      </c>
      <c r="O11" s="44">
        <f t="shared" si="11"/>
        <v>0</v>
      </c>
      <c r="P11" s="44">
        <f t="shared" si="12"/>
        <v>0</v>
      </c>
      <c r="Q11" s="44">
        <f t="shared" si="13"/>
        <v>0</v>
      </c>
      <c r="R11" s="44">
        <f t="shared" si="14"/>
        <v>0</v>
      </c>
      <c r="S11" s="44">
        <f t="shared" si="15"/>
        <v>0</v>
      </c>
      <c r="W11" s="20"/>
      <c r="X11" s="6">
        <f t="shared" si="16"/>
        <v>0</v>
      </c>
      <c r="Y11" s="79">
        <f t="shared" si="17"/>
        <v>0</v>
      </c>
      <c r="Z11" s="44">
        <f t="shared" si="18"/>
        <v>0</v>
      </c>
      <c r="AA11" s="44">
        <f t="shared" si="19"/>
        <v>0</v>
      </c>
      <c r="AB11" s="44">
        <f t="shared" si="20"/>
        <v>0</v>
      </c>
      <c r="AC11" s="44">
        <f t="shared" si="21"/>
        <v>0</v>
      </c>
      <c r="AD11" s="44">
        <f t="shared" si="22"/>
        <v>0</v>
      </c>
      <c r="AE11" s="44">
        <f t="shared" si="23"/>
        <v>0</v>
      </c>
      <c r="AF11" s="20"/>
      <c r="AG11" s="44">
        <f t="shared" si="24"/>
        <v>0</v>
      </c>
      <c r="AH11" s="44">
        <f t="shared" si="25"/>
        <v>0</v>
      </c>
      <c r="AI11" s="44">
        <f t="shared" si="26"/>
        <v>0</v>
      </c>
      <c r="AJ11" s="44">
        <f t="shared" si="27"/>
        <v>0</v>
      </c>
      <c r="AK11" s="44">
        <f t="shared" si="28"/>
        <v>0</v>
      </c>
      <c r="AL11" s="44">
        <f t="shared" si="29"/>
        <v>0</v>
      </c>
      <c r="AM11" s="20"/>
    </row>
    <row r="12" spans="1:39" x14ac:dyDescent="0.25">
      <c r="D12" s="20"/>
      <c r="E12" s="6">
        <f t="shared" si="2"/>
        <v>0</v>
      </c>
      <c r="F12" s="79">
        <f t="shared" si="3"/>
        <v>0</v>
      </c>
      <c r="G12" s="44">
        <f t="shared" si="4"/>
        <v>0</v>
      </c>
      <c r="H12" s="44">
        <f t="shared" si="5"/>
        <v>0</v>
      </c>
      <c r="I12" s="44">
        <f t="shared" si="6"/>
        <v>0</v>
      </c>
      <c r="J12" s="44">
        <f t="shared" si="7"/>
        <v>0</v>
      </c>
      <c r="K12" s="44">
        <f t="shared" si="8"/>
        <v>0</v>
      </c>
      <c r="L12" s="44">
        <f t="shared" si="9"/>
        <v>0</v>
      </c>
      <c r="M12" s="20"/>
      <c r="N12" s="44">
        <f t="shared" si="10"/>
        <v>0</v>
      </c>
      <c r="O12" s="44">
        <f t="shared" si="11"/>
        <v>0</v>
      </c>
      <c r="P12" s="44">
        <f t="shared" si="12"/>
        <v>0</v>
      </c>
      <c r="Q12" s="44">
        <f t="shared" si="13"/>
        <v>0</v>
      </c>
      <c r="R12" s="44">
        <f t="shared" si="14"/>
        <v>0</v>
      </c>
      <c r="S12" s="44">
        <f t="shared" si="15"/>
        <v>0</v>
      </c>
      <c r="W12" s="20"/>
      <c r="X12" s="6">
        <f t="shared" si="16"/>
        <v>0</v>
      </c>
      <c r="Y12" s="79">
        <f t="shared" si="17"/>
        <v>0</v>
      </c>
      <c r="Z12" s="44">
        <f t="shared" si="18"/>
        <v>0</v>
      </c>
      <c r="AA12" s="44">
        <f t="shared" si="19"/>
        <v>0</v>
      </c>
      <c r="AB12" s="44">
        <f t="shared" si="20"/>
        <v>0</v>
      </c>
      <c r="AC12" s="44">
        <f t="shared" si="21"/>
        <v>0</v>
      </c>
      <c r="AD12" s="44">
        <f t="shared" si="22"/>
        <v>0</v>
      </c>
      <c r="AE12" s="44">
        <f t="shared" si="23"/>
        <v>0</v>
      </c>
      <c r="AF12" s="20"/>
      <c r="AG12" s="44">
        <f t="shared" si="24"/>
        <v>0</v>
      </c>
      <c r="AH12" s="44">
        <f t="shared" si="25"/>
        <v>0</v>
      </c>
      <c r="AI12" s="44">
        <f t="shared" si="26"/>
        <v>0</v>
      </c>
      <c r="AJ12" s="44">
        <f t="shared" si="27"/>
        <v>0</v>
      </c>
      <c r="AK12" s="44">
        <f t="shared" si="28"/>
        <v>0</v>
      </c>
      <c r="AL12" s="44">
        <f t="shared" si="29"/>
        <v>0</v>
      </c>
      <c r="AM12" s="20"/>
    </row>
    <row r="13" spans="1:39" x14ac:dyDescent="0.25">
      <c r="D13" s="20"/>
      <c r="E13" s="6">
        <f t="shared" si="2"/>
        <v>0</v>
      </c>
      <c r="F13" s="79">
        <f t="shared" si="3"/>
        <v>0</v>
      </c>
      <c r="G13" s="44">
        <f t="shared" si="4"/>
        <v>0</v>
      </c>
      <c r="H13" s="44">
        <f t="shared" si="5"/>
        <v>0</v>
      </c>
      <c r="I13" s="44">
        <f t="shared" si="6"/>
        <v>0</v>
      </c>
      <c r="J13" s="44">
        <f t="shared" si="7"/>
        <v>0</v>
      </c>
      <c r="K13" s="44">
        <f t="shared" si="8"/>
        <v>0</v>
      </c>
      <c r="L13" s="44">
        <f t="shared" si="9"/>
        <v>0</v>
      </c>
      <c r="M13" s="20"/>
      <c r="N13" s="44">
        <f t="shared" si="10"/>
        <v>0</v>
      </c>
      <c r="O13" s="44">
        <f t="shared" si="11"/>
        <v>0</v>
      </c>
      <c r="P13" s="44">
        <f t="shared" si="12"/>
        <v>0</v>
      </c>
      <c r="Q13" s="44">
        <f t="shared" si="13"/>
        <v>0</v>
      </c>
      <c r="R13" s="44">
        <f t="shared" si="14"/>
        <v>0</v>
      </c>
      <c r="S13" s="44">
        <f t="shared" si="15"/>
        <v>0</v>
      </c>
      <c r="W13" s="20"/>
      <c r="X13" s="6">
        <f t="shared" si="16"/>
        <v>0</v>
      </c>
      <c r="Y13" s="79">
        <f t="shared" si="17"/>
        <v>0</v>
      </c>
      <c r="Z13" s="44">
        <f t="shared" si="18"/>
        <v>0</v>
      </c>
      <c r="AA13" s="44">
        <f t="shared" si="19"/>
        <v>0</v>
      </c>
      <c r="AB13" s="44">
        <f t="shared" si="20"/>
        <v>0</v>
      </c>
      <c r="AC13" s="44">
        <f t="shared" si="21"/>
        <v>0</v>
      </c>
      <c r="AD13" s="44">
        <f t="shared" si="22"/>
        <v>0</v>
      </c>
      <c r="AE13" s="44">
        <f t="shared" si="23"/>
        <v>0</v>
      </c>
      <c r="AF13" s="20"/>
      <c r="AG13" s="44">
        <f t="shared" si="24"/>
        <v>0</v>
      </c>
      <c r="AH13" s="44">
        <f t="shared" si="25"/>
        <v>0</v>
      </c>
      <c r="AI13" s="44">
        <f t="shared" si="26"/>
        <v>0</v>
      </c>
      <c r="AJ13" s="44">
        <f t="shared" si="27"/>
        <v>0</v>
      </c>
      <c r="AK13" s="44">
        <f t="shared" si="28"/>
        <v>0</v>
      </c>
      <c r="AL13" s="44">
        <f t="shared" si="29"/>
        <v>0</v>
      </c>
      <c r="AM13" s="20"/>
    </row>
    <row r="14" spans="1:39" x14ac:dyDescent="0.25">
      <c r="D14" s="20"/>
      <c r="E14" s="6">
        <f t="shared" si="2"/>
        <v>0</v>
      </c>
      <c r="F14" s="79">
        <f t="shared" si="3"/>
        <v>0</v>
      </c>
      <c r="G14" s="44">
        <f t="shared" si="4"/>
        <v>0</v>
      </c>
      <c r="H14" s="44">
        <f t="shared" si="5"/>
        <v>0</v>
      </c>
      <c r="I14" s="44">
        <f t="shared" si="6"/>
        <v>0</v>
      </c>
      <c r="J14" s="44">
        <f t="shared" si="7"/>
        <v>0</v>
      </c>
      <c r="K14" s="44">
        <f t="shared" si="8"/>
        <v>0</v>
      </c>
      <c r="L14" s="44">
        <f t="shared" si="9"/>
        <v>0</v>
      </c>
      <c r="M14" s="20"/>
      <c r="N14" s="44">
        <f t="shared" si="10"/>
        <v>0</v>
      </c>
      <c r="O14" s="44">
        <f t="shared" si="11"/>
        <v>0</v>
      </c>
      <c r="P14" s="44">
        <f t="shared" si="12"/>
        <v>0</v>
      </c>
      <c r="Q14" s="44">
        <f t="shared" si="13"/>
        <v>0</v>
      </c>
      <c r="R14" s="44">
        <f t="shared" si="14"/>
        <v>0</v>
      </c>
      <c r="S14" s="44">
        <f t="shared" si="15"/>
        <v>0</v>
      </c>
      <c r="W14" s="20"/>
      <c r="X14" s="6">
        <f t="shared" si="16"/>
        <v>0</v>
      </c>
      <c r="Y14" s="79">
        <f t="shared" si="17"/>
        <v>0</v>
      </c>
      <c r="Z14" s="44">
        <f t="shared" si="18"/>
        <v>0</v>
      </c>
      <c r="AA14" s="44">
        <f t="shared" si="19"/>
        <v>0</v>
      </c>
      <c r="AB14" s="44">
        <f t="shared" si="20"/>
        <v>0</v>
      </c>
      <c r="AC14" s="44">
        <f t="shared" si="21"/>
        <v>0</v>
      </c>
      <c r="AD14" s="44">
        <f t="shared" si="22"/>
        <v>0</v>
      </c>
      <c r="AE14" s="44">
        <f t="shared" si="23"/>
        <v>0</v>
      </c>
      <c r="AF14" s="20"/>
      <c r="AG14" s="44">
        <f t="shared" si="24"/>
        <v>0</v>
      </c>
      <c r="AH14" s="44">
        <f t="shared" si="25"/>
        <v>0</v>
      </c>
      <c r="AI14" s="44">
        <f t="shared" si="26"/>
        <v>0</v>
      </c>
      <c r="AJ14" s="44">
        <f t="shared" si="27"/>
        <v>0</v>
      </c>
      <c r="AK14" s="44">
        <f t="shared" si="28"/>
        <v>0</v>
      </c>
      <c r="AL14" s="44">
        <f t="shared" si="29"/>
        <v>0</v>
      </c>
      <c r="AM14" s="20"/>
    </row>
    <row r="15" spans="1:39" x14ac:dyDescent="0.25">
      <c r="D15" s="20"/>
      <c r="E15" s="6">
        <f t="shared" si="2"/>
        <v>0</v>
      </c>
      <c r="F15" s="79">
        <f t="shared" si="3"/>
        <v>0</v>
      </c>
      <c r="G15" s="44">
        <f t="shared" si="4"/>
        <v>0</v>
      </c>
      <c r="H15" s="44">
        <f t="shared" si="5"/>
        <v>0</v>
      </c>
      <c r="I15" s="44">
        <f t="shared" si="6"/>
        <v>0</v>
      </c>
      <c r="J15" s="44">
        <f t="shared" si="7"/>
        <v>0</v>
      </c>
      <c r="K15" s="44">
        <f t="shared" si="8"/>
        <v>0</v>
      </c>
      <c r="L15" s="44">
        <f t="shared" si="9"/>
        <v>0</v>
      </c>
      <c r="M15" s="20"/>
      <c r="N15" s="44">
        <f t="shared" si="10"/>
        <v>0</v>
      </c>
      <c r="O15" s="44">
        <f t="shared" si="11"/>
        <v>0</v>
      </c>
      <c r="P15" s="44">
        <f t="shared" si="12"/>
        <v>0</v>
      </c>
      <c r="Q15" s="44">
        <f t="shared" si="13"/>
        <v>0</v>
      </c>
      <c r="R15" s="44">
        <f t="shared" si="14"/>
        <v>0</v>
      </c>
      <c r="S15" s="44">
        <f t="shared" si="15"/>
        <v>0</v>
      </c>
      <c r="W15" s="20"/>
      <c r="X15" s="6">
        <f t="shared" si="16"/>
        <v>0</v>
      </c>
      <c r="Y15" s="79">
        <f t="shared" si="17"/>
        <v>0</v>
      </c>
      <c r="Z15" s="44">
        <f t="shared" si="18"/>
        <v>0</v>
      </c>
      <c r="AA15" s="44">
        <f t="shared" si="19"/>
        <v>0</v>
      </c>
      <c r="AB15" s="44">
        <f t="shared" si="20"/>
        <v>0</v>
      </c>
      <c r="AC15" s="44">
        <f t="shared" si="21"/>
        <v>0</v>
      </c>
      <c r="AD15" s="44">
        <f t="shared" si="22"/>
        <v>0</v>
      </c>
      <c r="AE15" s="44">
        <f t="shared" si="23"/>
        <v>0</v>
      </c>
      <c r="AF15" s="20"/>
      <c r="AG15" s="44">
        <f t="shared" si="24"/>
        <v>0</v>
      </c>
      <c r="AH15" s="44">
        <f t="shared" si="25"/>
        <v>0</v>
      </c>
      <c r="AI15" s="44">
        <f t="shared" si="26"/>
        <v>0</v>
      </c>
      <c r="AJ15" s="44">
        <f t="shared" si="27"/>
        <v>0</v>
      </c>
      <c r="AK15" s="44">
        <f t="shared" si="28"/>
        <v>0</v>
      </c>
      <c r="AL15" s="44">
        <f t="shared" si="29"/>
        <v>0</v>
      </c>
      <c r="AM15" s="20"/>
    </row>
    <row r="16" spans="1:39" x14ac:dyDescent="0.25">
      <c r="D16" s="20"/>
      <c r="E16" s="6">
        <f t="shared" si="2"/>
        <v>0</v>
      </c>
      <c r="F16" s="79">
        <f t="shared" si="3"/>
        <v>0</v>
      </c>
      <c r="G16" s="44">
        <f t="shared" si="4"/>
        <v>0</v>
      </c>
      <c r="H16" s="44">
        <f t="shared" si="5"/>
        <v>0</v>
      </c>
      <c r="I16" s="44">
        <f t="shared" si="6"/>
        <v>0</v>
      </c>
      <c r="J16" s="44">
        <f t="shared" si="7"/>
        <v>0</v>
      </c>
      <c r="K16" s="44">
        <f t="shared" si="8"/>
        <v>0</v>
      </c>
      <c r="L16" s="44">
        <f t="shared" si="9"/>
        <v>0</v>
      </c>
      <c r="M16" s="20"/>
      <c r="N16" s="44">
        <f t="shared" si="10"/>
        <v>0</v>
      </c>
      <c r="O16" s="44">
        <f t="shared" si="11"/>
        <v>0</v>
      </c>
      <c r="P16" s="44">
        <f t="shared" si="12"/>
        <v>0</v>
      </c>
      <c r="Q16" s="44">
        <f t="shared" si="13"/>
        <v>0</v>
      </c>
      <c r="R16" s="44">
        <f t="shared" si="14"/>
        <v>0</v>
      </c>
      <c r="S16" s="44">
        <f t="shared" si="15"/>
        <v>0</v>
      </c>
      <c r="W16" s="20"/>
      <c r="X16" s="6">
        <f t="shared" si="16"/>
        <v>0</v>
      </c>
      <c r="Y16" s="79">
        <f t="shared" si="17"/>
        <v>0</v>
      </c>
      <c r="Z16" s="44">
        <f t="shared" si="18"/>
        <v>0</v>
      </c>
      <c r="AA16" s="44">
        <f t="shared" si="19"/>
        <v>0</v>
      </c>
      <c r="AB16" s="44">
        <f t="shared" si="20"/>
        <v>0</v>
      </c>
      <c r="AC16" s="44">
        <f t="shared" si="21"/>
        <v>0</v>
      </c>
      <c r="AD16" s="44">
        <f t="shared" si="22"/>
        <v>0</v>
      </c>
      <c r="AE16" s="44">
        <f t="shared" si="23"/>
        <v>0</v>
      </c>
      <c r="AF16" s="20"/>
      <c r="AG16" s="44">
        <f t="shared" si="24"/>
        <v>0</v>
      </c>
      <c r="AH16" s="44">
        <f t="shared" si="25"/>
        <v>0</v>
      </c>
      <c r="AI16" s="44">
        <f t="shared" si="26"/>
        <v>0</v>
      </c>
      <c r="AJ16" s="44">
        <f t="shared" si="27"/>
        <v>0</v>
      </c>
      <c r="AK16" s="44">
        <f t="shared" si="28"/>
        <v>0</v>
      </c>
      <c r="AL16" s="44">
        <f t="shared" si="29"/>
        <v>0</v>
      </c>
      <c r="AM16" s="20"/>
    </row>
    <row r="17" spans="4:39" x14ac:dyDescent="0.25">
      <c r="D17" s="20"/>
      <c r="E17" s="6">
        <f t="shared" si="2"/>
        <v>0</v>
      </c>
      <c r="F17" s="79">
        <f t="shared" si="3"/>
        <v>0</v>
      </c>
      <c r="G17" s="44">
        <f t="shared" si="4"/>
        <v>0</v>
      </c>
      <c r="H17" s="44">
        <f t="shared" si="5"/>
        <v>0</v>
      </c>
      <c r="I17" s="44">
        <f t="shared" si="6"/>
        <v>0</v>
      </c>
      <c r="J17" s="44">
        <f t="shared" si="7"/>
        <v>0</v>
      </c>
      <c r="K17" s="44">
        <f t="shared" si="8"/>
        <v>0</v>
      </c>
      <c r="L17" s="44">
        <f t="shared" si="9"/>
        <v>0</v>
      </c>
      <c r="M17" s="20"/>
      <c r="N17" s="44">
        <f t="shared" si="10"/>
        <v>0</v>
      </c>
      <c r="O17" s="44">
        <f t="shared" si="11"/>
        <v>0</v>
      </c>
      <c r="P17" s="44">
        <f t="shared" si="12"/>
        <v>0</v>
      </c>
      <c r="Q17" s="44">
        <f t="shared" si="13"/>
        <v>0</v>
      </c>
      <c r="R17" s="44">
        <f t="shared" si="14"/>
        <v>0</v>
      </c>
      <c r="S17" s="44">
        <f t="shared" si="15"/>
        <v>0</v>
      </c>
      <c r="W17" s="20"/>
      <c r="X17" s="6">
        <f t="shared" si="16"/>
        <v>0</v>
      </c>
      <c r="Y17" s="79">
        <f t="shared" si="17"/>
        <v>0</v>
      </c>
      <c r="Z17" s="44">
        <f t="shared" si="18"/>
        <v>0</v>
      </c>
      <c r="AA17" s="44">
        <f t="shared" si="19"/>
        <v>0</v>
      </c>
      <c r="AB17" s="44">
        <f t="shared" si="20"/>
        <v>0</v>
      </c>
      <c r="AC17" s="44">
        <f t="shared" si="21"/>
        <v>0</v>
      </c>
      <c r="AD17" s="44">
        <f t="shared" si="22"/>
        <v>0</v>
      </c>
      <c r="AE17" s="44">
        <f t="shared" si="23"/>
        <v>0</v>
      </c>
      <c r="AF17" s="20"/>
      <c r="AG17" s="44">
        <f t="shared" si="24"/>
        <v>0</v>
      </c>
      <c r="AH17" s="44">
        <f t="shared" si="25"/>
        <v>0</v>
      </c>
      <c r="AI17" s="44">
        <f t="shared" si="26"/>
        <v>0</v>
      </c>
      <c r="AJ17" s="44">
        <f t="shared" si="27"/>
        <v>0</v>
      </c>
      <c r="AK17" s="44">
        <f t="shared" si="28"/>
        <v>0</v>
      </c>
      <c r="AL17" s="44">
        <f t="shared" si="29"/>
        <v>0</v>
      </c>
      <c r="AM17" s="20"/>
    </row>
    <row r="18" spans="4:39" x14ac:dyDescent="0.25">
      <c r="D18" s="20"/>
      <c r="E18" s="6">
        <f t="shared" si="2"/>
        <v>0</v>
      </c>
      <c r="F18" s="79">
        <f t="shared" si="3"/>
        <v>0</v>
      </c>
      <c r="G18" s="44">
        <f t="shared" si="4"/>
        <v>0</v>
      </c>
      <c r="H18" s="44">
        <f t="shared" si="5"/>
        <v>0</v>
      </c>
      <c r="I18" s="44">
        <f t="shared" si="6"/>
        <v>0</v>
      </c>
      <c r="J18" s="44">
        <f t="shared" si="7"/>
        <v>0</v>
      </c>
      <c r="K18" s="44">
        <f t="shared" si="8"/>
        <v>0</v>
      </c>
      <c r="L18" s="44">
        <f t="shared" si="9"/>
        <v>0</v>
      </c>
      <c r="M18" s="20"/>
      <c r="N18" s="44">
        <f t="shared" si="10"/>
        <v>0</v>
      </c>
      <c r="O18" s="44">
        <f t="shared" si="11"/>
        <v>0</v>
      </c>
      <c r="P18" s="44">
        <f t="shared" si="12"/>
        <v>0</v>
      </c>
      <c r="Q18" s="44">
        <f t="shared" si="13"/>
        <v>0</v>
      </c>
      <c r="R18" s="44">
        <f t="shared" si="14"/>
        <v>0</v>
      </c>
      <c r="S18" s="44">
        <f t="shared" si="15"/>
        <v>0</v>
      </c>
      <c r="W18" s="20"/>
      <c r="X18" s="6">
        <f t="shared" si="16"/>
        <v>0</v>
      </c>
      <c r="Y18" s="79">
        <f t="shared" si="17"/>
        <v>0</v>
      </c>
      <c r="Z18" s="44">
        <f t="shared" si="18"/>
        <v>0</v>
      </c>
      <c r="AA18" s="44">
        <f t="shared" si="19"/>
        <v>0</v>
      </c>
      <c r="AB18" s="44">
        <f t="shared" si="20"/>
        <v>0</v>
      </c>
      <c r="AC18" s="44">
        <f t="shared" si="21"/>
        <v>0</v>
      </c>
      <c r="AD18" s="44">
        <f t="shared" si="22"/>
        <v>0</v>
      </c>
      <c r="AE18" s="44">
        <f t="shared" si="23"/>
        <v>0</v>
      </c>
      <c r="AF18" s="20"/>
      <c r="AG18" s="44">
        <f t="shared" si="24"/>
        <v>0</v>
      </c>
      <c r="AH18" s="44">
        <f t="shared" si="25"/>
        <v>0</v>
      </c>
      <c r="AI18" s="44">
        <f t="shared" si="26"/>
        <v>0</v>
      </c>
      <c r="AJ18" s="44">
        <f t="shared" si="27"/>
        <v>0</v>
      </c>
      <c r="AK18" s="44">
        <f t="shared" si="28"/>
        <v>0</v>
      </c>
      <c r="AL18" s="44">
        <f t="shared" si="29"/>
        <v>0</v>
      </c>
      <c r="AM18" s="20"/>
    </row>
    <row r="19" spans="4:39" x14ac:dyDescent="0.25">
      <c r="D19" s="20"/>
      <c r="E19" s="6">
        <f t="shared" si="2"/>
        <v>0</v>
      </c>
      <c r="F19" s="79">
        <f t="shared" si="3"/>
        <v>0</v>
      </c>
      <c r="G19" s="44">
        <f t="shared" si="4"/>
        <v>0</v>
      </c>
      <c r="H19" s="44">
        <f t="shared" si="5"/>
        <v>0</v>
      </c>
      <c r="I19" s="44">
        <f t="shared" si="6"/>
        <v>0</v>
      </c>
      <c r="J19" s="44">
        <f t="shared" si="7"/>
        <v>0</v>
      </c>
      <c r="K19" s="44">
        <f t="shared" si="8"/>
        <v>0</v>
      </c>
      <c r="L19" s="44">
        <f t="shared" si="9"/>
        <v>0</v>
      </c>
      <c r="M19" s="20"/>
      <c r="N19" s="44">
        <f t="shared" si="10"/>
        <v>0</v>
      </c>
      <c r="O19" s="44">
        <f t="shared" si="11"/>
        <v>0</v>
      </c>
      <c r="P19" s="44">
        <f t="shared" si="12"/>
        <v>0</v>
      </c>
      <c r="Q19" s="44">
        <f t="shared" si="13"/>
        <v>0</v>
      </c>
      <c r="R19" s="44">
        <f t="shared" si="14"/>
        <v>0</v>
      </c>
      <c r="S19" s="44">
        <f t="shared" si="15"/>
        <v>0</v>
      </c>
      <c r="W19" s="20"/>
      <c r="X19" s="6">
        <f t="shared" si="16"/>
        <v>0</v>
      </c>
      <c r="Y19" s="79">
        <f t="shared" si="17"/>
        <v>0</v>
      </c>
      <c r="Z19" s="44">
        <f t="shared" si="18"/>
        <v>0</v>
      </c>
      <c r="AA19" s="44">
        <f t="shared" si="19"/>
        <v>0</v>
      </c>
      <c r="AB19" s="44">
        <f t="shared" si="20"/>
        <v>0</v>
      </c>
      <c r="AC19" s="44">
        <f t="shared" si="21"/>
        <v>0</v>
      </c>
      <c r="AD19" s="44">
        <f t="shared" si="22"/>
        <v>0</v>
      </c>
      <c r="AE19" s="44">
        <f t="shared" si="23"/>
        <v>0</v>
      </c>
      <c r="AF19" s="20"/>
      <c r="AG19" s="44">
        <f t="shared" si="24"/>
        <v>0</v>
      </c>
      <c r="AH19" s="44">
        <f t="shared" si="25"/>
        <v>0</v>
      </c>
      <c r="AI19" s="44">
        <f t="shared" si="26"/>
        <v>0</v>
      </c>
      <c r="AJ19" s="44">
        <f t="shared" si="27"/>
        <v>0</v>
      </c>
      <c r="AK19" s="44">
        <f t="shared" si="28"/>
        <v>0</v>
      </c>
      <c r="AL19" s="44">
        <f t="shared" si="29"/>
        <v>0</v>
      </c>
      <c r="AM19" s="20"/>
    </row>
    <row r="20" spans="4:39" x14ac:dyDescent="0.25">
      <c r="D20" s="20"/>
      <c r="E20" s="6">
        <f t="shared" si="2"/>
        <v>0</v>
      </c>
      <c r="F20" s="79">
        <f t="shared" si="3"/>
        <v>0</v>
      </c>
      <c r="G20" s="44">
        <f t="shared" si="4"/>
        <v>0</v>
      </c>
      <c r="H20" s="44">
        <f t="shared" si="5"/>
        <v>0</v>
      </c>
      <c r="I20" s="44">
        <f t="shared" si="6"/>
        <v>0</v>
      </c>
      <c r="J20" s="44">
        <f t="shared" si="7"/>
        <v>0</v>
      </c>
      <c r="K20" s="44">
        <f t="shared" si="8"/>
        <v>0</v>
      </c>
      <c r="L20" s="44">
        <f t="shared" si="9"/>
        <v>0</v>
      </c>
      <c r="M20" s="20"/>
      <c r="N20" s="44">
        <f t="shared" si="10"/>
        <v>0</v>
      </c>
      <c r="O20" s="44">
        <f t="shared" si="11"/>
        <v>0</v>
      </c>
      <c r="P20" s="44">
        <f t="shared" si="12"/>
        <v>0</v>
      </c>
      <c r="Q20" s="44">
        <f t="shared" si="13"/>
        <v>0</v>
      </c>
      <c r="R20" s="44">
        <f t="shared" si="14"/>
        <v>0</v>
      </c>
      <c r="S20" s="44">
        <f t="shared" si="15"/>
        <v>0</v>
      </c>
      <c r="W20" s="20"/>
      <c r="X20" s="6">
        <f t="shared" si="16"/>
        <v>0</v>
      </c>
      <c r="Y20" s="79">
        <f t="shared" si="17"/>
        <v>0</v>
      </c>
      <c r="Z20" s="44">
        <f t="shared" si="18"/>
        <v>0</v>
      </c>
      <c r="AA20" s="44">
        <f t="shared" si="19"/>
        <v>0</v>
      </c>
      <c r="AB20" s="44">
        <f t="shared" si="20"/>
        <v>0</v>
      </c>
      <c r="AC20" s="44">
        <f t="shared" si="21"/>
        <v>0</v>
      </c>
      <c r="AD20" s="44">
        <f t="shared" si="22"/>
        <v>0</v>
      </c>
      <c r="AE20" s="44">
        <f t="shared" si="23"/>
        <v>0</v>
      </c>
      <c r="AF20" s="20"/>
      <c r="AG20" s="44">
        <f t="shared" si="24"/>
        <v>0</v>
      </c>
      <c r="AH20" s="44">
        <f t="shared" si="25"/>
        <v>0</v>
      </c>
      <c r="AI20" s="44">
        <f t="shared" si="26"/>
        <v>0</v>
      </c>
      <c r="AJ20" s="44">
        <f t="shared" si="27"/>
        <v>0</v>
      </c>
      <c r="AK20" s="44">
        <f t="shared" si="28"/>
        <v>0</v>
      </c>
      <c r="AL20" s="44">
        <f t="shared" si="29"/>
        <v>0</v>
      </c>
      <c r="AM20" s="20"/>
    </row>
    <row r="21" spans="4:39" x14ac:dyDescent="0.25">
      <c r="D21" s="20"/>
      <c r="E21" s="6">
        <f t="shared" si="2"/>
        <v>0</v>
      </c>
      <c r="F21" s="79">
        <f t="shared" si="3"/>
        <v>0</v>
      </c>
      <c r="G21" s="44">
        <f t="shared" si="4"/>
        <v>0</v>
      </c>
      <c r="H21" s="44">
        <f t="shared" si="5"/>
        <v>0</v>
      </c>
      <c r="I21" s="44">
        <f t="shared" si="6"/>
        <v>0</v>
      </c>
      <c r="J21" s="44">
        <f t="shared" si="7"/>
        <v>0</v>
      </c>
      <c r="K21" s="44">
        <f t="shared" si="8"/>
        <v>0</v>
      </c>
      <c r="L21" s="44">
        <f t="shared" si="9"/>
        <v>0</v>
      </c>
      <c r="M21" s="20"/>
      <c r="N21" s="44">
        <f t="shared" si="10"/>
        <v>0</v>
      </c>
      <c r="O21" s="44">
        <f t="shared" si="11"/>
        <v>0</v>
      </c>
      <c r="P21" s="44">
        <f t="shared" si="12"/>
        <v>0</v>
      </c>
      <c r="Q21" s="44">
        <f t="shared" si="13"/>
        <v>0</v>
      </c>
      <c r="R21" s="44">
        <f t="shared" si="14"/>
        <v>0</v>
      </c>
      <c r="S21" s="44">
        <f t="shared" si="15"/>
        <v>0</v>
      </c>
      <c r="W21" s="20"/>
      <c r="X21" s="6">
        <f t="shared" si="16"/>
        <v>0</v>
      </c>
      <c r="Y21" s="79">
        <f t="shared" si="17"/>
        <v>0</v>
      </c>
      <c r="Z21" s="44">
        <f t="shared" si="18"/>
        <v>0</v>
      </c>
      <c r="AA21" s="44">
        <f t="shared" si="19"/>
        <v>0</v>
      </c>
      <c r="AB21" s="44">
        <f t="shared" si="20"/>
        <v>0</v>
      </c>
      <c r="AC21" s="44">
        <f t="shared" si="21"/>
        <v>0</v>
      </c>
      <c r="AD21" s="44">
        <f t="shared" si="22"/>
        <v>0</v>
      </c>
      <c r="AE21" s="44">
        <f t="shared" si="23"/>
        <v>0</v>
      </c>
      <c r="AF21" s="20"/>
      <c r="AG21" s="44">
        <f t="shared" si="24"/>
        <v>0</v>
      </c>
      <c r="AH21" s="44">
        <f t="shared" si="25"/>
        <v>0</v>
      </c>
      <c r="AI21" s="44">
        <f t="shared" si="26"/>
        <v>0</v>
      </c>
      <c r="AJ21" s="44">
        <f t="shared" si="27"/>
        <v>0</v>
      </c>
      <c r="AK21" s="44">
        <f t="shared" si="28"/>
        <v>0</v>
      </c>
      <c r="AL21" s="44">
        <f t="shared" si="29"/>
        <v>0</v>
      </c>
      <c r="AM21" s="20"/>
    </row>
    <row r="22" spans="4:39" x14ac:dyDescent="0.25">
      <c r="D22" s="20"/>
      <c r="E22" s="6">
        <f t="shared" si="2"/>
        <v>0</v>
      </c>
      <c r="F22" s="79">
        <f t="shared" si="3"/>
        <v>0</v>
      </c>
      <c r="G22" s="44">
        <f t="shared" si="4"/>
        <v>0</v>
      </c>
      <c r="H22" s="44">
        <f t="shared" si="5"/>
        <v>0</v>
      </c>
      <c r="I22" s="44">
        <f t="shared" si="6"/>
        <v>0</v>
      </c>
      <c r="J22" s="44">
        <f t="shared" si="7"/>
        <v>0</v>
      </c>
      <c r="K22" s="44">
        <f t="shared" si="8"/>
        <v>0</v>
      </c>
      <c r="L22" s="44">
        <f t="shared" si="9"/>
        <v>0</v>
      </c>
      <c r="M22" s="20"/>
      <c r="N22" s="44">
        <f t="shared" si="10"/>
        <v>0</v>
      </c>
      <c r="O22" s="44">
        <f t="shared" si="11"/>
        <v>0</v>
      </c>
      <c r="P22" s="44">
        <f t="shared" si="12"/>
        <v>0</v>
      </c>
      <c r="Q22" s="44">
        <f t="shared" si="13"/>
        <v>0</v>
      </c>
      <c r="R22" s="44">
        <f t="shared" si="14"/>
        <v>0</v>
      </c>
      <c r="S22" s="44">
        <f t="shared" si="15"/>
        <v>0</v>
      </c>
      <c r="W22" s="20"/>
      <c r="X22" s="6">
        <f t="shared" si="16"/>
        <v>0</v>
      </c>
      <c r="Y22" s="79">
        <f t="shared" si="17"/>
        <v>0</v>
      </c>
      <c r="Z22" s="44">
        <f t="shared" si="18"/>
        <v>0</v>
      </c>
      <c r="AA22" s="44">
        <f t="shared" si="19"/>
        <v>0</v>
      </c>
      <c r="AB22" s="44">
        <f t="shared" si="20"/>
        <v>0</v>
      </c>
      <c r="AC22" s="44">
        <f t="shared" si="21"/>
        <v>0</v>
      </c>
      <c r="AD22" s="44">
        <f t="shared" si="22"/>
        <v>0</v>
      </c>
      <c r="AE22" s="44">
        <f t="shared" si="23"/>
        <v>0</v>
      </c>
      <c r="AF22" s="20"/>
      <c r="AG22" s="44">
        <f t="shared" si="24"/>
        <v>0</v>
      </c>
      <c r="AH22" s="44">
        <f t="shared" si="25"/>
        <v>0</v>
      </c>
      <c r="AI22" s="44">
        <f t="shared" si="26"/>
        <v>0</v>
      </c>
      <c r="AJ22" s="44">
        <f t="shared" si="27"/>
        <v>0</v>
      </c>
      <c r="AK22" s="44">
        <f t="shared" si="28"/>
        <v>0</v>
      </c>
      <c r="AL22" s="44">
        <f t="shared" si="29"/>
        <v>0</v>
      </c>
      <c r="AM22" s="20"/>
    </row>
    <row r="23" spans="4:39" x14ac:dyDescent="0.25">
      <c r="D23" s="20"/>
      <c r="E23" s="6">
        <f t="shared" si="2"/>
        <v>0</v>
      </c>
      <c r="F23" s="79">
        <f t="shared" si="3"/>
        <v>0</v>
      </c>
      <c r="G23" s="44">
        <f t="shared" si="4"/>
        <v>0</v>
      </c>
      <c r="H23" s="44">
        <f t="shared" si="5"/>
        <v>0</v>
      </c>
      <c r="I23" s="44">
        <f t="shared" si="6"/>
        <v>0</v>
      </c>
      <c r="J23" s="44">
        <f t="shared" si="7"/>
        <v>0</v>
      </c>
      <c r="K23" s="44">
        <f t="shared" si="8"/>
        <v>0</v>
      </c>
      <c r="L23" s="44">
        <f t="shared" si="9"/>
        <v>0</v>
      </c>
      <c r="M23" s="20"/>
      <c r="N23" s="44">
        <f t="shared" si="10"/>
        <v>0</v>
      </c>
      <c r="O23" s="44">
        <f t="shared" si="11"/>
        <v>0</v>
      </c>
      <c r="P23" s="44">
        <f t="shared" si="12"/>
        <v>0</v>
      </c>
      <c r="Q23" s="44">
        <f t="shared" si="13"/>
        <v>0</v>
      </c>
      <c r="R23" s="44">
        <f t="shared" si="14"/>
        <v>0</v>
      </c>
      <c r="S23" s="44">
        <f t="shared" si="15"/>
        <v>0</v>
      </c>
      <c r="W23" s="20"/>
      <c r="X23" s="6">
        <f t="shared" si="16"/>
        <v>0</v>
      </c>
      <c r="Y23" s="79">
        <f t="shared" si="17"/>
        <v>0</v>
      </c>
      <c r="Z23" s="44">
        <f t="shared" si="18"/>
        <v>0</v>
      </c>
      <c r="AA23" s="44">
        <f t="shared" si="19"/>
        <v>0</v>
      </c>
      <c r="AB23" s="44">
        <f t="shared" si="20"/>
        <v>0</v>
      </c>
      <c r="AC23" s="44">
        <f t="shared" si="21"/>
        <v>0</v>
      </c>
      <c r="AD23" s="44">
        <f t="shared" si="22"/>
        <v>0</v>
      </c>
      <c r="AE23" s="44">
        <f t="shared" si="23"/>
        <v>0</v>
      </c>
      <c r="AF23" s="20"/>
      <c r="AG23" s="44">
        <f t="shared" si="24"/>
        <v>0</v>
      </c>
      <c r="AH23" s="44">
        <f t="shared" si="25"/>
        <v>0</v>
      </c>
      <c r="AI23" s="44">
        <f t="shared" si="26"/>
        <v>0</v>
      </c>
      <c r="AJ23" s="44">
        <f t="shared" si="27"/>
        <v>0</v>
      </c>
      <c r="AK23" s="44">
        <f t="shared" si="28"/>
        <v>0</v>
      </c>
      <c r="AL23" s="44">
        <f t="shared" si="29"/>
        <v>0</v>
      </c>
      <c r="AM23" s="20"/>
    </row>
    <row r="24" spans="4:39" x14ac:dyDescent="0.25">
      <c r="D24" s="20"/>
      <c r="E24" s="6">
        <f t="shared" si="2"/>
        <v>0</v>
      </c>
      <c r="F24" s="79">
        <f t="shared" si="3"/>
        <v>0</v>
      </c>
      <c r="G24" s="44">
        <f t="shared" si="4"/>
        <v>0</v>
      </c>
      <c r="H24" s="44">
        <f t="shared" si="5"/>
        <v>0</v>
      </c>
      <c r="I24" s="44">
        <f t="shared" si="6"/>
        <v>0</v>
      </c>
      <c r="J24" s="44">
        <f t="shared" si="7"/>
        <v>0</v>
      </c>
      <c r="K24" s="44">
        <f t="shared" si="8"/>
        <v>0</v>
      </c>
      <c r="L24" s="44">
        <f t="shared" si="9"/>
        <v>0</v>
      </c>
      <c r="M24" s="20"/>
      <c r="N24" s="44">
        <f t="shared" si="10"/>
        <v>0</v>
      </c>
      <c r="O24" s="44">
        <f t="shared" si="11"/>
        <v>0</v>
      </c>
      <c r="P24" s="44">
        <f t="shared" si="12"/>
        <v>0</v>
      </c>
      <c r="Q24" s="44">
        <f t="shared" si="13"/>
        <v>0</v>
      </c>
      <c r="R24" s="44">
        <f t="shared" si="14"/>
        <v>0</v>
      </c>
      <c r="S24" s="44">
        <f t="shared" si="15"/>
        <v>0</v>
      </c>
      <c r="W24" s="20"/>
      <c r="X24" s="6">
        <f t="shared" si="16"/>
        <v>0</v>
      </c>
      <c r="Y24" s="79">
        <f t="shared" si="17"/>
        <v>0</v>
      </c>
      <c r="Z24" s="44">
        <f t="shared" si="18"/>
        <v>0</v>
      </c>
      <c r="AA24" s="44">
        <f t="shared" si="19"/>
        <v>0</v>
      </c>
      <c r="AB24" s="44">
        <f t="shared" si="20"/>
        <v>0</v>
      </c>
      <c r="AC24" s="44">
        <f t="shared" si="21"/>
        <v>0</v>
      </c>
      <c r="AD24" s="44">
        <f t="shared" si="22"/>
        <v>0</v>
      </c>
      <c r="AE24" s="44">
        <f t="shared" si="23"/>
        <v>0</v>
      </c>
      <c r="AF24" s="20"/>
      <c r="AG24" s="44">
        <f t="shared" si="24"/>
        <v>0</v>
      </c>
      <c r="AH24" s="44">
        <f t="shared" si="25"/>
        <v>0</v>
      </c>
      <c r="AI24" s="44">
        <f t="shared" si="26"/>
        <v>0</v>
      </c>
      <c r="AJ24" s="44">
        <f t="shared" si="27"/>
        <v>0</v>
      </c>
      <c r="AK24" s="44">
        <f t="shared" si="28"/>
        <v>0</v>
      </c>
      <c r="AL24" s="44">
        <f t="shared" si="29"/>
        <v>0</v>
      </c>
      <c r="AM24" s="20"/>
    </row>
    <row r="25" spans="4:39" x14ac:dyDescent="0.25">
      <c r="D25" s="20"/>
      <c r="E25" s="6">
        <f t="shared" si="2"/>
        <v>0</v>
      </c>
      <c r="F25" s="79">
        <f t="shared" si="3"/>
        <v>0</v>
      </c>
      <c r="G25" s="44">
        <f t="shared" si="4"/>
        <v>0</v>
      </c>
      <c r="H25" s="44">
        <f t="shared" si="5"/>
        <v>0</v>
      </c>
      <c r="I25" s="44">
        <f t="shared" si="6"/>
        <v>0</v>
      </c>
      <c r="J25" s="44">
        <f t="shared" si="7"/>
        <v>0</v>
      </c>
      <c r="K25" s="44">
        <f t="shared" si="8"/>
        <v>0</v>
      </c>
      <c r="L25" s="44">
        <f t="shared" si="9"/>
        <v>0</v>
      </c>
      <c r="M25" s="20"/>
      <c r="N25" s="44">
        <f t="shared" si="10"/>
        <v>0</v>
      </c>
      <c r="O25" s="44">
        <f t="shared" si="11"/>
        <v>0</v>
      </c>
      <c r="P25" s="44">
        <f t="shared" si="12"/>
        <v>0</v>
      </c>
      <c r="Q25" s="44">
        <f t="shared" si="13"/>
        <v>0</v>
      </c>
      <c r="R25" s="44">
        <f t="shared" si="14"/>
        <v>0</v>
      </c>
      <c r="S25" s="44">
        <f t="shared" si="15"/>
        <v>0</v>
      </c>
      <c r="W25" s="20"/>
      <c r="X25" s="6">
        <f t="shared" si="16"/>
        <v>0</v>
      </c>
      <c r="Y25" s="79">
        <f t="shared" si="17"/>
        <v>0</v>
      </c>
      <c r="Z25" s="44">
        <f t="shared" si="18"/>
        <v>0</v>
      </c>
      <c r="AA25" s="44">
        <f t="shared" si="19"/>
        <v>0</v>
      </c>
      <c r="AB25" s="44">
        <f t="shared" si="20"/>
        <v>0</v>
      </c>
      <c r="AC25" s="44">
        <f t="shared" si="21"/>
        <v>0</v>
      </c>
      <c r="AD25" s="44">
        <f t="shared" si="22"/>
        <v>0</v>
      </c>
      <c r="AE25" s="44">
        <f t="shared" si="23"/>
        <v>0</v>
      </c>
      <c r="AF25" s="20"/>
      <c r="AG25" s="44">
        <f t="shared" si="24"/>
        <v>0</v>
      </c>
      <c r="AH25" s="44">
        <f t="shared" si="25"/>
        <v>0</v>
      </c>
      <c r="AI25" s="44">
        <f t="shared" si="26"/>
        <v>0</v>
      </c>
      <c r="AJ25" s="44">
        <f t="shared" si="27"/>
        <v>0</v>
      </c>
      <c r="AK25" s="44">
        <f t="shared" si="28"/>
        <v>0</v>
      </c>
      <c r="AL25" s="44">
        <f t="shared" si="29"/>
        <v>0</v>
      </c>
      <c r="AM25" s="20"/>
    </row>
    <row r="26" spans="4:39" x14ac:dyDescent="0.25">
      <c r="D26" s="20"/>
      <c r="E26" s="6">
        <f t="shared" si="2"/>
        <v>0</v>
      </c>
      <c r="F26" s="79">
        <f t="shared" si="3"/>
        <v>0</v>
      </c>
      <c r="G26" s="44">
        <f t="shared" si="4"/>
        <v>0</v>
      </c>
      <c r="H26" s="44">
        <f t="shared" si="5"/>
        <v>0</v>
      </c>
      <c r="I26" s="44">
        <f t="shared" si="6"/>
        <v>0</v>
      </c>
      <c r="J26" s="44">
        <f t="shared" si="7"/>
        <v>0</v>
      </c>
      <c r="K26" s="44">
        <f t="shared" si="8"/>
        <v>0</v>
      </c>
      <c r="L26" s="44">
        <f t="shared" si="9"/>
        <v>0</v>
      </c>
      <c r="M26" s="20"/>
      <c r="N26" s="44">
        <f t="shared" si="10"/>
        <v>0</v>
      </c>
      <c r="O26" s="44">
        <f t="shared" si="11"/>
        <v>0</v>
      </c>
      <c r="P26" s="44">
        <f t="shared" si="12"/>
        <v>0</v>
      </c>
      <c r="Q26" s="44">
        <f t="shared" si="13"/>
        <v>0</v>
      </c>
      <c r="R26" s="44">
        <f t="shared" si="14"/>
        <v>0</v>
      </c>
      <c r="S26" s="44">
        <f t="shared" si="15"/>
        <v>0</v>
      </c>
      <c r="W26" s="20"/>
      <c r="X26" s="6">
        <f t="shared" si="16"/>
        <v>0</v>
      </c>
      <c r="Y26" s="79">
        <f t="shared" si="17"/>
        <v>0</v>
      </c>
      <c r="Z26" s="44">
        <f t="shared" si="18"/>
        <v>0</v>
      </c>
      <c r="AA26" s="44">
        <f t="shared" si="19"/>
        <v>0</v>
      </c>
      <c r="AB26" s="44">
        <f t="shared" si="20"/>
        <v>0</v>
      </c>
      <c r="AC26" s="44">
        <f t="shared" si="21"/>
        <v>0</v>
      </c>
      <c r="AD26" s="44">
        <f t="shared" si="22"/>
        <v>0</v>
      </c>
      <c r="AE26" s="44">
        <f t="shared" si="23"/>
        <v>0</v>
      </c>
      <c r="AF26" s="20"/>
      <c r="AG26" s="44">
        <f t="shared" si="24"/>
        <v>0</v>
      </c>
      <c r="AH26" s="44">
        <f t="shared" si="25"/>
        <v>0</v>
      </c>
      <c r="AI26" s="44">
        <f t="shared" si="26"/>
        <v>0</v>
      </c>
      <c r="AJ26" s="44">
        <f t="shared" si="27"/>
        <v>0</v>
      </c>
      <c r="AK26" s="44">
        <f t="shared" si="28"/>
        <v>0</v>
      </c>
      <c r="AL26" s="44">
        <f t="shared" si="29"/>
        <v>0</v>
      </c>
      <c r="AM26" s="20"/>
    </row>
    <row r="27" spans="4:39" x14ac:dyDescent="0.25">
      <c r="D27" s="20"/>
      <c r="E27" s="6">
        <f t="shared" si="2"/>
        <v>0</v>
      </c>
      <c r="F27" s="79">
        <f t="shared" si="3"/>
        <v>0</v>
      </c>
      <c r="G27" s="44">
        <f t="shared" si="4"/>
        <v>0</v>
      </c>
      <c r="H27" s="44">
        <f t="shared" si="5"/>
        <v>0</v>
      </c>
      <c r="I27" s="44">
        <f t="shared" si="6"/>
        <v>0</v>
      </c>
      <c r="J27" s="44">
        <f t="shared" si="7"/>
        <v>0</v>
      </c>
      <c r="K27" s="44">
        <f t="shared" si="8"/>
        <v>0</v>
      </c>
      <c r="L27" s="44">
        <f t="shared" si="9"/>
        <v>0</v>
      </c>
      <c r="M27" s="20"/>
      <c r="N27" s="44">
        <f t="shared" si="10"/>
        <v>0</v>
      </c>
      <c r="O27" s="44">
        <f t="shared" si="11"/>
        <v>0</v>
      </c>
      <c r="P27" s="44">
        <f t="shared" si="12"/>
        <v>0</v>
      </c>
      <c r="Q27" s="44">
        <f t="shared" si="13"/>
        <v>0</v>
      </c>
      <c r="R27" s="44">
        <f t="shared" si="14"/>
        <v>0</v>
      </c>
      <c r="S27" s="44">
        <f t="shared" si="15"/>
        <v>0</v>
      </c>
      <c r="W27" s="20"/>
      <c r="X27" s="6">
        <f t="shared" si="16"/>
        <v>0</v>
      </c>
      <c r="Y27" s="79">
        <f t="shared" si="17"/>
        <v>0</v>
      </c>
      <c r="Z27" s="44">
        <f t="shared" si="18"/>
        <v>0</v>
      </c>
      <c r="AA27" s="44">
        <f t="shared" si="19"/>
        <v>0</v>
      </c>
      <c r="AB27" s="44">
        <f t="shared" si="20"/>
        <v>0</v>
      </c>
      <c r="AC27" s="44">
        <f t="shared" si="21"/>
        <v>0</v>
      </c>
      <c r="AD27" s="44">
        <f t="shared" si="22"/>
        <v>0</v>
      </c>
      <c r="AE27" s="44">
        <f t="shared" si="23"/>
        <v>0</v>
      </c>
      <c r="AF27" s="20"/>
      <c r="AG27" s="44">
        <f t="shared" si="24"/>
        <v>0</v>
      </c>
      <c r="AH27" s="44">
        <f t="shared" si="25"/>
        <v>0</v>
      </c>
      <c r="AI27" s="44">
        <f t="shared" si="26"/>
        <v>0</v>
      </c>
      <c r="AJ27" s="44">
        <f t="shared" si="27"/>
        <v>0</v>
      </c>
      <c r="AK27" s="44">
        <f t="shared" si="28"/>
        <v>0</v>
      </c>
      <c r="AL27" s="44">
        <f t="shared" si="29"/>
        <v>0</v>
      </c>
      <c r="AM27" s="20"/>
    </row>
    <row r="28" spans="4:39" x14ac:dyDescent="0.25">
      <c r="D28" s="20"/>
      <c r="E28" s="6">
        <f t="shared" si="2"/>
        <v>0</v>
      </c>
      <c r="F28" s="79">
        <f t="shared" si="3"/>
        <v>0</v>
      </c>
      <c r="G28" s="44">
        <f t="shared" si="4"/>
        <v>0</v>
      </c>
      <c r="H28" s="44">
        <f t="shared" si="5"/>
        <v>0</v>
      </c>
      <c r="I28" s="44">
        <f t="shared" si="6"/>
        <v>0</v>
      </c>
      <c r="J28" s="44">
        <f t="shared" si="7"/>
        <v>0</v>
      </c>
      <c r="K28" s="44">
        <f t="shared" si="8"/>
        <v>0</v>
      </c>
      <c r="L28" s="44">
        <f t="shared" si="9"/>
        <v>0</v>
      </c>
      <c r="M28" s="20"/>
      <c r="N28" s="44">
        <f t="shared" si="10"/>
        <v>0</v>
      </c>
      <c r="O28" s="44">
        <f t="shared" si="11"/>
        <v>0</v>
      </c>
      <c r="P28" s="44">
        <f t="shared" si="12"/>
        <v>0</v>
      </c>
      <c r="Q28" s="44">
        <f t="shared" si="13"/>
        <v>0</v>
      </c>
      <c r="R28" s="44">
        <f t="shared" si="14"/>
        <v>0</v>
      </c>
      <c r="S28" s="44">
        <f t="shared" si="15"/>
        <v>0</v>
      </c>
      <c r="W28" s="20"/>
      <c r="X28" s="6">
        <f t="shared" si="16"/>
        <v>0</v>
      </c>
      <c r="Y28" s="79">
        <f t="shared" si="17"/>
        <v>0</v>
      </c>
      <c r="Z28" s="44">
        <f t="shared" si="18"/>
        <v>0</v>
      </c>
      <c r="AA28" s="44">
        <f t="shared" si="19"/>
        <v>0</v>
      </c>
      <c r="AB28" s="44">
        <f t="shared" si="20"/>
        <v>0</v>
      </c>
      <c r="AC28" s="44">
        <f t="shared" si="21"/>
        <v>0</v>
      </c>
      <c r="AD28" s="44">
        <f t="shared" si="22"/>
        <v>0</v>
      </c>
      <c r="AE28" s="44">
        <f t="shared" si="23"/>
        <v>0</v>
      </c>
      <c r="AF28" s="20"/>
      <c r="AG28" s="44">
        <f t="shared" si="24"/>
        <v>0</v>
      </c>
      <c r="AH28" s="44">
        <f t="shared" si="25"/>
        <v>0</v>
      </c>
      <c r="AI28" s="44">
        <f t="shared" si="26"/>
        <v>0</v>
      </c>
      <c r="AJ28" s="44">
        <f t="shared" si="27"/>
        <v>0</v>
      </c>
      <c r="AK28" s="44">
        <f t="shared" si="28"/>
        <v>0</v>
      </c>
      <c r="AL28" s="44">
        <f t="shared" si="29"/>
        <v>0</v>
      </c>
      <c r="AM28" s="20"/>
    </row>
    <row r="29" spans="4:39" x14ac:dyDescent="0.25">
      <c r="D29" s="20"/>
      <c r="E29" s="6">
        <f t="shared" si="2"/>
        <v>0</v>
      </c>
      <c r="F29" s="79">
        <f t="shared" si="3"/>
        <v>0</v>
      </c>
      <c r="G29" s="44">
        <f t="shared" si="4"/>
        <v>0</v>
      </c>
      <c r="H29" s="44">
        <f t="shared" si="5"/>
        <v>0</v>
      </c>
      <c r="I29" s="44">
        <f t="shared" si="6"/>
        <v>0</v>
      </c>
      <c r="J29" s="44">
        <f t="shared" si="7"/>
        <v>0</v>
      </c>
      <c r="K29" s="44">
        <f t="shared" si="8"/>
        <v>0</v>
      </c>
      <c r="L29" s="44">
        <f t="shared" si="9"/>
        <v>0</v>
      </c>
      <c r="M29" s="20"/>
      <c r="N29" s="44">
        <f t="shared" si="10"/>
        <v>0</v>
      </c>
      <c r="O29" s="44">
        <f t="shared" si="11"/>
        <v>0</v>
      </c>
      <c r="P29" s="44">
        <f t="shared" si="12"/>
        <v>0</v>
      </c>
      <c r="Q29" s="44">
        <f t="shared" si="13"/>
        <v>0</v>
      </c>
      <c r="R29" s="44">
        <f t="shared" si="14"/>
        <v>0</v>
      </c>
      <c r="S29" s="44">
        <f t="shared" si="15"/>
        <v>0</v>
      </c>
      <c r="W29" s="20"/>
      <c r="X29" s="6">
        <f t="shared" si="16"/>
        <v>0</v>
      </c>
      <c r="Y29" s="79">
        <f t="shared" si="17"/>
        <v>0</v>
      </c>
      <c r="Z29" s="44">
        <f t="shared" si="18"/>
        <v>0</v>
      </c>
      <c r="AA29" s="44">
        <f t="shared" si="19"/>
        <v>0</v>
      </c>
      <c r="AB29" s="44">
        <f t="shared" si="20"/>
        <v>0</v>
      </c>
      <c r="AC29" s="44">
        <f t="shared" si="21"/>
        <v>0</v>
      </c>
      <c r="AD29" s="44">
        <f t="shared" si="22"/>
        <v>0</v>
      </c>
      <c r="AE29" s="44">
        <f t="shared" si="23"/>
        <v>0</v>
      </c>
      <c r="AF29" s="20"/>
      <c r="AG29" s="44">
        <f t="shared" si="24"/>
        <v>0</v>
      </c>
      <c r="AH29" s="44">
        <f t="shared" si="25"/>
        <v>0</v>
      </c>
      <c r="AI29" s="44">
        <f t="shared" si="26"/>
        <v>0</v>
      </c>
      <c r="AJ29" s="44">
        <f t="shared" si="27"/>
        <v>0</v>
      </c>
      <c r="AK29" s="44">
        <f t="shared" si="28"/>
        <v>0</v>
      </c>
      <c r="AL29" s="44">
        <f t="shared" si="29"/>
        <v>0</v>
      </c>
      <c r="AM29" s="20"/>
    </row>
    <row r="30" spans="4:39" x14ac:dyDescent="0.25">
      <c r="D30" s="20"/>
      <c r="E30" s="6">
        <f t="shared" si="2"/>
        <v>0</v>
      </c>
      <c r="F30" s="79">
        <f t="shared" si="3"/>
        <v>0</v>
      </c>
      <c r="G30" s="44">
        <f t="shared" si="4"/>
        <v>0</v>
      </c>
      <c r="H30" s="44">
        <f t="shared" si="5"/>
        <v>0</v>
      </c>
      <c r="I30" s="44">
        <f t="shared" si="6"/>
        <v>0</v>
      </c>
      <c r="J30" s="44">
        <f t="shared" si="7"/>
        <v>0</v>
      </c>
      <c r="K30" s="44">
        <f t="shared" si="8"/>
        <v>0</v>
      </c>
      <c r="L30" s="44">
        <f t="shared" si="9"/>
        <v>0</v>
      </c>
      <c r="M30" s="20"/>
      <c r="N30" s="44">
        <f t="shared" si="10"/>
        <v>0</v>
      </c>
      <c r="O30" s="44">
        <f t="shared" si="11"/>
        <v>0</v>
      </c>
      <c r="P30" s="44">
        <f t="shared" si="12"/>
        <v>0</v>
      </c>
      <c r="Q30" s="44">
        <f t="shared" si="13"/>
        <v>0</v>
      </c>
      <c r="R30" s="44">
        <f t="shared" si="14"/>
        <v>0</v>
      </c>
      <c r="S30" s="44">
        <f t="shared" si="15"/>
        <v>0</v>
      </c>
      <c r="W30" s="20"/>
      <c r="X30" s="6">
        <f t="shared" si="16"/>
        <v>0</v>
      </c>
      <c r="Y30" s="79">
        <f t="shared" si="17"/>
        <v>0</v>
      </c>
      <c r="Z30" s="44">
        <f t="shared" si="18"/>
        <v>0</v>
      </c>
      <c r="AA30" s="44">
        <f t="shared" si="19"/>
        <v>0</v>
      </c>
      <c r="AB30" s="44">
        <f t="shared" si="20"/>
        <v>0</v>
      </c>
      <c r="AC30" s="44">
        <f t="shared" si="21"/>
        <v>0</v>
      </c>
      <c r="AD30" s="44">
        <f t="shared" si="22"/>
        <v>0</v>
      </c>
      <c r="AE30" s="44">
        <f t="shared" si="23"/>
        <v>0</v>
      </c>
      <c r="AF30" s="20"/>
      <c r="AG30" s="44">
        <f t="shared" si="24"/>
        <v>0</v>
      </c>
      <c r="AH30" s="44">
        <f t="shared" si="25"/>
        <v>0</v>
      </c>
      <c r="AI30" s="44">
        <f t="shared" si="26"/>
        <v>0</v>
      </c>
      <c r="AJ30" s="44">
        <f t="shared" si="27"/>
        <v>0</v>
      </c>
      <c r="AK30" s="44">
        <f t="shared" si="28"/>
        <v>0</v>
      </c>
      <c r="AL30" s="44">
        <f t="shared" si="29"/>
        <v>0</v>
      </c>
      <c r="AM30" s="20"/>
    </row>
    <row r="31" spans="4:39" x14ac:dyDescent="0.25">
      <c r="D31" s="20"/>
      <c r="E31" s="6">
        <f t="shared" si="2"/>
        <v>0</v>
      </c>
      <c r="F31" s="79">
        <f t="shared" si="3"/>
        <v>0</v>
      </c>
      <c r="G31" s="44">
        <f t="shared" si="4"/>
        <v>0</v>
      </c>
      <c r="H31" s="44">
        <f t="shared" si="5"/>
        <v>0</v>
      </c>
      <c r="I31" s="44">
        <f t="shared" si="6"/>
        <v>0</v>
      </c>
      <c r="J31" s="44">
        <f t="shared" si="7"/>
        <v>0</v>
      </c>
      <c r="K31" s="44">
        <f t="shared" si="8"/>
        <v>0</v>
      </c>
      <c r="L31" s="44">
        <f t="shared" si="9"/>
        <v>0</v>
      </c>
      <c r="M31" s="20"/>
      <c r="N31" s="44">
        <f t="shared" si="10"/>
        <v>0</v>
      </c>
      <c r="O31" s="44">
        <f t="shared" si="11"/>
        <v>0</v>
      </c>
      <c r="P31" s="44">
        <f t="shared" si="12"/>
        <v>0</v>
      </c>
      <c r="Q31" s="44">
        <f t="shared" si="13"/>
        <v>0</v>
      </c>
      <c r="R31" s="44">
        <f t="shared" si="14"/>
        <v>0</v>
      </c>
      <c r="S31" s="44">
        <f t="shared" si="15"/>
        <v>0</v>
      </c>
      <c r="W31" s="20"/>
      <c r="X31" s="6">
        <f t="shared" si="16"/>
        <v>0</v>
      </c>
      <c r="Y31" s="79">
        <f t="shared" si="17"/>
        <v>0</v>
      </c>
      <c r="Z31" s="44">
        <f t="shared" si="18"/>
        <v>0</v>
      </c>
      <c r="AA31" s="44">
        <f t="shared" si="19"/>
        <v>0</v>
      </c>
      <c r="AB31" s="44">
        <f t="shared" si="20"/>
        <v>0</v>
      </c>
      <c r="AC31" s="44">
        <f t="shared" si="21"/>
        <v>0</v>
      </c>
      <c r="AD31" s="44">
        <f t="shared" si="22"/>
        <v>0</v>
      </c>
      <c r="AE31" s="44">
        <f t="shared" si="23"/>
        <v>0</v>
      </c>
      <c r="AF31" s="20"/>
      <c r="AG31" s="44">
        <f t="shared" si="24"/>
        <v>0</v>
      </c>
      <c r="AH31" s="44">
        <f t="shared" si="25"/>
        <v>0</v>
      </c>
      <c r="AI31" s="44">
        <f t="shared" si="26"/>
        <v>0</v>
      </c>
      <c r="AJ31" s="44">
        <f t="shared" si="27"/>
        <v>0</v>
      </c>
      <c r="AK31" s="44">
        <f t="shared" si="28"/>
        <v>0</v>
      </c>
      <c r="AL31" s="44">
        <f t="shared" si="29"/>
        <v>0</v>
      </c>
      <c r="AM31" s="20"/>
    </row>
    <row r="32" spans="4:39" x14ac:dyDescent="0.25">
      <c r="D32" s="20"/>
      <c r="E32" s="6">
        <f t="shared" si="2"/>
        <v>0</v>
      </c>
      <c r="F32" s="79">
        <f t="shared" si="3"/>
        <v>0</v>
      </c>
      <c r="G32" s="44">
        <f t="shared" si="4"/>
        <v>0</v>
      </c>
      <c r="H32" s="44">
        <f t="shared" si="5"/>
        <v>0</v>
      </c>
      <c r="I32" s="44">
        <f t="shared" si="6"/>
        <v>0</v>
      </c>
      <c r="J32" s="44">
        <f t="shared" si="7"/>
        <v>0</v>
      </c>
      <c r="K32" s="44">
        <f t="shared" si="8"/>
        <v>0</v>
      </c>
      <c r="L32" s="44">
        <f t="shared" si="9"/>
        <v>0</v>
      </c>
      <c r="M32" s="20"/>
      <c r="N32" s="44">
        <f t="shared" si="10"/>
        <v>0</v>
      </c>
      <c r="O32" s="44">
        <f t="shared" si="11"/>
        <v>0</v>
      </c>
      <c r="P32" s="44">
        <f t="shared" si="12"/>
        <v>0</v>
      </c>
      <c r="Q32" s="44">
        <f t="shared" si="13"/>
        <v>0</v>
      </c>
      <c r="R32" s="44">
        <f t="shared" si="14"/>
        <v>0</v>
      </c>
      <c r="S32" s="44">
        <f t="shared" si="15"/>
        <v>0</v>
      </c>
      <c r="W32" s="20"/>
      <c r="X32" s="6">
        <f t="shared" si="16"/>
        <v>0</v>
      </c>
      <c r="Y32" s="79">
        <f t="shared" si="17"/>
        <v>0</v>
      </c>
      <c r="Z32" s="44">
        <f t="shared" si="18"/>
        <v>0</v>
      </c>
      <c r="AA32" s="44">
        <f t="shared" si="19"/>
        <v>0</v>
      </c>
      <c r="AB32" s="44">
        <f t="shared" si="20"/>
        <v>0</v>
      </c>
      <c r="AC32" s="44">
        <f t="shared" si="21"/>
        <v>0</v>
      </c>
      <c r="AD32" s="44">
        <f t="shared" si="22"/>
        <v>0</v>
      </c>
      <c r="AE32" s="44">
        <f t="shared" si="23"/>
        <v>0</v>
      </c>
      <c r="AF32" s="20"/>
      <c r="AG32" s="44">
        <f t="shared" si="24"/>
        <v>0</v>
      </c>
      <c r="AH32" s="44">
        <f t="shared" si="25"/>
        <v>0</v>
      </c>
      <c r="AI32" s="44">
        <f t="shared" si="26"/>
        <v>0</v>
      </c>
      <c r="AJ32" s="44">
        <f t="shared" si="27"/>
        <v>0</v>
      </c>
      <c r="AK32" s="44">
        <f t="shared" si="28"/>
        <v>0</v>
      </c>
      <c r="AL32" s="44">
        <f t="shared" si="29"/>
        <v>0</v>
      </c>
      <c r="AM32" s="20"/>
    </row>
    <row r="33" spans="4:39" x14ac:dyDescent="0.25">
      <c r="D33" s="20"/>
      <c r="E33" s="6">
        <f t="shared" si="2"/>
        <v>0</v>
      </c>
      <c r="F33" s="79">
        <f t="shared" si="3"/>
        <v>0</v>
      </c>
      <c r="G33" s="44">
        <f t="shared" si="4"/>
        <v>0</v>
      </c>
      <c r="H33" s="44">
        <f t="shared" si="5"/>
        <v>0</v>
      </c>
      <c r="I33" s="44">
        <f t="shared" si="6"/>
        <v>0</v>
      </c>
      <c r="J33" s="44">
        <f t="shared" si="7"/>
        <v>0</v>
      </c>
      <c r="K33" s="44">
        <f t="shared" si="8"/>
        <v>0</v>
      </c>
      <c r="L33" s="44">
        <f t="shared" si="9"/>
        <v>0</v>
      </c>
      <c r="M33" s="20"/>
      <c r="N33" s="44">
        <f t="shared" si="10"/>
        <v>0</v>
      </c>
      <c r="O33" s="44">
        <f t="shared" si="11"/>
        <v>0</v>
      </c>
      <c r="P33" s="44">
        <f t="shared" si="12"/>
        <v>0</v>
      </c>
      <c r="Q33" s="44">
        <f t="shared" si="13"/>
        <v>0</v>
      </c>
      <c r="R33" s="44">
        <f t="shared" si="14"/>
        <v>0</v>
      </c>
      <c r="S33" s="44">
        <f t="shared" si="15"/>
        <v>0</v>
      </c>
      <c r="W33" s="20"/>
      <c r="X33" s="6">
        <f t="shared" si="16"/>
        <v>0</v>
      </c>
      <c r="Y33" s="79">
        <f t="shared" si="17"/>
        <v>0</v>
      </c>
      <c r="Z33" s="44">
        <f t="shared" si="18"/>
        <v>0</v>
      </c>
      <c r="AA33" s="44">
        <f t="shared" si="19"/>
        <v>0</v>
      </c>
      <c r="AB33" s="44">
        <f t="shared" si="20"/>
        <v>0</v>
      </c>
      <c r="AC33" s="44">
        <f t="shared" si="21"/>
        <v>0</v>
      </c>
      <c r="AD33" s="44">
        <f t="shared" si="22"/>
        <v>0</v>
      </c>
      <c r="AE33" s="44">
        <f t="shared" si="23"/>
        <v>0</v>
      </c>
      <c r="AF33" s="20"/>
      <c r="AG33" s="44">
        <f t="shared" si="24"/>
        <v>0</v>
      </c>
      <c r="AH33" s="44">
        <f t="shared" si="25"/>
        <v>0</v>
      </c>
      <c r="AI33" s="44">
        <f t="shared" si="26"/>
        <v>0</v>
      </c>
      <c r="AJ33" s="44">
        <f t="shared" si="27"/>
        <v>0</v>
      </c>
      <c r="AK33" s="44">
        <f t="shared" si="28"/>
        <v>0</v>
      </c>
      <c r="AL33" s="44">
        <f t="shared" si="29"/>
        <v>0</v>
      </c>
      <c r="AM33" s="20"/>
    </row>
    <row r="34" spans="4:39" x14ac:dyDescent="0.25">
      <c r="D34" s="20"/>
      <c r="E34" s="6">
        <f t="shared" si="2"/>
        <v>0</v>
      </c>
      <c r="F34" s="79">
        <f t="shared" si="3"/>
        <v>0</v>
      </c>
      <c r="G34" s="44">
        <f t="shared" si="4"/>
        <v>0</v>
      </c>
      <c r="H34" s="44">
        <f t="shared" si="5"/>
        <v>0</v>
      </c>
      <c r="I34" s="44">
        <f t="shared" si="6"/>
        <v>0</v>
      </c>
      <c r="J34" s="44">
        <f t="shared" si="7"/>
        <v>0</v>
      </c>
      <c r="K34" s="44">
        <f t="shared" si="8"/>
        <v>0</v>
      </c>
      <c r="L34" s="44">
        <f t="shared" si="9"/>
        <v>0</v>
      </c>
      <c r="M34" s="20"/>
      <c r="N34" s="44">
        <f t="shared" si="10"/>
        <v>0</v>
      </c>
      <c r="O34" s="44">
        <f t="shared" si="11"/>
        <v>0</v>
      </c>
      <c r="P34" s="44">
        <f t="shared" si="12"/>
        <v>0</v>
      </c>
      <c r="Q34" s="44">
        <f t="shared" si="13"/>
        <v>0</v>
      </c>
      <c r="R34" s="44">
        <f t="shared" si="14"/>
        <v>0</v>
      </c>
      <c r="S34" s="44">
        <f t="shared" si="15"/>
        <v>0</v>
      </c>
      <c r="W34" s="20"/>
      <c r="X34" s="6">
        <f t="shared" si="16"/>
        <v>0</v>
      </c>
      <c r="Y34" s="79">
        <f t="shared" si="17"/>
        <v>0</v>
      </c>
      <c r="Z34" s="44">
        <f t="shared" si="18"/>
        <v>0</v>
      </c>
      <c r="AA34" s="44">
        <f t="shared" si="19"/>
        <v>0</v>
      </c>
      <c r="AB34" s="44">
        <f t="shared" si="20"/>
        <v>0</v>
      </c>
      <c r="AC34" s="44">
        <f t="shared" si="21"/>
        <v>0</v>
      </c>
      <c r="AD34" s="44">
        <f t="shared" si="22"/>
        <v>0</v>
      </c>
      <c r="AE34" s="44">
        <f t="shared" si="23"/>
        <v>0</v>
      </c>
      <c r="AF34" s="20"/>
      <c r="AG34" s="44">
        <f t="shared" si="24"/>
        <v>0</v>
      </c>
      <c r="AH34" s="44">
        <f t="shared" si="25"/>
        <v>0</v>
      </c>
      <c r="AI34" s="44">
        <f t="shared" si="26"/>
        <v>0</v>
      </c>
      <c r="AJ34" s="44">
        <f t="shared" si="27"/>
        <v>0</v>
      </c>
      <c r="AK34" s="44">
        <f t="shared" si="28"/>
        <v>0</v>
      </c>
      <c r="AL34" s="44">
        <f t="shared" si="29"/>
        <v>0</v>
      </c>
      <c r="AM34" s="20"/>
    </row>
    <row r="35" spans="4:39" x14ac:dyDescent="0.25">
      <c r="D35" s="20"/>
      <c r="E35" s="6">
        <f t="shared" si="2"/>
        <v>0</v>
      </c>
      <c r="F35" s="79">
        <f t="shared" si="3"/>
        <v>0</v>
      </c>
      <c r="G35" s="44">
        <f t="shared" si="4"/>
        <v>0</v>
      </c>
      <c r="H35" s="44">
        <f t="shared" si="5"/>
        <v>0</v>
      </c>
      <c r="I35" s="44">
        <f t="shared" si="6"/>
        <v>0</v>
      </c>
      <c r="J35" s="44">
        <f t="shared" si="7"/>
        <v>0</v>
      </c>
      <c r="K35" s="44">
        <f t="shared" si="8"/>
        <v>0</v>
      </c>
      <c r="L35" s="44">
        <f t="shared" si="9"/>
        <v>0</v>
      </c>
      <c r="M35" s="20"/>
      <c r="N35" s="44">
        <f t="shared" si="10"/>
        <v>0</v>
      </c>
      <c r="O35" s="44">
        <f t="shared" si="11"/>
        <v>0</v>
      </c>
      <c r="P35" s="44">
        <f t="shared" si="12"/>
        <v>0</v>
      </c>
      <c r="Q35" s="44">
        <f t="shared" si="13"/>
        <v>0</v>
      </c>
      <c r="R35" s="44">
        <f t="shared" si="14"/>
        <v>0</v>
      </c>
      <c r="S35" s="44">
        <f t="shared" si="15"/>
        <v>0</v>
      </c>
      <c r="W35" s="20"/>
      <c r="X35" s="6">
        <f t="shared" si="16"/>
        <v>0</v>
      </c>
      <c r="Y35" s="79">
        <f t="shared" si="17"/>
        <v>0</v>
      </c>
      <c r="Z35" s="44">
        <f t="shared" si="18"/>
        <v>0</v>
      </c>
      <c r="AA35" s="44">
        <f t="shared" si="19"/>
        <v>0</v>
      </c>
      <c r="AB35" s="44">
        <f t="shared" si="20"/>
        <v>0</v>
      </c>
      <c r="AC35" s="44">
        <f t="shared" si="21"/>
        <v>0</v>
      </c>
      <c r="AD35" s="44">
        <f t="shared" si="22"/>
        <v>0</v>
      </c>
      <c r="AE35" s="44">
        <f t="shared" si="23"/>
        <v>0</v>
      </c>
      <c r="AF35" s="20"/>
      <c r="AG35" s="44">
        <f t="shared" si="24"/>
        <v>0</v>
      </c>
      <c r="AH35" s="44">
        <f t="shared" si="25"/>
        <v>0</v>
      </c>
      <c r="AI35" s="44">
        <f t="shared" si="26"/>
        <v>0</v>
      </c>
      <c r="AJ35" s="44">
        <f t="shared" si="27"/>
        <v>0</v>
      </c>
      <c r="AK35" s="44">
        <f t="shared" si="28"/>
        <v>0</v>
      </c>
      <c r="AL35" s="44">
        <f t="shared" si="29"/>
        <v>0</v>
      </c>
      <c r="AM35" s="20"/>
    </row>
    <row r="36" spans="4:39" x14ac:dyDescent="0.25">
      <c r="D36" s="20"/>
      <c r="E36" s="6">
        <f t="shared" si="2"/>
        <v>0</v>
      </c>
      <c r="F36" s="79">
        <f t="shared" si="3"/>
        <v>0</v>
      </c>
      <c r="G36" s="44">
        <f t="shared" si="4"/>
        <v>0</v>
      </c>
      <c r="H36" s="44">
        <f t="shared" si="5"/>
        <v>0</v>
      </c>
      <c r="I36" s="44">
        <f t="shared" si="6"/>
        <v>0</v>
      </c>
      <c r="J36" s="44">
        <f t="shared" si="7"/>
        <v>0</v>
      </c>
      <c r="K36" s="44">
        <f t="shared" si="8"/>
        <v>0</v>
      </c>
      <c r="L36" s="44">
        <f t="shared" si="9"/>
        <v>0</v>
      </c>
      <c r="M36" s="20"/>
      <c r="N36" s="44">
        <f t="shared" si="10"/>
        <v>0</v>
      </c>
      <c r="O36" s="44">
        <f t="shared" si="11"/>
        <v>0</v>
      </c>
      <c r="P36" s="44">
        <f t="shared" si="12"/>
        <v>0</v>
      </c>
      <c r="Q36" s="44">
        <f t="shared" si="13"/>
        <v>0</v>
      </c>
      <c r="R36" s="44">
        <f t="shared" si="14"/>
        <v>0</v>
      </c>
      <c r="S36" s="44">
        <f t="shared" si="15"/>
        <v>0</v>
      </c>
      <c r="W36" s="20"/>
      <c r="X36" s="6">
        <f t="shared" si="16"/>
        <v>0</v>
      </c>
      <c r="Y36" s="79">
        <f t="shared" si="17"/>
        <v>0</v>
      </c>
      <c r="Z36" s="44">
        <f t="shared" si="18"/>
        <v>0</v>
      </c>
      <c r="AA36" s="44">
        <f t="shared" si="19"/>
        <v>0</v>
      </c>
      <c r="AB36" s="44">
        <f t="shared" si="20"/>
        <v>0</v>
      </c>
      <c r="AC36" s="44">
        <f t="shared" si="21"/>
        <v>0</v>
      </c>
      <c r="AD36" s="44">
        <f t="shared" si="22"/>
        <v>0</v>
      </c>
      <c r="AE36" s="44">
        <f t="shared" si="23"/>
        <v>0</v>
      </c>
      <c r="AF36" s="20"/>
      <c r="AG36" s="44">
        <f t="shared" si="24"/>
        <v>0</v>
      </c>
      <c r="AH36" s="44">
        <f t="shared" si="25"/>
        <v>0</v>
      </c>
      <c r="AI36" s="44">
        <f t="shared" si="26"/>
        <v>0</v>
      </c>
      <c r="AJ36" s="44">
        <f t="shared" si="27"/>
        <v>0</v>
      </c>
      <c r="AK36" s="44">
        <f t="shared" si="28"/>
        <v>0</v>
      </c>
      <c r="AL36" s="44">
        <f t="shared" si="29"/>
        <v>0</v>
      </c>
      <c r="AM36" s="20"/>
    </row>
    <row r="37" spans="4:39" x14ac:dyDescent="0.25">
      <c r="D37" s="20"/>
      <c r="E37" s="6">
        <f t="shared" si="2"/>
        <v>0</v>
      </c>
      <c r="F37" s="79">
        <f t="shared" si="3"/>
        <v>0</v>
      </c>
      <c r="G37" s="44">
        <f t="shared" si="4"/>
        <v>0</v>
      </c>
      <c r="H37" s="44">
        <f t="shared" si="5"/>
        <v>0</v>
      </c>
      <c r="I37" s="44">
        <f t="shared" si="6"/>
        <v>0</v>
      </c>
      <c r="J37" s="44">
        <f t="shared" si="7"/>
        <v>0</v>
      </c>
      <c r="K37" s="44">
        <f t="shared" si="8"/>
        <v>0</v>
      </c>
      <c r="L37" s="44">
        <f t="shared" si="9"/>
        <v>0</v>
      </c>
      <c r="M37" s="20"/>
      <c r="N37" s="44">
        <f t="shared" si="10"/>
        <v>0</v>
      </c>
      <c r="O37" s="44">
        <f t="shared" si="11"/>
        <v>0</v>
      </c>
      <c r="P37" s="44">
        <f t="shared" si="12"/>
        <v>0</v>
      </c>
      <c r="Q37" s="44">
        <f t="shared" si="13"/>
        <v>0</v>
      </c>
      <c r="R37" s="44">
        <f t="shared" si="14"/>
        <v>0</v>
      </c>
      <c r="S37" s="44">
        <f t="shared" si="15"/>
        <v>0</v>
      </c>
      <c r="W37" s="20"/>
      <c r="X37" s="6">
        <f t="shared" si="16"/>
        <v>0</v>
      </c>
      <c r="Y37" s="79">
        <f t="shared" si="17"/>
        <v>0</v>
      </c>
      <c r="Z37" s="44">
        <f t="shared" si="18"/>
        <v>0</v>
      </c>
      <c r="AA37" s="44">
        <f t="shared" si="19"/>
        <v>0</v>
      </c>
      <c r="AB37" s="44">
        <f t="shared" si="20"/>
        <v>0</v>
      </c>
      <c r="AC37" s="44">
        <f t="shared" si="21"/>
        <v>0</v>
      </c>
      <c r="AD37" s="44">
        <f t="shared" si="22"/>
        <v>0</v>
      </c>
      <c r="AE37" s="44">
        <f t="shared" si="23"/>
        <v>0</v>
      </c>
      <c r="AF37" s="20"/>
      <c r="AG37" s="44">
        <f t="shared" si="24"/>
        <v>0</v>
      </c>
      <c r="AH37" s="44">
        <f t="shared" si="25"/>
        <v>0</v>
      </c>
      <c r="AI37" s="44">
        <f t="shared" si="26"/>
        <v>0</v>
      </c>
      <c r="AJ37" s="44">
        <f t="shared" si="27"/>
        <v>0</v>
      </c>
      <c r="AK37" s="44">
        <f t="shared" si="28"/>
        <v>0</v>
      </c>
      <c r="AL37" s="44">
        <f t="shared" si="29"/>
        <v>0</v>
      </c>
      <c r="AM37" s="20"/>
    </row>
    <row r="38" spans="4:39" x14ac:dyDescent="0.25">
      <c r="D38" s="20"/>
      <c r="E38" s="6">
        <f t="shared" si="2"/>
        <v>0</v>
      </c>
      <c r="F38" s="79">
        <f t="shared" si="3"/>
        <v>0</v>
      </c>
      <c r="G38" s="44">
        <f t="shared" si="4"/>
        <v>0</v>
      </c>
      <c r="H38" s="44">
        <f t="shared" si="5"/>
        <v>0</v>
      </c>
      <c r="I38" s="44">
        <f t="shared" si="6"/>
        <v>0</v>
      </c>
      <c r="J38" s="44">
        <f t="shared" si="7"/>
        <v>0</v>
      </c>
      <c r="K38" s="44">
        <f t="shared" si="8"/>
        <v>0</v>
      </c>
      <c r="L38" s="44">
        <f t="shared" si="9"/>
        <v>0</v>
      </c>
      <c r="M38" s="20"/>
      <c r="N38" s="44">
        <f t="shared" si="10"/>
        <v>0</v>
      </c>
      <c r="O38" s="44">
        <f t="shared" si="11"/>
        <v>0</v>
      </c>
      <c r="P38" s="44">
        <f t="shared" si="12"/>
        <v>0</v>
      </c>
      <c r="Q38" s="44">
        <f t="shared" si="13"/>
        <v>0</v>
      </c>
      <c r="R38" s="44">
        <f t="shared" si="14"/>
        <v>0</v>
      </c>
      <c r="S38" s="44">
        <f t="shared" si="15"/>
        <v>0</v>
      </c>
      <c r="W38" s="20"/>
      <c r="X38" s="6">
        <f t="shared" si="16"/>
        <v>0</v>
      </c>
      <c r="Y38" s="79">
        <f t="shared" si="17"/>
        <v>0</v>
      </c>
      <c r="Z38" s="44">
        <f t="shared" si="18"/>
        <v>0</v>
      </c>
      <c r="AA38" s="44">
        <f t="shared" si="19"/>
        <v>0</v>
      </c>
      <c r="AB38" s="44">
        <f t="shared" si="20"/>
        <v>0</v>
      </c>
      <c r="AC38" s="44">
        <f t="shared" si="21"/>
        <v>0</v>
      </c>
      <c r="AD38" s="44">
        <f t="shared" si="22"/>
        <v>0</v>
      </c>
      <c r="AE38" s="44">
        <f t="shared" si="23"/>
        <v>0</v>
      </c>
      <c r="AF38" s="20"/>
      <c r="AG38" s="44">
        <f t="shared" si="24"/>
        <v>0</v>
      </c>
      <c r="AH38" s="44">
        <f t="shared" si="25"/>
        <v>0</v>
      </c>
      <c r="AI38" s="44">
        <f t="shared" si="26"/>
        <v>0</v>
      </c>
      <c r="AJ38" s="44">
        <f t="shared" si="27"/>
        <v>0</v>
      </c>
      <c r="AK38" s="44">
        <f t="shared" si="28"/>
        <v>0</v>
      </c>
      <c r="AL38" s="44">
        <f t="shared" si="29"/>
        <v>0</v>
      </c>
      <c r="AM38" s="20"/>
    </row>
    <row r="39" spans="4:39" x14ac:dyDescent="0.25">
      <c r="D39" s="20"/>
      <c r="E39" s="6">
        <f t="shared" si="2"/>
        <v>0</v>
      </c>
      <c r="F39" s="79">
        <f t="shared" si="3"/>
        <v>0</v>
      </c>
      <c r="G39" s="44">
        <f t="shared" si="4"/>
        <v>0</v>
      </c>
      <c r="H39" s="44">
        <f t="shared" si="5"/>
        <v>0</v>
      </c>
      <c r="I39" s="44">
        <f t="shared" si="6"/>
        <v>0</v>
      </c>
      <c r="J39" s="44">
        <f t="shared" si="7"/>
        <v>0</v>
      </c>
      <c r="K39" s="44">
        <f t="shared" si="8"/>
        <v>0</v>
      </c>
      <c r="L39" s="44">
        <f t="shared" si="9"/>
        <v>0</v>
      </c>
      <c r="M39" s="20"/>
      <c r="N39" s="44">
        <f t="shared" si="10"/>
        <v>0</v>
      </c>
      <c r="O39" s="44">
        <f t="shared" si="11"/>
        <v>0</v>
      </c>
      <c r="P39" s="44">
        <f t="shared" si="12"/>
        <v>0</v>
      </c>
      <c r="Q39" s="44">
        <f t="shared" si="13"/>
        <v>0</v>
      </c>
      <c r="R39" s="44">
        <f t="shared" si="14"/>
        <v>0</v>
      </c>
      <c r="S39" s="44">
        <f t="shared" si="15"/>
        <v>0</v>
      </c>
      <c r="W39" s="20"/>
      <c r="X39" s="6">
        <f t="shared" si="16"/>
        <v>0</v>
      </c>
      <c r="Y39" s="79">
        <f t="shared" si="17"/>
        <v>0</v>
      </c>
      <c r="Z39" s="44">
        <f t="shared" si="18"/>
        <v>0</v>
      </c>
      <c r="AA39" s="44">
        <f t="shared" si="19"/>
        <v>0</v>
      </c>
      <c r="AB39" s="44">
        <f t="shared" si="20"/>
        <v>0</v>
      </c>
      <c r="AC39" s="44">
        <f t="shared" si="21"/>
        <v>0</v>
      </c>
      <c r="AD39" s="44">
        <f t="shared" si="22"/>
        <v>0</v>
      </c>
      <c r="AE39" s="44">
        <f t="shared" si="23"/>
        <v>0</v>
      </c>
      <c r="AF39" s="20"/>
      <c r="AG39" s="44">
        <f t="shared" si="24"/>
        <v>0</v>
      </c>
      <c r="AH39" s="44">
        <f t="shared" si="25"/>
        <v>0</v>
      </c>
      <c r="AI39" s="44">
        <f t="shared" si="26"/>
        <v>0</v>
      </c>
      <c r="AJ39" s="44">
        <f t="shared" si="27"/>
        <v>0</v>
      </c>
      <c r="AK39" s="44">
        <f t="shared" si="28"/>
        <v>0</v>
      </c>
      <c r="AL39" s="44">
        <f t="shared" si="29"/>
        <v>0</v>
      </c>
      <c r="AM39" s="20"/>
    </row>
    <row r="40" spans="4:39" x14ac:dyDescent="0.25">
      <c r="D40" s="20"/>
      <c r="E40" s="6">
        <f t="shared" si="2"/>
        <v>0</v>
      </c>
      <c r="F40" s="79">
        <f t="shared" si="3"/>
        <v>0</v>
      </c>
      <c r="G40" s="44">
        <f t="shared" si="4"/>
        <v>0</v>
      </c>
      <c r="H40" s="44">
        <f t="shared" si="5"/>
        <v>0</v>
      </c>
      <c r="I40" s="44">
        <f t="shared" si="6"/>
        <v>0</v>
      </c>
      <c r="J40" s="44">
        <f t="shared" si="7"/>
        <v>0</v>
      </c>
      <c r="K40" s="44">
        <f t="shared" si="8"/>
        <v>0</v>
      </c>
      <c r="L40" s="44">
        <f t="shared" si="9"/>
        <v>0</v>
      </c>
      <c r="M40" s="20"/>
      <c r="N40" s="44">
        <f t="shared" si="10"/>
        <v>0</v>
      </c>
      <c r="O40" s="44">
        <f t="shared" si="11"/>
        <v>0</v>
      </c>
      <c r="P40" s="44">
        <f t="shared" si="12"/>
        <v>0</v>
      </c>
      <c r="Q40" s="44">
        <f t="shared" si="13"/>
        <v>0</v>
      </c>
      <c r="R40" s="44">
        <f t="shared" si="14"/>
        <v>0</v>
      </c>
      <c r="S40" s="44">
        <f t="shared" si="15"/>
        <v>0</v>
      </c>
      <c r="W40" s="20"/>
      <c r="X40" s="6">
        <f t="shared" si="16"/>
        <v>0</v>
      </c>
      <c r="Y40" s="79">
        <f t="shared" si="17"/>
        <v>0</v>
      </c>
      <c r="Z40" s="44">
        <f t="shared" si="18"/>
        <v>0</v>
      </c>
      <c r="AA40" s="44">
        <f t="shared" si="19"/>
        <v>0</v>
      </c>
      <c r="AB40" s="44">
        <f t="shared" si="20"/>
        <v>0</v>
      </c>
      <c r="AC40" s="44">
        <f t="shared" si="21"/>
        <v>0</v>
      </c>
      <c r="AD40" s="44">
        <f t="shared" si="22"/>
        <v>0</v>
      </c>
      <c r="AE40" s="44">
        <f t="shared" si="23"/>
        <v>0</v>
      </c>
      <c r="AF40" s="20"/>
      <c r="AG40" s="44">
        <f t="shared" si="24"/>
        <v>0</v>
      </c>
      <c r="AH40" s="44">
        <f t="shared" si="25"/>
        <v>0</v>
      </c>
      <c r="AI40" s="44">
        <f t="shared" si="26"/>
        <v>0</v>
      </c>
      <c r="AJ40" s="44">
        <f t="shared" si="27"/>
        <v>0</v>
      </c>
      <c r="AK40" s="44">
        <f t="shared" si="28"/>
        <v>0</v>
      </c>
      <c r="AL40" s="44">
        <f t="shared" si="29"/>
        <v>0</v>
      </c>
      <c r="AM40" s="20"/>
    </row>
    <row r="41" spans="4:39" x14ac:dyDescent="0.25">
      <c r="D41" s="20"/>
      <c r="E41" s="6">
        <f t="shared" si="2"/>
        <v>0</v>
      </c>
      <c r="F41" s="79">
        <f t="shared" si="3"/>
        <v>0</v>
      </c>
      <c r="G41" s="44">
        <f t="shared" si="4"/>
        <v>0</v>
      </c>
      <c r="H41" s="44">
        <f t="shared" si="5"/>
        <v>0</v>
      </c>
      <c r="I41" s="44">
        <f t="shared" si="6"/>
        <v>0</v>
      </c>
      <c r="J41" s="44">
        <f t="shared" si="7"/>
        <v>0</v>
      </c>
      <c r="K41" s="44">
        <f t="shared" si="8"/>
        <v>0</v>
      </c>
      <c r="L41" s="44">
        <f t="shared" si="9"/>
        <v>0</v>
      </c>
      <c r="M41" s="20"/>
      <c r="N41" s="44">
        <f t="shared" si="10"/>
        <v>0</v>
      </c>
      <c r="O41" s="44">
        <f t="shared" si="11"/>
        <v>0</v>
      </c>
      <c r="P41" s="44">
        <f t="shared" si="12"/>
        <v>0</v>
      </c>
      <c r="Q41" s="44">
        <f t="shared" si="13"/>
        <v>0</v>
      </c>
      <c r="R41" s="44">
        <f t="shared" si="14"/>
        <v>0</v>
      </c>
      <c r="S41" s="44">
        <f t="shared" si="15"/>
        <v>0</v>
      </c>
      <c r="W41" s="20"/>
      <c r="X41" s="6">
        <f t="shared" si="16"/>
        <v>0</v>
      </c>
      <c r="Y41" s="79">
        <f t="shared" si="17"/>
        <v>0</v>
      </c>
      <c r="Z41" s="44">
        <f t="shared" si="18"/>
        <v>0</v>
      </c>
      <c r="AA41" s="44">
        <f t="shared" si="19"/>
        <v>0</v>
      </c>
      <c r="AB41" s="44">
        <f t="shared" si="20"/>
        <v>0</v>
      </c>
      <c r="AC41" s="44">
        <f t="shared" si="21"/>
        <v>0</v>
      </c>
      <c r="AD41" s="44">
        <f t="shared" si="22"/>
        <v>0</v>
      </c>
      <c r="AE41" s="44">
        <f t="shared" si="23"/>
        <v>0</v>
      </c>
      <c r="AF41" s="20"/>
      <c r="AG41" s="44">
        <f t="shared" si="24"/>
        <v>0</v>
      </c>
      <c r="AH41" s="44">
        <f t="shared" si="25"/>
        <v>0</v>
      </c>
      <c r="AI41" s="44">
        <f t="shared" si="26"/>
        <v>0</v>
      </c>
      <c r="AJ41" s="44">
        <f t="shared" si="27"/>
        <v>0</v>
      </c>
      <c r="AK41" s="44">
        <f t="shared" si="28"/>
        <v>0</v>
      </c>
      <c r="AL41" s="44">
        <f t="shared" si="29"/>
        <v>0</v>
      </c>
      <c r="AM41" s="20"/>
    </row>
    <row r="42" spans="4:39" x14ac:dyDescent="0.25">
      <c r="D42" s="20"/>
      <c r="E42" s="6">
        <f t="shared" si="2"/>
        <v>0</v>
      </c>
      <c r="F42" s="79">
        <f t="shared" si="3"/>
        <v>0</v>
      </c>
      <c r="G42" s="44">
        <f t="shared" si="4"/>
        <v>0</v>
      </c>
      <c r="H42" s="44">
        <f t="shared" si="5"/>
        <v>0</v>
      </c>
      <c r="I42" s="44">
        <f t="shared" si="6"/>
        <v>0</v>
      </c>
      <c r="J42" s="44">
        <f t="shared" si="7"/>
        <v>0</v>
      </c>
      <c r="K42" s="44">
        <f t="shared" si="8"/>
        <v>0</v>
      </c>
      <c r="L42" s="44">
        <f t="shared" si="9"/>
        <v>0</v>
      </c>
      <c r="M42" s="20"/>
      <c r="N42" s="44">
        <f t="shared" si="10"/>
        <v>0</v>
      </c>
      <c r="O42" s="44">
        <f t="shared" si="11"/>
        <v>0</v>
      </c>
      <c r="P42" s="44">
        <f t="shared" si="12"/>
        <v>0</v>
      </c>
      <c r="Q42" s="44">
        <f t="shared" si="13"/>
        <v>0</v>
      </c>
      <c r="R42" s="44">
        <f t="shared" si="14"/>
        <v>0</v>
      </c>
      <c r="S42" s="44">
        <f t="shared" si="15"/>
        <v>0</v>
      </c>
      <c r="W42" s="20"/>
      <c r="X42" s="6">
        <f t="shared" si="16"/>
        <v>0</v>
      </c>
      <c r="Y42" s="79">
        <f t="shared" si="17"/>
        <v>0</v>
      </c>
      <c r="Z42" s="44">
        <f t="shared" si="18"/>
        <v>0</v>
      </c>
      <c r="AA42" s="44">
        <f t="shared" si="19"/>
        <v>0</v>
      </c>
      <c r="AB42" s="44">
        <f t="shared" si="20"/>
        <v>0</v>
      </c>
      <c r="AC42" s="44">
        <f t="shared" si="21"/>
        <v>0</v>
      </c>
      <c r="AD42" s="44">
        <f t="shared" si="22"/>
        <v>0</v>
      </c>
      <c r="AE42" s="44">
        <f t="shared" si="23"/>
        <v>0</v>
      </c>
      <c r="AF42" s="20"/>
      <c r="AG42" s="44">
        <f t="shared" si="24"/>
        <v>0</v>
      </c>
      <c r="AH42" s="44">
        <f t="shared" si="25"/>
        <v>0</v>
      </c>
      <c r="AI42" s="44">
        <f t="shared" si="26"/>
        <v>0</v>
      </c>
      <c r="AJ42" s="44">
        <f t="shared" si="27"/>
        <v>0</v>
      </c>
      <c r="AK42" s="44">
        <f t="shared" si="28"/>
        <v>0</v>
      </c>
      <c r="AL42" s="44">
        <f t="shared" si="29"/>
        <v>0</v>
      </c>
      <c r="AM42" s="20"/>
    </row>
    <row r="43" spans="4:39" x14ac:dyDescent="0.25">
      <c r="D43" s="20"/>
      <c r="E43" s="6">
        <f t="shared" si="2"/>
        <v>0</v>
      </c>
      <c r="F43" s="79">
        <f t="shared" si="3"/>
        <v>0</v>
      </c>
      <c r="G43" s="44">
        <f t="shared" si="4"/>
        <v>0</v>
      </c>
      <c r="H43" s="44">
        <f t="shared" si="5"/>
        <v>0</v>
      </c>
      <c r="I43" s="44">
        <f t="shared" si="6"/>
        <v>0</v>
      </c>
      <c r="J43" s="44">
        <f t="shared" si="7"/>
        <v>0</v>
      </c>
      <c r="K43" s="44">
        <f t="shared" si="8"/>
        <v>0</v>
      </c>
      <c r="L43" s="44">
        <f t="shared" si="9"/>
        <v>0</v>
      </c>
      <c r="M43" s="20"/>
      <c r="N43" s="44">
        <f t="shared" si="10"/>
        <v>0</v>
      </c>
      <c r="O43" s="44">
        <f t="shared" si="11"/>
        <v>0</v>
      </c>
      <c r="P43" s="44">
        <f t="shared" si="12"/>
        <v>0</v>
      </c>
      <c r="Q43" s="44">
        <f t="shared" si="13"/>
        <v>0</v>
      </c>
      <c r="R43" s="44">
        <f t="shared" si="14"/>
        <v>0</v>
      </c>
      <c r="S43" s="44">
        <f t="shared" si="15"/>
        <v>0</v>
      </c>
      <c r="W43" s="20"/>
      <c r="X43" s="6">
        <f t="shared" si="16"/>
        <v>0</v>
      </c>
      <c r="Y43" s="79">
        <f t="shared" si="17"/>
        <v>0</v>
      </c>
      <c r="Z43" s="44">
        <f t="shared" si="18"/>
        <v>0</v>
      </c>
      <c r="AA43" s="44">
        <f t="shared" si="19"/>
        <v>0</v>
      </c>
      <c r="AB43" s="44">
        <f t="shared" si="20"/>
        <v>0</v>
      </c>
      <c r="AC43" s="44">
        <f t="shared" si="21"/>
        <v>0</v>
      </c>
      <c r="AD43" s="44">
        <f t="shared" si="22"/>
        <v>0</v>
      </c>
      <c r="AE43" s="44">
        <f t="shared" si="23"/>
        <v>0</v>
      </c>
      <c r="AF43" s="20"/>
      <c r="AG43" s="44">
        <f t="shared" si="24"/>
        <v>0</v>
      </c>
      <c r="AH43" s="44">
        <f t="shared" si="25"/>
        <v>0</v>
      </c>
      <c r="AI43" s="44">
        <f t="shared" si="26"/>
        <v>0</v>
      </c>
      <c r="AJ43" s="44">
        <f t="shared" si="27"/>
        <v>0</v>
      </c>
      <c r="AK43" s="44">
        <f t="shared" si="28"/>
        <v>0</v>
      </c>
      <c r="AL43" s="44">
        <f t="shared" si="29"/>
        <v>0</v>
      </c>
      <c r="AM43" s="20"/>
    </row>
    <row r="44" spans="4:39" x14ac:dyDescent="0.25">
      <c r="D44" s="20"/>
      <c r="E44" s="6">
        <f t="shared" si="2"/>
        <v>0</v>
      </c>
      <c r="F44" s="79">
        <f t="shared" si="3"/>
        <v>0</v>
      </c>
      <c r="G44" s="44">
        <f t="shared" si="4"/>
        <v>0</v>
      </c>
      <c r="H44" s="44">
        <f t="shared" si="5"/>
        <v>0</v>
      </c>
      <c r="I44" s="44">
        <f t="shared" si="6"/>
        <v>0</v>
      </c>
      <c r="J44" s="44">
        <f t="shared" si="7"/>
        <v>0</v>
      </c>
      <c r="K44" s="44">
        <f t="shared" si="8"/>
        <v>0</v>
      </c>
      <c r="L44" s="44">
        <f t="shared" si="9"/>
        <v>0</v>
      </c>
      <c r="M44" s="20"/>
      <c r="N44" s="44">
        <f t="shared" si="10"/>
        <v>0</v>
      </c>
      <c r="O44" s="44">
        <f t="shared" si="11"/>
        <v>0</v>
      </c>
      <c r="P44" s="44">
        <f t="shared" si="12"/>
        <v>0</v>
      </c>
      <c r="Q44" s="44">
        <f t="shared" si="13"/>
        <v>0</v>
      </c>
      <c r="R44" s="44">
        <f t="shared" si="14"/>
        <v>0</v>
      </c>
      <c r="S44" s="44">
        <f t="shared" si="15"/>
        <v>0</v>
      </c>
      <c r="W44" s="20"/>
      <c r="X44" s="6">
        <f t="shared" si="16"/>
        <v>0</v>
      </c>
      <c r="Y44" s="79">
        <f t="shared" si="17"/>
        <v>0</v>
      </c>
      <c r="Z44" s="44">
        <f t="shared" si="18"/>
        <v>0</v>
      </c>
      <c r="AA44" s="44">
        <f t="shared" si="19"/>
        <v>0</v>
      </c>
      <c r="AB44" s="44">
        <f t="shared" si="20"/>
        <v>0</v>
      </c>
      <c r="AC44" s="44">
        <f t="shared" si="21"/>
        <v>0</v>
      </c>
      <c r="AD44" s="44">
        <f t="shared" si="22"/>
        <v>0</v>
      </c>
      <c r="AE44" s="44">
        <f t="shared" si="23"/>
        <v>0</v>
      </c>
      <c r="AF44" s="20"/>
      <c r="AG44" s="44">
        <f t="shared" si="24"/>
        <v>0</v>
      </c>
      <c r="AH44" s="44">
        <f t="shared" si="25"/>
        <v>0</v>
      </c>
      <c r="AI44" s="44">
        <f t="shared" si="26"/>
        <v>0</v>
      </c>
      <c r="AJ44" s="44">
        <f t="shared" si="27"/>
        <v>0</v>
      </c>
      <c r="AK44" s="44">
        <f t="shared" si="28"/>
        <v>0</v>
      </c>
      <c r="AL44" s="44">
        <f t="shared" si="29"/>
        <v>0</v>
      </c>
      <c r="AM44" s="20"/>
    </row>
    <row r="45" spans="4:39" x14ac:dyDescent="0.25">
      <c r="D45" s="20"/>
      <c r="E45" s="6">
        <f t="shared" si="2"/>
        <v>0</v>
      </c>
      <c r="F45" s="79">
        <f t="shared" si="3"/>
        <v>0</v>
      </c>
      <c r="G45" s="44">
        <f t="shared" si="4"/>
        <v>0</v>
      </c>
      <c r="H45" s="44">
        <f t="shared" si="5"/>
        <v>0</v>
      </c>
      <c r="I45" s="44">
        <f t="shared" si="6"/>
        <v>0</v>
      </c>
      <c r="J45" s="44">
        <f t="shared" si="7"/>
        <v>0</v>
      </c>
      <c r="K45" s="44">
        <f t="shared" si="8"/>
        <v>0</v>
      </c>
      <c r="L45" s="44">
        <f t="shared" si="9"/>
        <v>0</v>
      </c>
      <c r="M45" s="20"/>
      <c r="N45" s="44">
        <f t="shared" si="10"/>
        <v>0</v>
      </c>
      <c r="O45" s="44">
        <f t="shared" si="11"/>
        <v>0</v>
      </c>
      <c r="P45" s="44">
        <f t="shared" si="12"/>
        <v>0</v>
      </c>
      <c r="Q45" s="44">
        <f t="shared" si="13"/>
        <v>0</v>
      </c>
      <c r="R45" s="44">
        <f t="shared" si="14"/>
        <v>0</v>
      </c>
      <c r="S45" s="44">
        <f t="shared" si="15"/>
        <v>0</v>
      </c>
      <c r="W45" s="20"/>
      <c r="X45" s="6">
        <f t="shared" si="16"/>
        <v>0</v>
      </c>
      <c r="Y45" s="79">
        <f t="shared" si="17"/>
        <v>0</v>
      </c>
      <c r="Z45" s="44">
        <f t="shared" si="18"/>
        <v>0</v>
      </c>
      <c r="AA45" s="44">
        <f t="shared" si="19"/>
        <v>0</v>
      </c>
      <c r="AB45" s="44">
        <f t="shared" si="20"/>
        <v>0</v>
      </c>
      <c r="AC45" s="44">
        <f t="shared" si="21"/>
        <v>0</v>
      </c>
      <c r="AD45" s="44">
        <f t="shared" si="22"/>
        <v>0</v>
      </c>
      <c r="AE45" s="44">
        <f t="shared" si="23"/>
        <v>0</v>
      </c>
      <c r="AF45" s="20"/>
      <c r="AG45" s="44">
        <f t="shared" si="24"/>
        <v>0</v>
      </c>
      <c r="AH45" s="44">
        <f t="shared" si="25"/>
        <v>0</v>
      </c>
      <c r="AI45" s="44">
        <f t="shared" si="26"/>
        <v>0</v>
      </c>
      <c r="AJ45" s="44">
        <f t="shared" si="27"/>
        <v>0</v>
      </c>
      <c r="AK45" s="44">
        <f t="shared" si="28"/>
        <v>0</v>
      </c>
      <c r="AL45" s="44">
        <f t="shared" si="29"/>
        <v>0</v>
      </c>
      <c r="AM45" s="20"/>
    </row>
    <row r="46" spans="4:39" x14ac:dyDescent="0.25">
      <c r="D46" s="20"/>
      <c r="E46" s="6">
        <f t="shared" si="2"/>
        <v>0</v>
      </c>
      <c r="F46" s="79">
        <f t="shared" si="3"/>
        <v>0</v>
      </c>
      <c r="G46" s="44">
        <f t="shared" si="4"/>
        <v>0</v>
      </c>
      <c r="H46" s="44">
        <f t="shared" si="5"/>
        <v>0</v>
      </c>
      <c r="I46" s="44">
        <f t="shared" si="6"/>
        <v>0</v>
      </c>
      <c r="J46" s="44">
        <f t="shared" si="7"/>
        <v>0</v>
      </c>
      <c r="K46" s="44">
        <f t="shared" si="8"/>
        <v>0</v>
      </c>
      <c r="L46" s="44">
        <f t="shared" si="9"/>
        <v>0</v>
      </c>
      <c r="M46" s="20"/>
      <c r="N46" s="44">
        <f t="shared" si="10"/>
        <v>0</v>
      </c>
      <c r="O46" s="44">
        <f t="shared" si="11"/>
        <v>0</v>
      </c>
      <c r="P46" s="44">
        <f t="shared" si="12"/>
        <v>0</v>
      </c>
      <c r="Q46" s="44">
        <f t="shared" si="13"/>
        <v>0</v>
      </c>
      <c r="R46" s="44">
        <f t="shared" si="14"/>
        <v>0</v>
      </c>
      <c r="S46" s="44">
        <f t="shared" si="15"/>
        <v>0</v>
      </c>
      <c r="W46" s="20"/>
      <c r="X46" s="6">
        <f t="shared" si="16"/>
        <v>0</v>
      </c>
      <c r="Y46" s="79">
        <f t="shared" si="17"/>
        <v>0</v>
      </c>
      <c r="Z46" s="44">
        <f t="shared" si="18"/>
        <v>0</v>
      </c>
      <c r="AA46" s="44">
        <f t="shared" si="19"/>
        <v>0</v>
      </c>
      <c r="AB46" s="44">
        <f t="shared" si="20"/>
        <v>0</v>
      </c>
      <c r="AC46" s="44">
        <f t="shared" si="21"/>
        <v>0</v>
      </c>
      <c r="AD46" s="44">
        <f t="shared" si="22"/>
        <v>0</v>
      </c>
      <c r="AE46" s="44">
        <f t="shared" si="23"/>
        <v>0</v>
      </c>
      <c r="AF46" s="20"/>
      <c r="AG46" s="44">
        <f t="shared" si="24"/>
        <v>0</v>
      </c>
      <c r="AH46" s="44">
        <f t="shared" si="25"/>
        <v>0</v>
      </c>
      <c r="AI46" s="44">
        <f t="shared" si="26"/>
        <v>0</v>
      </c>
      <c r="AJ46" s="44">
        <f t="shared" si="27"/>
        <v>0</v>
      </c>
      <c r="AK46" s="44">
        <f t="shared" si="28"/>
        <v>0</v>
      </c>
      <c r="AL46" s="44">
        <f t="shared" si="29"/>
        <v>0</v>
      </c>
      <c r="AM46" s="20"/>
    </row>
    <row r="47" spans="4:39" x14ac:dyDescent="0.25">
      <c r="D47" s="20"/>
      <c r="E47" s="6">
        <f t="shared" si="2"/>
        <v>0</v>
      </c>
      <c r="F47" s="79">
        <f t="shared" si="3"/>
        <v>0</v>
      </c>
      <c r="G47" s="44">
        <f t="shared" si="4"/>
        <v>0</v>
      </c>
      <c r="H47" s="44">
        <f t="shared" si="5"/>
        <v>0</v>
      </c>
      <c r="I47" s="44">
        <f t="shared" si="6"/>
        <v>0</v>
      </c>
      <c r="J47" s="44">
        <f t="shared" si="7"/>
        <v>0</v>
      </c>
      <c r="K47" s="44">
        <f t="shared" si="8"/>
        <v>0</v>
      </c>
      <c r="L47" s="44">
        <f t="shared" si="9"/>
        <v>0</v>
      </c>
      <c r="M47" s="20"/>
      <c r="N47" s="44">
        <f t="shared" si="10"/>
        <v>0</v>
      </c>
      <c r="O47" s="44">
        <f t="shared" si="11"/>
        <v>0</v>
      </c>
      <c r="P47" s="44">
        <f t="shared" si="12"/>
        <v>0</v>
      </c>
      <c r="Q47" s="44">
        <f t="shared" si="13"/>
        <v>0</v>
      </c>
      <c r="R47" s="44">
        <f t="shared" si="14"/>
        <v>0</v>
      </c>
      <c r="S47" s="44">
        <f t="shared" si="15"/>
        <v>0</v>
      </c>
      <c r="W47" s="20"/>
      <c r="X47" s="6">
        <f t="shared" si="16"/>
        <v>0</v>
      </c>
      <c r="Y47" s="79">
        <f t="shared" si="17"/>
        <v>0</v>
      </c>
      <c r="Z47" s="44">
        <f t="shared" si="18"/>
        <v>0</v>
      </c>
      <c r="AA47" s="44">
        <f t="shared" si="19"/>
        <v>0</v>
      </c>
      <c r="AB47" s="44">
        <f t="shared" si="20"/>
        <v>0</v>
      </c>
      <c r="AC47" s="44">
        <f t="shared" si="21"/>
        <v>0</v>
      </c>
      <c r="AD47" s="44">
        <f t="shared" si="22"/>
        <v>0</v>
      </c>
      <c r="AE47" s="44">
        <f t="shared" si="23"/>
        <v>0</v>
      </c>
      <c r="AF47" s="20"/>
      <c r="AG47" s="44">
        <f t="shared" si="24"/>
        <v>0</v>
      </c>
      <c r="AH47" s="44">
        <f t="shared" si="25"/>
        <v>0</v>
      </c>
      <c r="AI47" s="44">
        <f t="shared" si="26"/>
        <v>0</v>
      </c>
      <c r="AJ47" s="44">
        <f t="shared" si="27"/>
        <v>0</v>
      </c>
      <c r="AK47" s="44">
        <f t="shared" si="28"/>
        <v>0</v>
      </c>
      <c r="AL47" s="44">
        <f t="shared" si="29"/>
        <v>0</v>
      </c>
      <c r="AM47" s="20"/>
    </row>
    <row r="48" spans="4:39" x14ac:dyDescent="0.25">
      <c r="D48" s="20"/>
      <c r="E48" s="6">
        <f t="shared" si="2"/>
        <v>0</v>
      </c>
      <c r="F48" s="79">
        <f t="shared" si="3"/>
        <v>0</v>
      </c>
      <c r="G48" s="44">
        <f t="shared" si="4"/>
        <v>0</v>
      </c>
      <c r="H48" s="44">
        <f t="shared" si="5"/>
        <v>0</v>
      </c>
      <c r="I48" s="44">
        <f t="shared" si="6"/>
        <v>0</v>
      </c>
      <c r="J48" s="44">
        <f t="shared" si="7"/>
        <v>0</v>
      </c>
      <c r="K48" s="44">
        <f t="shared" si="8"/>
        <v>0</v>
      </c>
      <c r="L48" s="44">
        <f t="shared" si="9"/>
        <v>0</v>
      </c>
      <c r="M48" s="20"/>
      <c r="N48" s="44">
        <f t="shared" si="10"/>
        <v>0</v>
      </c>
      <c r="O48" s="44">
        <f t="shared" si="11"/>
        <v>0</v>
      </c>
      <c r="P48" s="44">
        <f t="shared" si="12"/>
        <v>0</v>
      </c>
      <c r="Q48" s="44">
        <f t="shared" si="13"/>
        <v>0</v>
      </c>
      <c r="R48" s="44">
        <f t="shared" si="14"/>
        <v>0</v>
      </c>
      <c r="S48" s="44">
        <f t="shared" si="15"/>
        <v>0</v>
      </c>
      <c r="W48" s="20"/>
      <c r="X48" s="6">
        <f t="shared" si="16"/>
        <v>0</v>
      </c>
      <c r="Y48" s="79">
        <f t="shared" si="17"/>
        <v>0</v>
      </c>
      <c r="Z48" s="44">
        <f t="shared" si="18"/>
        <v>0</v>
      </c>
      <c r="AA48" s="44">
        <f t="shared" si="19"/>
        <v>0</v>
      </c>
      <c r="AB48" s="44">
        <f t="shared" si="20"/>
        <v>0</v>
      </c>
      <c r="AC48" s="44">
        <f t="shared" si="21"/>
        <v>0</v>
      </c>
      <c r="AD48" s="44">
        <f t="shared" si="22"/>
        <v>0</v>
      </c>
      <c r="AE48" s="44">
        <f t="shared" si="23"/>
        <v>0</v>
      </c>
      <c r="AF48" s="20"/>
      <c r="AG48" s="44">
        <f t="shared" si="24"/>
        <v>0</v>
      </c>
      <c r="AH48" s="44">
        <f t="shared" si="25"/>
        <v>0</v>
      </c>
      <c r="AI48" s="44">
        <f t="shared" si="26"/>
        <v>0</v>
      </c>
      <c r="AJ48" s="44">
        <f t="shared" si="27"/>
        <v>0</v>
      </c>
      <c r="AK48" s="44">
        <f t="shared" si="28"/>
        <v>0</v>
      </c>
      <c r="AL48" s="44">
        <f t="shared" si="29"/>
        <v>0</v>
      </c>
      <c r="AM48" s="20"/>
    </row>
    <row r="49" spans="4:39" x14ac:dyDescent="0.25">
      <c r="D49" s="20"/>
      <c r="E49" s="6">
        <f t="shared" si="2"/>
        <v>0</v>
      </c>
      <c r="F49" s="79">
        <f t="shared" si="3"/>
        <v>0</v>
      </c>
      <c r="G49" s="44">
        <f t="shared" si="4"/>
        <v>0</v>
      </c>
      <c r="H49" s="44">
        <f t="shared" si="5"/>
        <v>0</v>
      </c>
      <c r="I49" s="44">
        <f t="shared" si="6"/>
        <v>0</v>
      </c>
      <c r="J49" s="44">
        <f t="shared" si="7"/>
        <v>0</v>
      </c>
      <c r="K49" s="44">
        <f t="shared" si="8"/>
        <v>0</v>
      </c>
      <c r="L49" s="44">
        <f t="shared" si="9"/>
        <v>0</v>
      </c>
      <c r="M49" s="20"/>
      <c r="N49" s="44">
        <f t="shared" si="10"/>
        <v>0</v>
      </c>
      <c r="O49" s="44">
        <f t="shared" si="11"/>
        <v>0</v>
      </c>
      <c r="P49" s="44">
        <f t="shared" si="12"/>
        <v>0</v>
      </c>
      <c r="Q49" s="44">
        <f t="shared" si="13"/>
        <v>0</v>
      </c>
      <c r="R49" s="44">
        <f t="shared" si="14"/>
        <v>0</v>
      </c>
      <c r="S49" s="44">
        <f t="shared" si="15"/>
        <v>0</v>
      </c>
      <c r="W49" s="20"/>
      <c r="X49" s="6">
        <f t="shared" si="16"/>
        <v>0</v>
      </c>
      <c r="Y49" s="79">
        <f t="shared" si="17"/>
        <v>0</v>
      </c>
      <c r="Z49" s="44">
        <f t="shared" si="18"/>
        <v>0</v>
      </c>
      <c r="AA49" s="44">
        <f t="shared" si="19"/>
        <v>0</v>
      </c>
      <c r="AB49" s="44">
        <f t="shared" si="20"/>
        <v>0</v>
      </c>
      <c r="AC49" s="44">
        <f t="shared" si="21"/>
        <v>0</v>
      </c>
      <c r="AD49" s="44">
        <f t="shared" si="22"/>
        <v>0</v>
      </c>
      <c r="AE49" s="44">
        <f t="shared" si="23"/>
        <v>0</v>
      </c>
      <c r="AF49" s="20"/>
      <c r="AG49" s="44">
        <f t="shared" si="24"/>
        <v>0</v>
      </c>
      <c r="AH49" s="44">
        <f t="shared" si="25"/>
        <v>0</v>
      </c>
      <c r="AI49" s="44">
        <f t="shared" si="26"/>
        <v>0</v>
      </c>
      <c r="AJ49" s="44">
        <f t="shared" si="27"/>
        <v>0</v>
      </c>
      <c r="AK49" s="44">
        <f t="shared" si="28"/>
        <v>0</v>
      </c>
      <c r="AL49" s="44">
        <f t="shared" si="29"/>
        <v>0</v>
      </c>
      <c r="AM49" s="20"/>
    </row>
    <row r="50" spans="4:39" x14ac:dyDescent="0.25">
      <c r="D50" s="20"/>
      <c r="E50" s="6">
        <f t="shared" si="2"/>
        <v>0</v>
      </c>
      <c r="F50" s="79">
        <f t="shared" si="3"/>
        <v>0</v>
      </c>
      <c r="G50" s="44">
        <f t="shared" si="4"/>
        <v>0</v>
      </c>
      <c r="H50" s="44">
        <f t="shared" si="5"/>
        <v>0</v>
      </c>
      <c r="I50" s="44">
        <f t="shared" si="6"/>
        <v>0</v>
      </c>
      <c r="J50" s="44">
        <f t="shared" si="7"/>
        <v>0</v>
      </c>
      <c r="K50" s="44">
        <f t="shared" si="8"/>
        <v>0</v>
      </c>
      <c r="L50" s="44">
        <f t="shared" si="9"/>
        <v>0</v>
      </c>
      <c r="M50" s="20"/>
      <c r="N50" s="44">
        <f t="shared" si="10"/>
        <v>0</v>
      </c>
      <c r="O50" s="44">
        <f t="shared" si="11"/>
        <v>0</v>
      </c>
      <c r="P50" s="44">
        <f t="shared" si="12"/>
        <v>0</v>
      </c>
      <c r="Q50" s="44">
        <f t="shared" si="13"/>
        <v>0</v>
      </c>
      <c r="R50" s="44">
        <f t="shared" si="14"/>
        <v>0</v>
      </c>
      <c r="S50" s="44">
        <f t="shared" si="15"/>
        <v>0</v>
      </c>
      <c r="W50" s="20"/>
      <c r="X50" s="6">
        <f t="shared" si="16"/>
        <v>0</v>
      </c>
      <c r="Y50" s="79">
        <f t="shared" si="17"/>
        <v>0</v>
      </c>
      <c r="Z50" s="44">
        <f t="shared" si="18"/>
        <v>0</v>
      </c>
      <c r="AA50" s="44">
        <f t="shared" si="19"/>
        <v>0</v>
      </c>
      <c r="AB50" s="44">
        <f t="shared" si="20"/>
        <v>0</v>
      </c>
      <c r="AC50" s="44">
        <f t="shared" si="21"/>
        <v>0</v>
      </c>
      <c r="AD50" s="44">
        <f t="shared" si="22"/>
        <v>0</v>
      </c>
      <c r="AE50" s="44">
        <f t="shared" si="23"/>
        <v>0</v>
      </c>
      <c r="AF50" s="20"/>
      <c r="AG50" s="44">
        <f t="shared" si="24"/>
        <v>0</v>
      </c>
      <c r="AH50" s="44">
        <f t="shared" si="25"/>
        <v>0</v>
      </c>
      <c r="AI50" s="44">
        <f t="shared" si="26"/>
        <v>0</v>
      </c>
      <c r="AJ50" s="44">
        <f t="shared" si="27"/>
        <v>0</v>
      </c>
      <c r="AK50" s="44">
        <f t="shared" si="28"/>
        <v>0</v>
      </c>
      <c r="AL50" s="44">
        <f t="shared" si="29"/>
        <v>0</v>
      </c>
      <c r="AM50" s="20"/>
    </row>
    <row r="51" spans="4:39" x14ac:dyDescent="0.25">
      <c r="D51" s="20"/>
      <c r="E51" s="6">
        <f t="shared" si="2"/>
        <v>0</v>
      </c>
      <c r="F51" s="79">
        <f t="shared" si="3"/>
        <v>0</v>
      </c>
      <c r="G51" s="44">
        <f t="shared" si="4"/>
        <v>0</v>
      </c>
      <c r="H51" s="44">
        <f t="shared" si="5"/>
        <v>0</v>
      </c>
      <c r="I51" s="44">
        <f t="shared" si="6"/>
        <v>0</v>
      </c>
      <c r="J51" s="44">
        <f t="shared" si="7"/>
        <v>0</v>
      </c>
      <c r="K51" s="44">
        <f t="shared" si="8"/>
        <v>0</v>
      </c>
      <c r="L51" s="44">
        <f t="shared" si="9"/>
        <v>0</v>
      </c>
      <c r="M51" s="20"/>
      <c r="N51" s="44">
        <f t="shared" si="10"/>
        <v>0</v>
      </c>
      <c r="O51" s="44">
        <f t="shared" si="11"/>
        <v>0</v>
      </c>
      <c r="P51" s="44">
        <f t="shared" si="12"/>
        <v>0</v>
      </c>
      <c r="Q51" s="44">
        <f t="shared" si="13"/>
        <v>0</v>
      </c>
      <c r="R51" s="44">
        <f t="shared" si="14"/>
        <v>0</v>
      </c>
      <c r="S51" s="44">
        <f t="shared" si="15"/>
        <v>0</v>
      </c>
      <c r="W51" s="20"/>
      <c r="X51" s="6">
        <f t="shared" si="16"/>
        <v>0</v>
      </c>
      <c r="Y51" s="79">
        <f t="shared" si="17"/>
        <v>0</v>
      </c>
      <c r="Z51" s="44">
        <f t="shared" si="18"/>
        <v>0</v>
      </c>
      <c r="AA51" s="44">
        <f t="shared" si="19"/>
        <v>0</v>
      </c>
      <c r="AB51" s="44">
        <f t="shared" si="20"/>
        <v>0</v>
      </c>
      <c r="AC51" s="44">
        <f t="shared" si="21"/>
        <v>0</v>
      </c>
      <c r="AD51" s="44">
        <f t="shared" si="22"/>
        <v>0</v>
      </c>
      <c r="AE51" s="44">
        <f t="shared" si="23"/>
        <v>0</v>
      </c>
      <c r="AF51" s="20"/>
      <c r="AG51" s="44">
        <f t="shared" si="24"/>
        <v>0</v>
      </c>
      <c r="AH51" s="44">
        <f t="shared" si="25"/>
        <v>0</v>
      </c>
      <c r="AI51" s="44">
        <f t="shared" si="26"/>
        <v>0</v>
      </c>
      <c r="AJ51" s="44">
        <f t="shared" si="27"/>
        <v>0</v>
      </c>
      <c r="AK51" s="44">
        <f t="shared" si="28"/>
        <v>0</v>
      </c>
      <c r="AL51" s="44">
        <f t="shared" si="29"/>
        <v>0</v>
      </c>
      <c r="AM51" s="20"/>
    </row>
    <row r="52" spans="4:39" x14ac:dyDescent="0.25">
      <c r="D52" s="20"/>
      <c r="E52" s="6">
        <f t="shared" si="2"/>
        <v>0</v>
      </c>
      <c r="F52" s="79">
        <f t="shared" si="3"/>
        <v>0</v>
      </c>
      <c r="G52" s="44">
        <f t="shared" si="4"/>
        <v>0</v>
      </c>
      <c r="H52" s="44">
        <f t="shared" si="5"/>
        <v>0</v>
      </c>
      <c r="I52" s="44">
        <f t="shared" si="6"/>
        <v>0</v>
      </c>
      <c r="J52" s="44">
        <f t="shared" si="7"/>
        <v>0</v>
      </c>
      <c r="K52" s="44">
        <f t="shared" si="8"/>
        <v>0</v>
      </c>
      <c r="L52" s="44">
        <f t="shared" si="9"/>
        <v>0</v>
      </c>
      <c r="M52" s="20"/>
      <c r="N52" s="44">
        <f t="shared" si="10"/>
        <v>0</v>
      </c>
      <c r="O52" s="44">
        <f t="shared" si="11"/>
        <v>0</v>
      </c>
      <c r="P52" s="44">
        <f t="shared" si="12"/>
        <v>0</v>
      </c>
      <c r="Q52" s="44">
        <f t="shared" si="13"/>
        <v>0</v>
      </c>
      <c r="R52" s="44">
        <f t="shared" si="14"/>
        <v>0</v>
      </c>
      <c r="S52" s="44">
        <f t="shared" si="15"/>
        <v>0</v>
      </c>
      <c r="W52" s="20"/>
      <c r="X52" s="6">
        <f t="shared" si="16"/>
        <v>0</v>
      </c>
      <c r="Y52" s="79">
        <f t="shared" si="17"/>
        <v>0</v>
      </c>
      <c r="Z52" s="44">
        <f t="shared" si="18"/>
        <v>0</v>
      </c>
      <c r="AA52" s="44">
        <f t="shared" si="19"/>
        <v>0</v>
      </c>
      <c r="AB52" s="44">
        <f t="shared" si="20"/>
        <v>0</v>
      </c>
      <c r="AC52" s="44">
        <f t="shared" si="21"/>
        <v>0</v>
      </c>
      <c r="AD52" s="44">
        <f t="shared" si="22"/>
        <v>0</v>
      </c>
      <c r="AE52" s="44">
        <f t="shared" si="23"/>
        <v>0</v>
      </c>
      <c r="AF52" s="20"/>
      <c r="AG52" s="44">
        <f t="shared" si="24"/>
        <v>0</v>
      </c>
      <c r="AH52" s="44">
        <f t="shared" si="25"/>
        <v>0</v>
      </c>
      <c r="AI52" s="44">
        <f t="shared" si="26"/>
        <v>0</v>
      </c>
      <c r="AJ52" s="44">
        <f t="shared" si="27"/>
        <v>0</v>
      </c>
      <c r="AK52" s="44">
        <f t="shared" si="28"/>
        <v>0</v>
      </c>
      <c r="AL52" s="44">
        <f t="shared" si="29"/>
        <v>0</v>
      </c>
      <c r="AM52" s="20"/>
    </row>
    <row r="53" spans="4:39" x14ac:dyDescent="0.25">
      <c r="D53" s="20"/>
      <c r="E53" s="6">
        <f t="shared" si="2"/>
        <v>0</v>
      </c>
      <c r="F53" s="79">
        <f t="shared" si="3"/>
        <v>0</v>
      </c>
      <c r="G53" s="44">
        <f t="shared" si="4"/>
        <v>0</v>
      </c>
      <c r="H53" s="44">
        <f t="shared" si="5"/>
        <v>0</v>
      </c>
      <c r="I53" s="44">
        <f t="shared" si="6"/>
        <v>0</v>
      </c>
      <c r="J53" s="44">
        <f t="shared" si="7"/>
        <v>0</v>
      </c>
      <c r="K53" s="44">
        <f t="shared" si="8"/>
        <v>0</v>
      </c>
      <c r="L53" s="44">
        <f t="shared" si="9"/>
        <v>0</v>
      </c>
      <c r="M53" s="20"/>
      <c r="N53" s="44">
        <f t="shared" si="10"/>
        <v>0</v>
      </c>
      <c r="O53" s="44">
        <f t="shared" si="11"/>
        <v>0</v>
      </c>
      <c r="P53" s="44">
        <f t="shared" si="12"/>
        <v>0</v>
      </c>
      <c r="Q53" s="44">
        <f t="shared" si="13"/>
        <v>0</v>
      </c>
      <c r="R53" s="44">
        <f t="shared" si="14"/>
        <v>0</v>
      </c>
      <c r="S53" s="44">
        <f t="shared" si="15"/>
        <v>0</v>
      </c>
      <c r="W53" s="20"/>
      <c r="X53" s="6">
        <f t="shared" si="16"/>
        <v>0</v>
      </c>
      <c r="Y53" s="79">
        <f t="shared" si="17"/>
        <v>0</v>
      </c>
      <c r="Z53" s="44">
        <f t="shared" si="18"/>
        <v>0</v>
      </c>
      <c r="AA53" s="44">
        <f t="shared" si="19"/>
        <v>0</v>
      </c>
      <c r="AB53" s="44">
        <f t="shared" si="20"/>
        <v>0</v>
      </c>
      <c r="AC53" s="44">
        <f t="shared" si="21"/>
        <v>0</v>
      </c>
      <c r="AD53" s="44">
        <f t="shared" si="22"/>
        <v>0</v>
      </c>
      <c r="AE53" s="44">
        <f t="shared" si="23"/>
        <v>0</v>
      </c>
      <c r="AF53" s="20"/>
      <c r="AG53" s="44">
        <f t="shared" si="24"/>
        <v>0</v>
      </c>
      <c r="AH53" s="44">
        <f t="shared" si="25"/>
        <v>0</v>
      </c>
      <c r="AI53" s="44">
        <f t="shared" si="26"/>
        <v>0</v>
      </c>
      <c r="AJ53" s="44">
        <f t="shared" si="27"/>
        <v>0</v>
      </c>
      <c r="AK53" s="44">
        <f t="shared" si="28"/>
        <v>0</v>
      </c>
      <c r="AL53" s="44">
        <f t="shared" si="29"/>
        <v>0</v>
      </c>
      <c r="AM53" s="20"/>
    </row>
    <row r="54" spans="4:39" x14ac:dyDescent="0.25">
      <c r="D54" s="20"/>
      <c r="E54" s="6">
        <f t="shared" si="2"/>
        <v>0</v>
      </c>
      <c r="F54" s="79">
        <f t="shared" si="3"/>
        <v>0</v>
      </c>
      <c r="G54" s="44">
        <f t="shared" si="4"/>
        <v>0</v>
      </c>
      <c r="H54" s="44">
        <f t="shared" si="5"/>
        <v>0</v>
      </c>
      <c r="I54" s="44">
        <f t="shared" si="6"/>
        <v>0</v>
      </c>
      <c r="J54" s="44">
        <f t="shared" si="7"/>
        <v>0</v>
      </c>
      <c r="K54" s="44">
        <f t="shared" si="8"/>
        <v>0</v>
      </c>
      <c r="L54" s="44">
        <f t="shared" si="9"/>
        <v>0</v>
      </c>
      <c r="M54" s="20"/>
      <c r="N54" s="44">
        <f t="shared" si="10"/>
        <v>0</v>
      </c>
      <c r="O54" s="44">
        <f t="shared" si="11"/>
        <v>0</v>
      </c>
      <c r="P54" s="44">
        <f t="shared" si="12"/>
        <v>0</v>
      </c>
      <c r="Q54" s="44">
        <f t="shared" si="13"/>
        <v>0</v>
      </c>
      <c r="R54" s="44">
        <f t="shared" si="14"/>
        <v>0</v>
      </c>
      <c r="S54" s="44">
        <f t="shared" si="15"/>
        <v>0</v>
      </c>
      <c r="W54" s="20"/>
      <c r="X54" s="6">
        <f t="shared" si="16"/>
        <v>0</v>
      </c>
      <c r="Y54" s="79">
        <f t="shared" si="17"/>
        <v>0</v>
      </c>
      <c r="Z54" s="44">
        <f t="shared" si="18"/>
        <v>0</v>
      </c>
      <c r="AA54" s="44">
        <f t="shared" si="19"/>
        <v>0</v>
      </c>
      <c r="AB54" s="44">
        <f t="shared" si="20"/>
        <v>0</v>
      </c>
      <c r="AC54" s="44">
        <f t="shared" si="21"/>
        <v>0</v>
      </c>
      <c r="AD54" s="44">
        <f t="shared" si="22"/>
        <v>0</v>
      </c>
      <c r="AE54" s="44">
        <f t="shared" si="23"/>
        <v>0</v>
      </c>
      <c r="AF54" s="20"/>
      <c r="AG54" s="44">
        <f t="shared" si="24"/>
        <v>0</v>
      </c>
      <c r="AH54" s="44">
        <f t="shared" si="25"/>
        <v>0</v>
      </c>
      <c r="AI54" s="44">
        <f t="shared" si="26"/>
        <v>0</v>
      </c>
      <c r="AJ54" s="44">
        <f t="shared" si="27"/>
        <v>0</v>
      </c>
      <c r="AK54" s="44">
        <f t="shared" si="28"/>
        <v>0</v>
      </c>
      <c r="AL54" s="44">
        <f t="shared" si="29"/>
        <v>0</v>
      </c>
      <c r="AM54" s="20"/>
    </row>
    <row r="55" spans="4:39" x14ac:dyDescent="0.25">
      <c r="D55" s="20"/>
      <c r="E55" s="6">
        <f t="shared" si="2"/>
        <v>0</v>
      </c>
      <c r="F55" s="79">
        <f t="shared" si="3"/>
        <v>0</v>
      </c>
      <c r="G55" s="44">
        <f t="shared" si="4"/>
        <v>0</v>
      </c>
      <c r="H55" s="44">
        <f t="shared" si="5"/>
        <v>0</v>
      </c>
      <c r="I55" s="44">
        <f t="shared" si="6"/>
        <v>0</v>
      </c>
      <c r="J55" s="44">
        <f t="shared" si="7"/>
        <v>0</v>
      </c>
      <c r="K55" s="44">
        <f t="shared" si="8"/>
        <v>0</v>
      </c>
      <c r="L55" s="44">
        <f t="shared" si="9"/>
        <v>0</v>
      </c>
      <c r="M55" s="20"/>
      <c r="N55" s="44">
        <f t="shared" si="10"/>
        <v>0</v>
      </c>
      <c r="O55" s="44">
        <f t="shared" si="11"/>
        <v>0</v>
      </c>
      <c r="P55" s="44">
        <f t="shared" si="12"/>
        <v>0</v>
      </c>
      <c r="Q55" s="44">
        <f t="shared" si="13"/>
        <v>0</v>
      </c>
      <c r="R55" s="44">
        <f t="shared" si="14"/>
        <v>0</v>
      </c>
      <c r="S55" s="44">
        <f t="shared" si="15"/>
        <v>0</v>
      </c>
      <c r="W55" s="20"/>
      <c r="X55" s="6">
        <f t="shared" si="16"/>
        <v>0</v>
      </c>
      <c r="Y55" s="79">
        <f t="shared" si="17"/>
        <v>0</v>
      </c>
      <c r="Z55" s="44">
        <f t="shared" si="18"/>
        <v>0</v>
      </c>
      <c r="AA55" s="44">
        <f t="shared" si="19"/>
        <v>0</v>
      </c>
      <c r="AB55" s="44">
        <f t="shared" si="20"/>
        <v>0</v>
      </c>
      <c r="AC55" s="44">
        <f t="shared" si="21"/>
        <v>0</v>
      </c>
      <c r="AD55" s="44">
        <f t="shared" si="22"/>
        <v>0</v>
      </c>
      <c r="AE55" s="44">
        <f t="shared" si="23"/>
        <v>0</v>
      </c>
      <c r="AF55" s="20"/>
      <c r="AG55" s="44">
        <f t="shared" si="24"/>
        <v>0</v>
      </c>
      <c r="AH55" s="44">
        <f t="shared" si="25"/>
        <v>0</v>
      </c>
      <c r="AI55" s="44">
        <f t="shared" si="26"/>
        <v>0</v>
      </c>
      <c r="AJ55" s="44">
        <f t="shared" si="27"/>
        <v>0</v>
      </c>
      <c r="AK55" s="44">
        <f t="shared" si="28"/>
        <v>0</v>
      </c>
      <c r="AL55" s="44">
        <f t="shared" si="29"/>
        <v>0</v>
      </c>
      <c r="AM55" s="20"/>
    </row>
    <row r="56" spans="4:39" x14ac:dyDescent="0.25">
      <c r="E56" s="6"/>
      <c r="F56" s="79"/>
      <c r="G56" s="44"/>
      <c r="H56" s="44"/>
      <c r="I56" s="44"/>
      <c r="J56" s="44"/>
      <c r="K56" s="44"/>
      <c r="L56" s="44"/>
      <c r="N56" s="44"/>
      <c r="O56" s="44"/>
      <c r="P56" s="44"/>
      <c r="Q56" s="44"/>
      <c r="R56" s="44"/>
      <c r="S56" s="44"/>
      <c r="X56" s="6"/>
      <c r="Y56" s="79"/>
      <c r="Z56" s="44"/>
      <c r="AA56" s="44"/>
      <c r="AB56" s="44"/>
      <c r="AC56" s="44"/>
      <c r="AD56" s="44"/>
      <c r="AE56" s="44"/>
      <c r="AG56" s="44"/>
      <c r="AH56" s="44"/>
      <c r="AI56" s="44"/>
      <c r="AJ56" s="44"/>
      <c r="AK56" s="44"/>
      <c r="AL56" s="44"/>
    </row>
    <row r="57" spans="4:39" x14ac:dyDescent="0.25">
      <c r="E57" s="6"/>
      <c r="F57" s="79"/>
      <c r="G57" s="44"/>
      <c r="H57" s="44"/>
      <c r="I57" s="44"/>
      <c r="J57" s="44"/>
      <c r="K57" s="44"/>
      <c r="L57" s="44"/>
      <c r="N57" s="44"/>
      <c r="O57" s="44"/>
      <c r="P57" s="44"/>
      <c r="Q57" s="44"/>
      <c r="R57" s="44"/>
      <c r="S57" s="44"/>
      <c r="X57" s="6"/>
      <c r="Y57" s="79"/>
      <c r="Z57" s="44"/>
      <c r="AA57" s="44"/>
      <c r="AB57" s="44"/>
      <c r="AC57" s="44"/>
      <c r="AD57" s="44"/>
      <c r="AE57" s="44"/>
      <c r="AG57" s="44"/>
      <c r="AH57" s="44"/>
      <c r="AI57" s="44"/>
      <c r="AJ57" s="44"/>
      <c r="AK57" s="44"/>
      <c r="AL57" s="44"/>
    </row>
    <row r="58" spans="4:39" x14ac:dyDescent="0.25">
      <c r="E58" s="6"/>
      <c r="F58" s="79"/>
      <c r="G58" s="44"/>
      <c r="H58" s="44"/>
      <c r="I58" s="44"/>
      <c r="J58" s="44"/>
      <c r="K58" s="44"/>
      <c r="L58" s="44"/>
      <c r="N58" s="44"/>
      <c r="O58" s="44"/>
      <c r="P58" s="44"/>
      <c r="Q58" s="44"/>
      <c r="R58" s="44"/>
      <c r="S58" s="44"/>
      <c r="X58" s="6"/>
      <c r="Y58" s="79"/>
      <c r="Z58" s="44"/>
      <c r="AA58" s="44"/>
      <c r="AB58" s="44"/>
      <c r="AC58" s="44"/>
      <c r="AD58" s="44"/>
      <c r="AE58" s="44"/>
      <c r="AG58" s="44"/>
      <c r="AH58" s="44"/>
      <c r="AI58" s="44"/>
      <c r="AJ58" s="44"/>
      <c r="AK58" s="44"/>
      <c r="AL58" s="44"/>
    </row>
    <row r="59" spans="4:39" x14ac:dyDescent="0.25">
      <c r="E59" s="6"/>
      <c r="F59" s="79"/>
      <c r="G59" s="44"/>
      <c r="H59" s="44"/>
      <c r="I59" s="44"/>
      <c r="J59" s="44"/>
      <c r="K59" s="44"/>
      <c r="L59" s="44"/>
      <c r="N59" s="44"/>
      <c r="O59" s="44"/>
      <c r="P59" s="44"/>
      <c r="Q59" s="44"/>
      <c r="R59" s="44"/>
      <c r="S59" s="44"/>
      <c r="X59" s="6"/>
      <c r="Y59" s="79"/>
      <c r="Z59" s="44"/>
      <c r="AA59" s="44"/>
      <c r="AB59" s="44"/>
      <c r="AC59" s="44"/>
      <c r="AD59" s="44"/>
      <c r="AE59" s="44"/>
      <c r="AG59" s="44"/>
      <c r="AH59" s="44"/>
      <c r="AI59" s="44"/>
      <c r="AJ59" s="44"/>
      <c r="AK59" s="44"/>
      <c r="AL59" s="44"/>
    </row>
    <row r="60" spans="4:39" x14ac:dyDescent="0.25">
      <c r="E60" s="6"/>
      <c r="F60" s="79"/>
      <c r="G60" s="44"/>
      <c r="H60" s="44"/>
      <c r="I60" s="44"/>
      <c r="J60" s="44"/>
      <c r="K60" s="44"/>
      <c r="L60" s="44"/>
      <c r="N60" s="44"/>
      <c r="O60" s="44"/>
      <c r="P60" s="44"/>
      <c r="Q60" s="44"/>
      <c r="R60" s="44"/>
      <c r="S60" s="44"/>
      <c r="X60" s="6"/>
      <c r="Y60" s="79"/>
      <c r="Z60" s="44"/>
      <c r="AA60" s="44"/>
      <c r="AB60" s="44"/>
      <c r="AC60" s="44"/>
      <c r="AD60" s="44"/>
      <c r="AE60" s="44"/>
      <c r="AG60" s="44"/>
      <c r="AH60" s="44"/>
      <c r="AI60" s="44"/>
      <c r="AJ60" s="44"/>
      <c r="AK60" s="44"/>
      <c r="AL60" s="44"/>
    </row>
    <row r="61" spans="4:39" x14ac:dyDescent="0.25">
      <c r="E61" s="6"/>
      <c r="F61" s="79"/>
      <c r="G61" s="44"/>
      <c r="H61" s="44"/>
      <c r="I61" s="44"/>
      <c r="J61" s="44"/>
      <c r="K61" s="44"/>
      <c r="L61" s="44"/>
      <c r="N61" s="44"/>
      <c r="O61" s="44"/>
      <c r="P61" s="44"/>
      <c r="Q61" s="44"/>
      <c r="R61" s="44"/>
      <c r="S61" s="44"/>
      <c r="X61" s="6"/>
      <c r="Y61" s="79"/>
      <c r="Z61" s="44"/>
      <c r="AA61" s="44"/>
      <c r="AB61" s="44"/>
      <c r="AC61" s="44"/>
      <c r="AD61" s="44"/>
      <c r="AE61" s="44"/>
      <c r="AG61" s="44"/>
      <c r="AH61" s="44"/>
      <c r="AI61" s="44"/>
      <c r="AJ61" s="44"/>
      <c r="AK61" s="44"/>
      <c r="AL61" s="44"/>
    </row>
    <row r="62" spans="4:39" x14ac:dyDescent="0.25">
      <c r="E62" s="6"/>
      <c r="F62" s="79"/>
      <c r="G62" s="44"/>
      <c r="H62" s="44"/>
      <c r="I62" s="44"/>
      <c r="J62" s="44"/>
      <c r="K62" s="44"/>
      <c r="L62" s="44"/>
      <c r="N62" s="44"/>
      <c r="O62" s="44"/>
      <c r="P62" s="44"/>
      <c r="Q62" s="44"/>
      <c r="R62" s="44"/>
      <c r="S62" s="44"/>
      <c r="X62" s="6"/>
      <c r="Y62" s="79"/>
      <c r="Z62" s="44"/>
      <c r="AA62" s="44"/>
      <c r="AB62" s="44"/>
      <c r="AC62" s="44"/>
      <c r="AD62" s="44"/>
      <c r="AE62" s="44"/>
      <c r="AG62" s="44"/>
      <c r="AH62" s="44"/>
      <c r="AI62" s="44"/>
      <c r="AJ62" s="44"/>
      <c r="AK62" s="44"/>
      <c r="AL62" s="44"/>
    </row>
    <row r="63" spans="4:39" x14ac:dyDescent="0.25">
      <c r="E63" s="6"/>
      <c r="F63" s="79"/>
      <c r="G63" s="44"/>
      <c r="H63" s="44"/>
      <c r="I63" s="44"/>
      <c r="J63" s="44"/>
      <c r="K63" s="44"/>
      <c r="L63" s="44"/>
      <c r="N63" s="44"/>
      <c r="O63" s="44"/>
      <c r="P63" s="44"/>
      <c r="Q63" s="44"/>
      <c r="R63" s="44"/>
      <c r="S63" s="44"/>
      <c r="X63" s="6"/>
      <c r="Y63" s="79"/>
      <c r="Z63" s="44"/>
      <c r="AA63" s="44"/>
      <c r="AB63" s="44"/>
      <c r="AC63" s="44"/>
      <c r="AD63" s="44"/>
      <c r="AE63" s="44"/>
      <c r="AG63" s="44"/>
      <c r="AH63" s="44"/>
      <c r="AI63" s="44"/>
      <c r="AJ63" s="44"/>
      <c r="AK63" s="44"/>
      <c r="AL63" s="44"/>
    </row>
    <row r="64" spans="4:39" x14ac:dyDescent="0.25">
      <c r="E64" s="6"/>
      <c r="F64" s="79"/>
      <c r="G64" s="44"/>
      <c r="H64" s="44"/>
      <c r="I64" s="44"/>
      <c r="J64" s="44"/>
      <c r="K64" s="44"/>
      <c r="L64" s="44"/>
      <c r="N64" s="44"/>
      <c r="O64" s="44"/>
      <c r="P64" s="44"/>
      <c r="Q64" s="44"/>
      <c r="R64" s="44"/>
      <c r="S64" s="44"/>
      <c r="X64" s="6"/>
      <c r="Y64" s="79"/>
      <c r="Z64" s="44"/>
      <c r="AA64" s="44"/>
      <c r="AB64" s="44"/>
      <c r="AC64" s="44"/>
      <c r="AD64" s="44"/>
      <c r="AE64" s="44"/>
      <c r="AG64" s="44"/>
      <c r="AH64" s="44"/>
      <c r="AI64" s="44"/>
      <c r="AJ64" s="44"/>
      <c r="AK64" s="44"/>
      <c r="AL64" s="44"/>
    </row>
    <row r="65" spans="5:38" x14ac:dyDescent="0.25">
      <c r="E65" s="6"/>
      <c r="F65" s="79"/>
      <c r="G65" s="44"/>
      <c r="H65" s="44"/>
      <c r="I65" s="44"/>
      <c r="J65" s="44"/>
      <c r="K65" s="44"/>
      <c r="L65" s="44"/>
      <c r="N65" s="44"/>
      <c r="O65" s="44"/>
      <c r="P65" s="44"/>
      <c r="Q65" s="44"/>
      <c r="R65" s="44"/>
      <c r="S65" s="44"/>
      <c r="X65" s="6"/>
      <c r="Y65" s="79"/>
      <c r="Z65" s="44"/>
      <c r="AA65" s="44"/>
      <c r="AB65" s="44"/>
      <c r="AC65" s="44"/>
      <c r="AD65" s="44"/>
      <c r="AE65" s="44"/>
      <c r="AG65" s="44"/>
      <c r="AH65" s="44"/>
      <c r="AI65" s="44"/>
      <c r="AJ65" s="44"/>
      <c r="AK65" s="44"/>
      <c r="AL65" s="44"/>
    </row>
    <row r="66" spans="5:38" x14ac:dyDescent="0.25">
      <c r="E66" s="6"/>
      <c r="F66" s="79"/>
      <c r="G66" s="44"/>
      <c r="H66" s="44"/>
      <c r="I66" s="44"/>
      <c r="J66" s="44"/>
      <c r="K66" s="44"/>
      <c r="L66" s="44"/>
      <c r="N66" s="44"/>
      <c r="O66" s="44"/>
      <c r="P66" s="44"/>
      <c r="Q66" s="44"/>
      <c r="R66" s="44"/>
      <c r="S66" s="44"/>
      <c r="X66" s="6"/>
      <c r="Y66" s="79"/>
      <c r="Z66" s="44"/>
      <c r="AA66" s="44"/>
      <c r="AB66" s="44"/>
      <c r="AC66" s="44"/>
      <c r="AD66" s="44"/>
      <c r="AE66" s="44"/>
      <c r="AG66" s="44"/>
      <c r="AH66" s="44"/>
      <c r="AI66" s="44"/>
      <c r="AJ66" s="44"/>
      <c r="AK66" s="44"/>
      <c r="AL66" s="44"/>
    </row>
    <row r="67" spans="5:38" x14ac:dyDescent="0.25">
      <c r="E67" s="6"/>
      <c r="F67" s="79"/>
      <c r="G67" s="44"/>
      <c r="H67" s="44"/>
      <c r="I67" s="44"/>
      <c r="J67" s="44"/>
      <c r="K67" s="44"/>
      <c r="L67" s="44"/>
      <c r="N67" s="44"/>
      <c r="O67" s="44"/>
      <c r="P67" s="44"/>
      <c r="Q67" s="44"/>
      <c r="R67" s="44"/>
      <c r="S67" s="44"/>
      <c r="X67" s="6"/>
      <c r="Y67" s="79"/>
      <c r="Z67" s="44"/>
      <c r="AA67" s="44"/>
      <c r="AB67" s="44"/>
      <c r="AC67" s="44"/>
      <c r="AD67" s="44"/>
      <c r="AE67" s="44"/>
      <c r="AG67" s="44"/>
      <c r="AH67" s="44"/>
      <c r="AI67" s="44"/>
      <c r="AJ67" s="44"/>
      <c r="AK67" s="44"/>
      <c r="AL67" s="44"/>
    </row>
    <row r="68" spans="5:38" x14ac:dyDescent="0.25">
      <c r="E68" s="6"/>
      <c r="F68" s="79"/>
      <c r="G68" s="44"/>
      <c r="H68" s="44"/>
      <c r="I68" s="44"/>
      <c r="J68" s="44"/>
      <c r="K68" s="44"/>
      <c r="L68" s="44"/>
      <c r="N68" s="44"/>
      <c r="O68" s="44"/>
      <c r="P68" s="44"/>
      <c r="Q68" s="44"/>
      <c r="R68" s="44"/>
      <c r="S68" s="44"/>
      <c r="X68" s="6"/>
      <c r="Y68" s="79"/>
      <c r="Z68" s="44"/>
      <c r="AA68" s="44"/>
      <c r="AB68" s="44"/>
      <c r="AC68" s="44"/>
      <c r="AD68" s="44"/>
      <c r="AE68" s="44"/>
      <c r="AG68" s="44"/>
      <c r="AH68" s="44"/>
      <c r="AI68" s="44"/>
      <c r="AJ68" s="44"/>
      <c r="AK68" s="44"/>
      <c r="AL68" s="44"/>
    </row>
    <row r="69" spans="5:38" x14ac:dyDescent="0.25">
      <c r="E69" s="6"/>
      <c r="F69" s="79"/>
      <c r="G69" s="44"/>
      <c r="H69" s="44"/>
      <c r="I69" s="44"/>
      <c r="J69" s="44"/>
      <c r="K69" s="44"/>
      <c r="L69" s="44"/>
      <c r="N69" s="44"/>
      <c r="O69" s="44"/>
      <c r="P69" s="44"/>
      <c r="Q69" s="44"/>
      <c r="R69" s="44"/>
      <c r="S69" s="44"/>
      <c r="X69" s="6"/>
      <c r="Y69" s="79"/>
      <c r="Z69" s="44"/>
      <c r="AA69" s="44"/>
      <c r="AB69" s="44"/>
      <c r="AC69" s="44"/>
      <c r="AD69" s="44"/>
      <c r="AE69" s="44"/>
      <c r="AG69" s="44"/>
      <c r="AH69" s="44"/>
      <c r="AI69" s="44"/>
      <c r="AJ69" s="44"/>
      <c r="AK69" s="44"/>
      <c r="AL69" s="44"/>
    </row>
    <row r="70" spans="5:38" x14ac:dyDescent="0.25">
      <c r="E70" s="6"/>
      <c r="F70" s="79"/>
      <c r="G70" s="44"/>
      <c r="H70" s="44"/>
      <c r="I70" s="44"/>
      <c r="J70" s="44"/>
      <c r="K70" s="44"/>
      <c r="L70" s="44"/>
      <c r="N70" s="44"/>
      <c r="O70" s="44"/>
      <c r="P70" s="44"/>
      <c r="Q70" s="44"/>
      <c r="R70" s="44"/>
      <c r="S70" s="44"/>
      <c r="X70" s="6"/>
      <c r="Y70" s="79"/>
      <c r="Z70" s="44"/>
      <c r="AA70" s="44"/>
      <c r="AB70" s="44"/>
      <c r="AC70" s="44"/>
      <c r="AD70" s="44"/>
      <c r="AE70" s="44"/>
      <c r="AG70" s="44"/>
      <c r="AH70" s="44"/>
      <c r="AI70" s="44"/>
      <c r="AJ70" s="44"/>
      <c r="AK70" s="44"/>
      <c r="AL70" s="44"/>
    </row>
    <row r="71" spans="5:38" x14ac:dyDescent="0.25">
      <c r="E71" s="6"/>
      <c r="F71" s="79"/>
      <c r="G71" s="44"/>
      <c r="H71" s="44"/>
      <c r="I71" s="44"/>
      <c r="J71" s="44"/>
      <c r="K71" s="44"/>
      <c r="L71" s="44"/>
      <c r="N71" s="44"/>
      <c r="O71" s="44"/>
      <c r="P71" s="44"/>
      <c r="Q71" s="44"/>
      <c r="R71" s="44"/>
      <c r="S71" s="44"/>
      <c r="X71" s="6"/>
      <c r="Y71" s="79"/>
      <c r="Z71" s="44"/>
      <c r="AA71" s="44"/>
      <c r="AB71" s="44"/>
      <c r="AC71" s="44"/>
      <c r="AD71" s="44"/>
      <c r="AE71" s="44"/>
      <c r="AG71" s="44"/>
      <c r="AH71" s="44"/>
      <c r="AI71" s="44"/>
      <c r="AJ71" s="44"/>
      <c r="AK71" s="44"/>
      <c r="AL71" s="44"/>
    </row>
    <row r="72" spans="5:38" x14ac:dyDescent="0.25">
      <c r="E72" s="6"/>
      <c r="F72" s="79"/>
      <c r="G72" s="44"/>
      <c r="H72" s="44"/>
      <c r="I72" s="44"/>
      <c r="J72" s="44"/>
      <c r="K72" s="44"/>
      <c r="L72" s="44"/>
      <c r="N72" s="44"/>
      <c r="O72" s="44"/>
      <c r="P72" s="44"/>
      <c r="Q72" s="44"/>
      <c r="R72" s="44"/>
      <c r="S72" s="44"/>
      <c r="X72" s="6"/>
      <c r="Y72" s="79"/>
      <c r="Z72" s="44"/>
      <c r="AA72" s="44"/>
      <c r="AB72" s="44"/>
      <c r="AC72" s="44"/>
      <c r="AD72" s="44"/>
      <c r="AE72" s="44"/>
      <c r="AG72" s="44"/>
      <c r="AH72" s="44"/>
      <c r="AI72" s="44"/>
      <c r="AJ72" s="44"/>
      <c r="AK72" s="44"/>
      <c r="AL72" s="44"/>
    </row>
    <row r="73" spans="5:38" x14ac:dyDescent="0.25">
      <c r="E73" s="6"/>
      <c r="F73" s="79"/>
      <c r="G73" s="44"/>
      <c r="H73" s="44"/>
      <c r="I73" s="44"/>
      <c r="J73" s="44"/>
      <c r="K73" s="44"/>
      <c r="L73" s="44"/>
      <c r="N73" s="44"/>
      <c r="O73" s="44"/>
      <c r="P73" s="44"/>
      <c r="Q73" s="44"/>
      <c r="R73" s="44"/>
      <c r="S73" s="44"/>
      <c r="X73" s="6"/>
      <c r="Y73" s="79"/>
      <c r="Z73" s="44"/>
      <c r="AA73" s="44"/>
      <c r="AB73" s="44"/>
      <c r="AC73" s="44"/>
      <c r="AD73" s="44"/>
      <c r="AE73" s="44"/>
      <c r="AG73" s="44"/>
      <c r="AH73" s="44"/>
      <c r="AI73" s="44"/>
      <c r="AJ73" s="44"/>
      <c r="AK73" s="44"/>
      <c r="AL73" s="44"/>
    </row>
    <row r="74" spans="5:38" x14ac:dyDescent="0.25">
      <c r="E74" s="6"/>
      <c r="F74" s="79"/>
      <c r="G74" s="44"/>
      <c r="H74" s="44"/>
      <c r="I74" s="44"/>
      <c r="J74" s="44"/>
      <c r="K74" s="44"/>
      <c r="L74" s="44"/>
      <c r="N74" s="44"/>
      <c r="O74" s="44"/>
      <c r="P74" s="44"/>
      <c r="Q74" s="44"/>
      <c r="R74" s="44"/>
      <c r="S74" s="44"/>
      <c r="X74" s="6"/>
      <c r="Y74" s="79"/>
      <c r="Z74" s="44"/>
      <c r="AA74" s="44"/>
      <c r="AB74" s="44"/>
      <c r="AC74" s="44"/>
      <c r="AD74" s="44"/>
      <c r="AE74" s="44"/>
      <c r="AG74" s="44"/>
      <c r="AH74" s="44"/>
      <c r="AI74" s="44"/>
      <c r="AJ74" s="44"/>
      <c r="AK74" s="44"/>
      <c r="AL74" s="44"/>
    </row>
    <row r="75" spans="5:38" x14ac:dyDescent="0.25">
      <c r="E75" s="6"/>
      <c r="F75" s="79"/>
      <c r="G75" s="44"/>
      <c r="H75" s="44"/>
      <c r="I75" s="44"/>
      <c r="J75" s="44"/>
      <c r="K75" s="44"/>
      <c r="L75" s="44"/>
      <c r="N75" s="44"/>
      <c r="O75" s="44"/>
      <c r="P75" s="44"/>
      <c r="Q75" s="44"/>
      <c r="R75" s="44"/>
      <c r="S75" s="44"/>
      <c r="X75" s="6"/>
      <c r="Y75" s="79"/>
      <c r="Z75" s="44"/>
      <c r="AA75" s="44"/>
      <c r="AB75" s="44"/>
      <c r="AC75" s="44"/>
      <c r="AD75" s="44"/>
      <c r="AE75" s="44"/>
      <c r="AG75" s="44"/>
      <c r="AH75" s="44"/>
      <c r="AI75" s="44"/>
      <c r="AJ75" s="44"/>
      <c r="AK75" s="44"/>
      <c r="AL75" s="44"/>
    </row>
    <row r="76" spans="5:38" x14ac:dyDescent="0.25">
      <c r="E76" s="6"/>
      <c r="F76" s="79"/>
      <c r="G76" s="44"/>
      <c r="H76" s="44"/>
      <c r="I76" s="44"/>
      <c r="J76" s="44"/>
      <c r="K76" s="44"/>
      <c r="L76" s="44"/>
      <c r="N76" s="44"/>
      <c r="O76" s="44"/>
      <c r="P76" s="44"/>
      <c r="Q76" s="44"/>
      <c r="R76" s="44"/>
      <c r="S76" s="44"/>
      <c r="X76" s="6"/>
      <c r="Y76" s="79"/>
      <c r="Z76" s="44"/>
      <c r="AA76" s="44"/>
      <c r="AB76" s="44"/>
      <c r="AC76" s="44"/>
      <c r="AD76" s="44"/>
      <c r="AE76" s="44"/>
      <c r="AG76" s="44"/>
      <c r="AH76" s="44"/>
      <c r="AI76" s="44"/>
      <c r="AJ76" s="44"/>
      <c r="AK76" s="44"/>
      <c r="AL76" s="44"/>
    </row>
    <row r="77" spans="5:38" x14ac:dyDescent="0.25">
      <c r="E77" s="6"/>
      <c r="F77" s="79"/>
      <c r="G77" s="44"/>
      <c r="H77" s="44"/>
      <c r="I77" s="44"/>
      <c r="J77" s="44"/>
      <c r="K77" s="44"/>
      <c r="L77" s="44"/>
      <c r="N77" s="44"/>
      <c r="O77" s="44"/>
      <c r="P77" s="44"/>
      <c r="Q77" s="44"/>
      <c r="R77" s="44"/>
      <c r="S77" s="44"/>
      <c r="X77" s="6"/>
      <c r="Y77" s="79"/>
      <c r="Z77" s="44"/>
      <c r="AA77" s="44"/>
      <c r="AB77" s="44"/>
      <c r="AC77" s="44"/>
      <c r="AD77" s="44"/>
      <c r="AE77" s="44"/>
      <c r="AG77" s="44"/>
      <c r="AH77" s="44"/>
      <c r="AI77" s="44"/>
      <c r="AJ77" s="44"/>
      <c r="AK77" s="44"/>
      <c r="AL77" s="44"/>
    </row>
    <row r="78" spans="5:38" x14ac:dyDescent="0.25">
      <c r="E78" s="6"/>
      <c r="F78" s="79"/>
      <c r="G78" s="44"/>
      <c r="H78" s="44"/>
      <c r="I78" s="44"/>
      <c r="J78" s="44"/>
      <c r="K78" s="44"/>
      <c r="L78" s="44"/>
      <c r="N78" s="44"/>
      <c r="O78" s="44"/>
      <c r="P78" s="44"/>
      <c r="Q78" s="44"/>
      <c r="R78" s="44"/>
      <c r="S78" s="44"/>
      <c r="X78" s="6"/>
      <c r="Y78" s="79"/>
      <c r="Z78" s="44"/>
      <c r="AA78" s="44"/>
      <c r="AB78" s="44"/>
      <c r="AC78" s="44"/>
      <c r="AD78" s="44"/>
      <c r="AE78" s="44"/>
      <c r="AG78" s="44"/>
      <c r="AH78" s="44"/>
      <c r="AI78" s="44"/>
      <c r="AJ78" s="44"/>
      <c r="AK78" s="44"/>
      <c r="AL78" s="44"/>
    </row>
    <row r="79" spans="5:38" x14ac:dyDescent="0.25">
      <c r="E79" s="6"/>
      <c r="F79" s="79"/>
      <c r="G79" s="44"/>
      <c r="H79" s="44"/>
      <c r="I79" s="44"/>
      <c r="J79" s="44"/>
      <c r="K79" s="44"/>
      <c r="L79" s="44"/>
      <c r="N79" s="44"/>
      <c r="O79" s="44"/>
      <c r="P79" s="44"/>
      <c r="Q79" s="44"/>
      <c r="R79" s="44"/>
      <c r="S79" s="44"/>
      <c r="X79" s="6"/>
      <c r="Y79" s="79"/>
      <c r="Z79" s="44"/>
      <c r="AA79" s="44"/>
      <c r="AB79" s="44"/>
      <c r="AC79" s="44"/>
      <c r="AD79" s="44"/>
      <c r="AE79" s="44"/>
      <c r="AG79" s="44"/>
      <c r="AH79" s="44"/>
      <c r="AI79" s="44"/>
      <c r="AJ79" s="44"/>
      <c r="AK79" s="44"/>
      <c r="AL79" s="44"/>
    </row>
    <row r="80" spans="5:38" x14ac:dyDescent="0.25">
      <c r="E80" s="6"/>
      <c r="F80" s="79"/>
      <c r="G80" s="44"/>
      <c r="H80" s="44"/>
      <c r="I80" s="44"/>
      <c r="J80" s="44"/>
      <c r="K80" s="44"/>
      <c r="L80" s="44"/>
      <c r="N80" s="44"/>
      <c r="O80" s="44"/>
      <c r="P80" s="44"/>
      <c r="Q80" s="44"/>
      <c r="R80" s="44"/>
      <c r="S80" s="44"/>
      <c r="X80" s="6"/>
      <c r="Y80" s="79"/>
      <c r="Z80" s="44"/>
      <c r="AA80" s="44"/>
      <c r="AB80" s="44"/>
      <c r="AC80" s="44"/>
      <c r="AD80" s="44"/>
      <c r="AE80" s="44"/>
      <c r="AG80" s="44"/>
      <c r="AH80" s="44"/>
      <c r="AI80" s="44"/>
      <c r="AJ80" s="44"/>
      <c r="AK80" s="44"/>
      <c r="AL80" s="44"/>
    </row>
    <row r="81" spans="5:38" x14ac:dyDescent="0.25">
      <c r="E81" s="6"/>
      <c r="F81" s="79"/>
      <c r="G81" s="44"/>
      <c r="H81" s="44"/>
      <c r="I81" s="44"/>
      <c r="J81" s="44"/>
      <c r="K81" s="44"/>
      <c r="L81" s="44"/>
      <c r="N81" s="44"/>
      <c r="O81" s="44"/>
      <c r="P81" s="44"/>
      <c r="Q81" s="44"/>
      <c r="R81" s="44"/>
      <c r="S81" s="44"/>
      <c r="X81" s="6"/>
      <c r="Y81" s="79"/>
      <c r="Z81" s="44"/>
      <c r="AA81" s="44"/>
      <c r="AB81" s="44"/>
      <c r="AC81" s="44"/>
      <c r="AD81" s="44"/>
      <c r="AE81" s="44"/>
      <c r="AG81" s="44"/>
      <c r="AH81" s="44"/>
      <c r="AI81" s="44"/>
      <c r="AJ81" s="44"/>
      <c r="AK81" s="44"/>
      <c r="AL81" s="44"/>
    </row>
    <row r="82" spans="5:38" x14ac:dyDescent="0.25">
      <c r="E82" s="6"/>
      <c r="F82" s="79"/>
      <c r="G82" s="44"/>
      <c r="H82" s="44"/>
      <c r="I82" s="44"/>
      <c r="J82" s="44"/>
      <c r="K82" s="44"/>
      <c r="L82" s="44"/>
      <c r="N82" s="44"/>
      <c r="O82" s="44"/>
      <c r="P82" s="44"/>
      <c r="Q82" s="44"/>
      <c r="R82" s="44"/>
      <c r="S82" s="44"/>
      <c r="X82" s="6"/>
      <c r="Y82" s="79"/>
      <c r="Z82" s="44"/>
      <c r="AA82" s="44"/>
      <c r="AB82" s="44"/>
      <c r="AC82" s="44"/>
      <c r="AD82" s="44"/>
      <c r="AE82" s="44"/>
      <c r="AG82" s="44"/>
      <c r="AH82" s="44"/>
      <c r="AI82" s="44"/>
      <c r="AJ82" s="44"/>
      <c r="AK82" s="44"/>
      <c r="AL82" s="44"/>
    </row>
    <row r="83" spans="5:38" x14ac:dyDescent="0.25">
      <c r="E83" s="6"/>
      <c r="F83" s="79"/>
      <c r="G83" s="44"/>
      <c r="H83" s="44"/>
      <c r="I83" s="44"/>
      <c r="J83" s="44"/>
      <c r="K83" s="44"/>
      <c r="L83" s="44"/>
      <c r="N83" s="44"/>
      <c r="O83" s="44"/>
      <c r="P83" s="44"/>
      <c r="Q83" s="44"/>
      <c r="R83" s="44"/>
      <c r="S83" s="44"/>
      <c r="X83" s="6"/>
      <c r="Y83" s="79"/>
      <c r="Z83" s="44"/>
      <c r="AA83" s="44"/>
      <c r="AB83" s="44"/>
      <c r="AC83" s="44"/>
      <c r="AD83" s="44"/>
      <c r="AE83" s="44"/>
      <c r="AG83" s="44"/>
      <c r="AH83" s="44"/>
      <c r="AI83" s="44"/>
      <c r="AJ83" s="44"/>
      <c r="AK83" s="44"/>
      <c r="AL83" s="44"/>
    </row>
    <row r="84" spans="5:38" x14ac:dyDescent="0.25">
      <c r="E84" s="6"/>
      <c r="F84" s="79"/>
      <c r="G84" s="44"/>
      <c r="H84" s="44"/>
      <c r="I84" s="44"/>
      <c r="J84" s="44"/>
      <c r="K84" s="44"/>
      <c r="L84" s="44"/>
      <c r="N84" s="44"/>
      <c r="O84" s="44"/>
      <c r="P84" s="44"/>
      <c r="Q84" s="44"/>
      <c r="R84" s="44"/>
      <c r="S84" s="44"/>
      <c r="X84" s="6"/>
      <c r="Y84" s="79"/>
      <c r="Z84" s="44"/>
      <c r="AA84" s="44"/>
      <c r="AB84" s="44"/>
      <c r="AC84" s="44"/>
      <c r="AD84" s="44"/>
      <c r="AE84" s="44"/>
      <c r="AG84" s="44"/>
      <c r="AH84" s="44"/>
      <c r="AI84" s="44"/>
      <c r="AJ84" s="44"/>
      <c r="AK84" s="44"/>
      <c r="AL84" s="44"/>
    </row>
    <row r="85" spans="5:38" x14ac:dyDescent="0.25">
      <c r="E85" s="6"/>
      <c r="F85" s="79"/>
      <c r="G85" s="44"/>
      <c r="H85" s="44"/>
      <c r="I85" s="44"/>
      <c r="J85" s="44"/>
      <c r="K85" s="44"/>
      <c r="L85" s="44"/>
      <c r="N85" s="44"/>
      <c r="O85" s="44"/>
      <c r="P85" s="44"/>
      <c r="Q85" s="44"/>
      <c r="R85" s="44"/>
      <c r="S85" s="44"/>
      <c r="X85" s="6"/>
      <c r="Y85" s="79"/>
      <c r="Z85" s="44"/>
      <c r="AA85" s="44"/>
      <c r="AB85" s="44"/>
      <c r="AC85" s="44"/>
      <c r="AD85" s="44"/>
      <c r="AE85" s="44"/>
      <c r="AG85" s="44"/>
      <c r="AH85" s="44"/>
      <c r="AI85" s="44"/>
      <c r="AJ85" s="44"/>
      <c r="AK85" s="44"/>
      <c r="AL85" s="44"/>
    </row>
    <row r="86" spans="5:38" x14ac:dyDescent="0.25">
      <c r="E86" s="6"/>
      <c r="F86" s="79"/>
      <c r="G86" s="44"/>
      <c r="H86" s="44"/>
      <c r="I86" s="44"/>
      <c r="J86" s="44"/>
      <c r="K86" s="44"/>
      <c r="L86" s="44"/>
      <c r="N86" s="44"/>
      <c r="O86" s="44"/>
      <c r="P86" s="44"/>
      <c r="Q86" s="44"/>
      <c r="R86" s="44"/>
      <c r="S86" s="44"/>
      <c r="X86" s="6"/>
      <c r="Y86" s="79"/>
      <c r="Z86" s="44"/>
      <c r="AA86" s="44"/>
      <c r="AB86" s="44"/>
      <c r="AC86" s="44"/>
      <c r="AD86" s="44"/>
      <c r="AE86" s="44"/>
      <c r="AG86" s="44"/>
      <c r="AH86" s="44"/>
      <c r="AI86" s="44"/>
      <c r="AJ86" s="44"/>
      <c r="AK86" s="44"/>
      <c r="AL86" s="44"/>
    </row>
    <row r="87" spans="5:38" x14ac:dyDescent="0.25">
      <c r="E87" s="6"/>
      <c r="F87" s="79"/>
      <c r="G87" s="44"/>
      <c r="H87" s="44"/>
      <c r="I87" s="44"/>
      <c r="J87" s="44"/>
      <c r="K87" s="44"/>
      <c r="L87" s="44"/>
      <c r="N87" s="44"/>
      <c r="O87" s="44"/>
      <c r="P87" s="44"/>
      <c r="Q87" s="44"/>
      <c r="R87" s="44"/>
      <c r="S87" s="44"/>
      <c r="X87" s="6"/>
      <c r="Y87" s="79"/>
      <c r="Z87" s="44"/>
      <c r="AA87" s="44"/>
      <c r="AB87" s="44"/>
      <c r="AC87" s="44"/>
      <c r="AD87" s="44"/>
      <c r="AE87" s="44"/>
      <c r="AG87" s="44"/>
      <c r="AH87" s="44"/>
      <c r="AI87" s="44"/>
      <c r="AJ87" s="44"/>
      <c r="AK87" s="44"/>
      <c r="AL87" s="44"/>
    </row>
    <row r="88" spans="5:38" x14ac:dyDescent="0.25">
      <c r="E88" s="6"/>
      <c r="F88" s="79"/>
      <c r="G88" s="44"/>
      <c r="H88" s="44"/>
      <c r="I88" s="44"/>
      <c r="J88" s="44"/>
      <c r="K88" s="44"/>
      <c r="L88" s="44"/>
      <c r="N88" s="44"/>
      <c r="O88" s="44"/>
      <c r="P88" s="44"/>
      <c r="Q88" s="44"/>
      <c r="R88" s="44"/>
      <c r="S88" s="44"/>
      <c r="X88" s="6"/>
      <c r="Y88" s="79"/>
      <c r="Z88" s="44"/>
      <c r="AA88" s="44"/>
      <c r="AB88" s="44"/>
      <c r="AC88" s="44"/>
      <c r="AD88" s="44"/>
      <c r="AE88" s="44"/>
      <c r="AG88" s="44"/>
      <c r="AH88" s="44"/>
      <c r="AI88" s="44"/>
      <c r="AJ88" s="44"/>
      <c r="AK88" s="44"/>
      <c r="AL88" s="44"/>
    </row>
    <row r="89" spans="5:38" x14ac:dyDescent="0.25">
      <c r="E89" s="6"/>
      <c r="F89" s="79"/>
      <c r="G89" s="44"/>
      <c r="H89" s="44"/>
      <c r="I89" s="44"/>
      <c r="J89" s="44"/>
      <c r="K89" s="44"/>
      <c r="L89" s="44"/>
      <c r="N89" s="44"/>
      <c r="O89" s="44"/>
      <c r="P89" s="44"/>
      <c r="Q89" s="44"/>
      <c r="R89" s="44"/>
      <c r="S89" s="44"/>
      <c r="X89" s="6"/>
      <c r="Y89" s="79"/>
      <c r="Z89" s="44"/>
      <c r="AA89" s="44"/>
      <c r="AB89" s="44"/>
      <c r="AC89" s="44"/>
      <c r="AD89" s="44"/>
      <c r="AE89" s="44"/>
      <c r="AG89" s="44"/>
      <c r="AH89" s="44"/>
      <c r="AI89" s="44"/>
      <c r="AJ89" s="44"/>
      <c r="AK89" s="44"/>
      <c r="AL89" s="44"/>
    </row>
    <row r="90" spans="5:38" x14ac:dyDescent="0.25">
      <c r="E90" s="6"/>
      <c r="F90" s="79"/>
      <c r="G90" s="44"/>
      <c r="H90" s="44"/>
      <c r="I90" s="44"/>
      <c r="J90" s="44"/>
      <c r="K90" s="44"/>
      <c r="L90" s="44"/>
      <c r="N90" s="44"/>
      <c r="O90" s="44"/>
      <c r="P90" s="44"/>
      <c r="Q90" s="44"/>
      <c r="R90" s="44"/>
      <c r="S90" s="44"/>
      <c r="X90" s="6"/>
      <c r="Y90" s="79"/>
      <c r="Z90" s="44"/>
      <c r="AA90" s="44"/>
      <c r="AB90" s="44"/>
      <c r="AC90" s="44"/>
      <c r="AD90" s="44"/>
      <c r="AE90" s="44"/>
      <c r="AG90" s="44"/>
      <c r="AH90" s="44"/>
      <c r="AI90" s="44"/>
      <c r="AJ90" s="44"/>
      <c r="AK90" s="44"/>
      <c r="AL90" s="44"/>
    </row>
    <row r="91" spans="5:38" x14ac:dyDescent="0.25">
      <c r="E91" s="6"/>
      <c r="F91" s="79"/>
      <c r="G91" s="44"/>
      <c r="H91" s="44"/>
      <c r="I91" s="44"/>
      <c r="J91" s="44"/>
      <c r="K91" s="44"/>
      <c r="L91" s="44"/>
      <c r="N91" s="44"/>
      <c r="O91" s="44"/>
      <c r="P91" s="44"/>
      <c r="Q91" s="44"/>
      <c r="R91" s="44"/>
      <c r="S91" s="44"/>
      <c r="X91" s="6"/>
      <c r="Y91" s="79"/>
      <c r="Z91" s="44"/>
      <c r="AA91" s="44"/>
      <c r="AB91" s="44"/>
      <c r="AC91" s="44"/>
      <c r="AD91" s="44"/>
      <c r="AE91" s="44"/>
      <c r="AG91" s="44"/>
      <c r="AH91" s="44"/>
      <c r="AI91" s="44"/>
      <c r="AJ91" s="44"/>
      <c r="AK91" s="44"/>
      <c r="AL91" s="44"/>
    </row>
    <row r="92" spans="5:38" x14ac:dyDescent="0.25">
      <c r="E92" s="6"/>
      <c r="F92" s="79"/>
      <c r="G92" s="44"/>
      <c r="H92" s="44"/>
      <c r="I92" s="44"/>
      <c r="J92" s="44"/>
      <c r="K92" s="44"/>
      <c r="L92" s="44"/>
      <c r="N92" s="44"/>
      <c r="O92" s="44"/>
      <c r="P92" s="44"/>
      <c r="Q92" s="44"/>
      <c r="R92" s="44"/>
      <c r="S92" s="44"/>
      <c r="X92" s="6"/>
      <c r="Y92" s="79"/>
      <c r="Z92" s="44"/>
      <c r="AA92" s="44"/>
      <c r="AB92" s="44"/>
      <c r="AC92" s="44"/>
      <c r="AD92" s="44"/>
      <c r="AE92" s="44"/>
      <c r="AG92" s="44"/>
      <c r="AH92" s="44"/>
      <c r="AI92" s="44"/>
      <c r="AJ92" s="44"/>
      <c r="AK92" s="44"/>
      <c r="AL92" s="44"/>
    </row>
    <row r="93" spans="5:38" x14ac:dyDescent="0.25">
      <c r="E93" s="6"/>
      <c r="F93" s="79"/>
      <c r="G93" s="44"/>
      <c r="H93" s="44"/>
      <c r="I93" s="44"/>
      <c r="J93" s="44"/>
      <c r="K93" s="44"/>
      <c r="L93" s="44"/>
      <c r="N93" s="44"/>
      <c r="O93" s="44"/>
      <c r="P93" s="44"/>
      <c r="Q93" s="44"/>
      <c r="R93" s="44"/>
      <c r="S93" s="44"/>
      <c r="X93" s="6"/>
      <c r="Y93" s="79"/>
      <c r="Z93" s="44"/>
      <c r="AA93" s="44"/>
      <c r="AB93" s="44"/>
      <c r="AC93" s="44"/>
      <c r="AD93" s="44"/>
      <c r="AE93" s="44"/>
      <c r="AG93" s="44"/>
      <c r="AH93" s="44"/>
      <c r="AI93" s="44"/>
      <c r="AJ93" s="44"/>
      <c r="AK93" s="44"/>
      <c r="AL93" s="44"/>
    </row>
    <row r="94" spans="5:38" x14ac:dyDescent="0.25">
      <c r="E94" s="6"/>
      <c r="F94" s="79"/>
      <c r="G94" s="44"/>
      <c r="H94" s="44"/>
      <c r="I94" s="44"/>
      <c r="J94" s="44"/>
      <c r="K94" s="44"/>
      <c r="L94" s="44"/>
      <c r="N94" s="44"/>
      <c r="O94" s="44"/>
      <c r="P94" s="44"/>
      <c r="Q94" s="44"/>
      <c r="R94" s="44"/>
      <c r="S94" s="44"/>
      <c r="X94" s="6"/>
      <c r="Y94" s="79"/>
      <c r="Z94" s="44"/>
      <c r="AA94" s="44"/>
      <c r="AB94" s="44"/>
      <c r="AC94" s="44"/>
      <c r="AD94" s="44"/>
      <c r="AE94" s="44"/>
      <c r="AG94" s="44"/>
      <c r="AH94" s="44"/>
      <c r="AI94" s="44"/>
      <c r="AJ94" s="44"/>
      <c r="AK94" s="44"/>
      <c r="AL94" s="44"/>
    </row>
    <row r="95" spans="5:38" x14ac:dyDescent="0.25">
      <c r="E95" s="6"/>
      <c r="F95" s="79"/>
      <c r="G95" s="44"/>
      <c r="H95" s="44"/>
      <c r="I95" s="44"/>
      <c r="J95" s="44"/>
      <c r="K95" s="44"/>
      <c r="L95" s="44"/>
      <c r="N95" s="44"/>
      <c r="O95" s="44"/>
      <c r="P95" s="44"/>
      <c r="Q95" s="44"/>
      <c r="R95" s="44"/>
      <c r="S95" s="44"/>
      <c r="X95" s="6"/>
      <c r="Y95" s="79"/>
      <c r="Z95" s="44"/>
      <c r="AA95" s="44"/>
      <c r="AB95" s="44"/>
      <c r="AC95" s="44"/>
      <c r="AD95" s="44"/>
      <c r="AE95" s="44"/>
      <c r="AG95" s="44"/>
      <c r="AH95" s="44"/>
      <c r="AI95" s="44"/>
      <c r="AJ95" s="44"/>
      <c r="AK95" s="44"/>
      <c r="AL95" s="44"/>
    </row>
    <row r="96" spans="5:38" x14ac:dyDescent="0.25">
      <c r="E96" s="6"/>
      <c r="F96" s="79"/>
      <c r="G96" s="44"/>
      <c r="H96" s="44"/>
      <c r="I96" s="44"/>
      <c r="J96" s="44"/>
      <c r="K96" s="44"/>
      <c r="L96" s="44"/>
      <c r="N96" s="44"/>
      <c r="O96" s="44"/>
      <c r="P96" s="44"/>
      <c r="Q96" s="44"/>
      <c r="R96" s="44"/>
      <c r="S96" s="44"/>
      <c r="X96" s="6"/>
      <c r="Y96" s="79"/>
      <c r="Z96" s="44"/>
      <c r="AA96" s="44"/>
      <c r="AB96" s="44"/>
      <c r="AC96" s="44"/>
      <c r="AD96" s="44"/>
      <c r="AE96" s="44"/>
      <c r="AG96" s="44"/>
      <c r="AH96" s="44"/>
      <c r="AI96" s="44"/>
      <c r="AJ96" s="44"/>
      <c r="AK96" s="44"/>
      <c r="AL96" s="44"/>
    </row>
    <row r="97" spans="5:38" x14ac:dyDescent="0.25">
      <c r="E97" s="6"/>
      <c r="F97" s="79"/>
      <c r="G97" s="44"/>
      <c r="H97" s="44"/>
      <c r="I97" s="44"/>
      <c r="J97" s="44"/>
      <c r="K97" s="44"/>
      <c r="L97" s="44"/>
      <c r="N97" s="44"/>
      <c r="O97" s="44"/>
      <c r="P97" s="44"/>
      <c r="Q97" s="44"/>
      <c r="R97" s="44"/>
      <c r="S97" s="44"/>
      <c r="X97" s="6"/>
      <c r="Y97" s="79"/>
      <c r="Z97" s="44"/>
      <c r="AA97" s="44"/>
      <c r="AB97" s="44"/>
      <c r="AC97" s="44"/>
      <c r="AD97" s="44"/>
      <c r="AE97" s="44"/>
      <c r="AG97" s="44"/>
      <c r="AH97" s="44"/>
      <c r="AI97" s="44"/>
      <c r="AJ97" s="44"/>
      <c r="AK97" s="44"/>
      <c r="AL97" s="44"/>
    </row>
    <row r="98" spans="5:38" x14ac:dyDescent="0.25">
      <c r="E98" s="6"/>
      <c r="F98" s="79"/>
      <c r="G98" s="44"/>
      <c r="H98" s="44"/>
      <c r="I98" s="44"/>
      <c r="J98" s="44"/>
      <c r="K98" s="44"/>
      <c r="L98" s="44"/>
      <c r="N98" s="44"/>
      <c r="O98" s="44"/>
      <c r="P98" s="44"/>
      <c r="Q98" s="44"/>
      <c r="R98" s="44"/>
      <c r="S98" s="44"/>
      <c r="X98" s="6"/>
      <c r="Y98" s="79"/>
      <c r="Z98" s="44"/>
      <c r="AA98" s="44"/>
      <c r="AB98" s="44"/>
      <c r="AC98" s="44"/>
      <c r="AD98" s="44"/>
      <c r="AE98" s="44"/>
      <c r="AG98" s="44"/>
      <c r="AH98" s="44"/>
      <c r="AI98" s="44"/>
      <c r="AJ98" s="44"/>
      <c r="AK98" s="44"/>
      <c r="AL98" s="44"/>
    </row>
    <row r="99" spans="5:38" x14ac:dyDescent="0.25">
      <c r="E99" s="6"/>
      <c r="F99" s="79"/>
      <c r="G99" s="44"/>
      <c r="H99" s="44"/>
      <c r="I99" s="44"/>
      <c r="J99" s="44"/>
      <c r="K99" s="44"/>
      <c r="L99" s="44"/>
      <c r="N99" s="44"/>
      <c r="O99" s="44"/>
      <c r="P99" s="44"/>
      <c r="Q99" s="44"/>
      <c r="R99" s="44"/>
      <c r="S99" s="44"/>
      <c r="X99" s="6"/>
      <c r="Y99" s="79"/>
      <c r="Z99" s="44"/>
      <c r="AA99" s="44"/>
      <c r="AB99" s="44"/>
      <c r="AC99" s="44"/>
      <c r="AD99" s="44"/>
      <c r="AE99" s="44"/>
      <c r="AG99" s="44"/>
      <c r="AH99" s="44"/>
      <c r="AI99" s="44"/>
      <c r="AJ99" s="44"/>
      <c r="AK99" s="44"/>
      <c r="AL99" s="44"/>
    </row>
    <row r="100" spans="5:38" x14ac:dyDescent="0.25">
      <c r="E100" s="6"/>
      <c r="F100" s="79"/>
      <c r="G100" s="44"/>
      <c r="H100" s="44"/>
      <c r="I100" s="44"/>
      <c r="J100" s="44"/>
      <c r="K100" s="44"/>
      <c r="L100" s="44"/>
      <c r="N100" s="44"/>
      <c r="O100" s="44"/>
      <c r="P100" s="44"/>
      <c r="Q100" s="44"/>
      <c r="R100" s="44"/>
      <c r="S100" s="44"/>
      <c r="X100" s="6"/>
      <c r="Y100" s="79"/>
      <c r="Z100" s="44"/>
      <c r="AA100" s="44"/>
      <c r="AB100" s="44"/>
      <c r="AC100" s="44"/>
      <c r="AD100" s="44"/>
      <c r="AE100" s="44"/>
      <c r="AG100" s="44"/>
      <c r="AH100" s="44"/>
      <c r="AI100" s="44"/>
      <c r="AJ100" s="44"/>
      <c r="AK100" s="44"/>
      <c r="AL100" s="44"/>
    </row>
    <row r="101" spans="5:38" x14ac:dyDescent="0.25">
      <c r="E101" s="6"/>
      <c r="F101" s="79"/>
      <c r="G101" s="44"/>
      <c r="H101" s="44"/>
      <c r="I101" s="44"/>
      <c r="J101" s="44"/>
      <c r="K101" s="44"/>
      <c r="L101" s="44"/>
      <c r="N101" s="44"/>
      <c r="O101" s="44"/>
      <c r="P101" s="44"/>
      <c r="Q101" s="44"/>
      <c r="R101" s="44"/>
      <c r="S101" s="44"/>
      <c r="X101" s="6"/>
      <c r="Y101" s="79"/>
      <c r="Z101" s="44"/>
      <c r="AA101" s="44"/>
      <c r="AB101" s="44"/>
      <c r="AC101" s="44"/>
      <c r="AD101" s="44"/>
      <c r="AE101" s="44"/>
      <c r="AG101" s="44"/>
      <c r="AH101" s="44"/>
      <c r="AI101" s="44"/>
      <c r="AJ101" s="44"/>
      <c r="AK101" s="44"/>
      <c r="AL101" s="44"/>
    </row>
    <row r="102" spans="5:38" x14ac:dyDescent="0.25">
      <c r="E102" s="6"/>
      <c r="F102" s="79"/>
      <c r="G102" s="44"/>
      <c r="H102" s="44"/>
      <c r="I102" s="44"/>
      <c r="J102" s="44"/>
      <c r="K102" s="44"/>
      <c r="L102" s="44"/>
      <c r="N102" s="44"/>
      <c r="O102" s="44"/>
      <c r="P102" s="44"/>
      <c r="Q102" s="44"/>
      <c r="R102" s="44"/>
      <c r="S102" s="44"/>
      <c r="X102" s="6"/>
      <c r="Y102" s="79"/>
      <c r="Z102" s="44"/>
      <c r="AA102" s="44"/>
      <c r="AB102" s="44"/>
      <c r="AC102" s="44"/>
      <c r="AD102" s="44"/>
      <c r="AE102" s="44"/>
      <c r="AG102" s="44"/>
      <c r="AH102" s="44"/>
      <c r="AI102" s="44"/>
      <c r="AJ102" s="44"/>
      <c r="AK102" s="44"/>
      <c r="AL102" s="44"/>
    </row>
    <row r="103" spans="5:38" x14ac:dyDescent="0.25">
      <c r="E103" s="6"/>
      <c r="F103" s="79"/>
      <c r="G103" s="44"/>
      <c r="H103" s="44"/>
      <c r="I103" s="44"/>
      <c r="J103" s="44"/>
      <c r="K103" s="44"/>
      <c r="L103" s="44"/>
      <c r="N103" s="44"/>
      <c r="O103" s="44"/>
      <c r="P103" s="44"/>
      <c r="Q103" s="44"/>
      <c r="R103" s="44"/>
      <c r="S103" s="44"/>
      <c r="X103" s="6"/>
      <c r="Y103" s="79"/>
      <c r="Z103" s="44"/>
      <c r="AA103" s="44"/>
      <c r="AB103" s="44"/>
      <c r="AC103" s="44"/>
      <c r="AD103" s="44"/>
      <c r="AE103" s="44"/>
      <c r="AG103" s="44"/>
      <c r="AH103" s="44"/>
      <c r="AI103" s="44"/>
      <c r="AJ103" s="44"/>
      <c r="AK103" s="44"/>
      <c r="AL103" s="44"/>
    </row>
    <row r="104" spans="5:38" x14ac:dyDescent="0.25">
      <c r="E104" s="6"/>
      <c r="F104" s="79"/>
      <c r="G104" s="44"/>
      <c r="H104" s="44"/>
      <c r="I104" s="44"/>
      <c r="J104" s="44"/>
      <c r="K104" s="44"/>
      <c r="L104" s="44"/>
      <c r="N104" s="44"/>
      <c r="O104" s="44"/>
      <c r="P104" s="44"/>
      <c r="Q104" s="44"/>
      <c r="R104" s="44"/>
      <c r="S104" s="44"/>
      <c r="X104" s="6"/>
      <c r="Y104" s="79"/>
      <c r="Z104" s="44"/>
      <c r="AA104" s="44"/>
      <c r="AB104" s="44"/>
      <c r="AC104" s="44"/>
      <c r="AD104" s="44"/>
      <c r="AE104" s="44"/>
      <c r="AG104" s="44"/>
      <c r="AH104" s="44"/>
      <c r="AI104" s="44"/>
      <c r="AJ104" s="44"/>
      <c r="AK104" s="44"/>
      <c r="AL104" s="44"/>
    </row>
    <row r="105" spans="5:38" x14ac:dyDescent="0.25">
      <c r="E105" s="6"/>
      <c r="F105" s="79"/>
      <c r="G105" s="44"/>
      <c r="H105" s="44"/>
      <c r="I105" s="44"/>
      <c r="J105" s="44"/>
      <c r="K105" s="44"/>
      <c r="L105" s="44"/>
      <c r="N105" s="44"/>
      <c r="O105" s="44"/>
      <c r="P105" s="44"/>
      <c r="Q105" s="44"/>
      <c r="R105" s="44"/>
      <c r="S105" s="44"/>
      <c r="X105" s="6"/>
      <c r="Y105" s="79"/>
      <c r="Z105" s="44"/>
      <c r="AA105" s="44"/>
      <c r="AB105" s="44"/>
      <c r="AC105" s="44"/>
      <c r="AD105" s="44"/>
      <c r="AE105" s="44"/>
      <c r="AG105" s="44"/>
      <c r="AH105" s="44"/>
      <c r="AI105" s="44"/>
      <c r="AJ105" s="44"/>
      <c r="AK105" s="44"/>
      <c r="AL105" s="44"/>
    </row>
    <row r="106" spans="5:38" x14ac:dyDescent="0.25">
      <c r="E106" s="6"/>
      <c r="F106" s="79"/>
      <c r="G106" s="44"/>
      <c r="H106" s="44"/>
      <c r="I106" s="44"/>
      <c r="J106" s="44"/>
      <c r="K106" s="44"/>
      <c r="L106" s="44"/>
      <c r="N106" s="44"/>
      <c r="O106" s="44"/>
      <c r="P106" s="44"/>
      <c r="Q106" s="44"/>
      <c r="R106" s="44"/>
      <c r="S106" s="44"/>
      <c r="X106" s="6"/>
      <c r="Y106" s="79"/>
      <c r="Z106" s="44"/>
      <c r="AA106" s="44"/>
      <c r="AB106" s="44"/>
      <c r="AC106" s="44"/>
      <c r="AD106" s="44"/>
      <c r="AE106" s="44"/>
      <c r="AG106" s="44"/>
      <c r="AH106" s="44"/>
      <c r="AI106" s="44"/>
      <c r="AJ106" s="44"/>
      <c r="AK106" s="44"/>
      <c r="AL106" s="44"/>
    </row>
    <row r="107" spans="5:38" x14ac:dyDescent="0.25">
      <c r="E107" s="6"/>
      <c r="F107" s="79"/>
      <c r="G107" s="44"/>
      <c r="H107" s="44"/>
      <c r="I107" s="44"/>
      <c r="J107" s="44"/>
      <c r="K107" s="44"/>
      <c r="L107" s="44"/>
      <c r="N107" s="44"/>
      <c r="O107" s="44"/>
      <c r="P107" s="44"/>
      <c r="Q107" s="44"/>
      <c r="R107" s="44"/>
      <c r="S107" s="44"/>
      <c r="X107" s="6"/>
      <c r="Y107" s="79"/>
      <c r="Z107" s="44"/>
      <c r="AA107" s="44"/>
      <c r="AB107" s="44"/>
      <c r="AC107" s="44"/>
      <c r="AD107" s="44"/>
      <c r="AE107" s="44"/>
      <c r="AG107" s="44"/>
      <c r="AH107" s="44"/>
      <c r="AI107" s="44"/>
      <c r="AJ107" s="44"/>
      <c r="AK107" s="44"/>
      <c r="AL107" s="44"/>
    </row>
    <row r="108" spans="5:38" x14ac:dyDescent="0.25">
      <c r="E108" s="6"/>
      <c r="F108" s="79"/>
      <c r="G108" s="44"/>
      <c r="H108" s="44"/>
      <c r="I108" s="44"/>
      <c r="J108" s="44"/>
      <c r="K108" s="44"/>
      <c r="L108" s="44"/>
      <c r="N108" s="44"/>
      <c r="O108" s="44"/>
      <c r="P108" s="44"/>
      <c r="Q108" s="44"/>
      <c r="R108" s="44"/>
      <c r="S108" s="44"/>
      <c r="X108" s="6"/>
      <c r="Y108" s="79"/>
      <c r="Z108" s="44"/>
      <c r="AA108" s="44"/>
      <c r="AB108" s="44"/>
      <c r="AC108" s="44"/>
      <c r="AD108" s="44"/>
      <c r="AE108" s="44"/>
      <c r="AG108" s="44"/>
      <c r="AH108" s="44"/>
      <c r="AI108" s="44"/>
      <c r="AJ108" s="44"/>
      <c r="AK108" s="44"/>
      <c r="AL108" s="44"/>
    </row>
    <row r="109" spans="5:38" x14ac:dyDescent="0.25">
      <c r="E109" s="6"/>
      <c r="F109" s="79"/>
      <c r="G109" s="44"/>
      <c r="H109" s="44"/>
      <c r="I109" s="44"/>
      <c r="J109" s="44"/>
      <c r="K109" s="44"/>
      <c r="L109" s="44"/>
      <c r="N109" s="44"/>
      <c r="O109" s="44"/>
      <c r="P109" s="44"/>
      <c r="Q109" s="44"/>
      <c r="R109" s="44"/>
      <c r="S109" s="44"/>
      <c r="X109" s="6"/>
      <c r="Y109" s="79"/>
      <c r="Z109" s="44"/>
      <c r="AA109" s="44"/>
      <c r="AB109" s="44"/>
      <c r="AC109" s="44"/>
      <c r="AD109" s="44"/>
      <c r="AE109" s="44"/>
      <c r="AG109" s="44"/>
      <c r="AH109" s="44"/>
      <c r="AI109" s="44"/>
      <c r="AJ109" s="44"/>
      <c r="AK109" s="44"/>
      <c r="AL109" s="44"/>
    </row>
    <row r="110" spans="5:38" x14ac:dyDescent="0.25">
      <c r="E110" s="6"/>
      <c r="F110" s="79"/>
      <c r="G110" s="44"/>
      <c r="H110" s="44"/>
      <c r="I110" s="44"/>
      <c r="J110" s="44"/>
      <c r="K110" s="44"/>
      <c r="L110" s="44"/>
      <c r="N110" s="44"/>
      <c r="O110" s="44"/>
      <c r="P110" s="44"/>
      <c r="Q110" s="44"/>
      <c r="R110" s="44"/>
      <c r="S110" s="44"/>
      <c r="X110" s="6"/>
      <c r="Y110" s="79"/>
      <c r="Z110" s="44"/>
      <c r="AA110" s="44"/>
      <c r="AB110" s="44"/>
      <c r="AC110" s="44"/>
      <c r="AD110" s="44"/>
      <c r="AE110" s="44"/>
      <c r="AG110" s="44"/>
      <c r="AH110" s="44"/>
      <c r="AI110" s="44"/>
      <c r="AJ110" s="44"/>
      <c r="AK110" s="44"/>
      <c r="AL110" s="44"/>
    </row>
    <row r="111" spans="5:38" x14ac:dyDescent="0.25">
      <c r="E111" s="6"/>
      <c r="F111" s="79"/>
      <c r="G111" s="44"/>
      <c r="H111" s="44"/>
      <c r="I111" s="44"/>
      <c r="J111" s="44"/>
      <c r="K111" s="44"/>
      <c r="L111" s="44"/>
      <c r="N111" s="44"/>
      <c r="O111" s="44"/>
      <c r="P111" s="44"/>
      <c r="Q111" s="44"/>
      <c r="R111" s="44"/>
      <c r="S111" s="44"/>
      <c r="X111" s="6"/>
      <c r="Y111" s="79"/>
      <c r="Z111" s="44"/>
      <c r="AA111" s="44"/>
      <c r="AB111" s="44"/>
      <c r="AC111" s="44"/>
      <c r="AD111" s="44"/>
      <c r="AE111" s="44"/>
      <c r="AG111" s="44"/>
      <c r="AH111" s="44"/>
      <c r="AI111" s="44"/>
      <c r="AJ111" s="44"/>
      <c r="AK111" s="44"/>
      <c r="AL111" s="44"/>
    </row>
    <row r="112" spans="5:38" x14ac:dyDescent="0.25">
      <c r="E112" s="6"/>
      <c r="F112" s="79"/>
      <c r="G112" s="44"/>
      <c r="H112" s="44"/>
      <c r="I112" s="44"/>
      <c r="J112" s="44"/>
      <c r="K112" s="44"/>
      <c r="L112" s="44"/>
      <c r="N112" s="44"/>
      <c r="O112" s="44"/>
      <c r="P112" s="44"/>
      <c r="Q112" s="44"/>
      <c r="R112" s="44"/>
      <c r="S112" s="44"/>
      <c r="X112" s="6"/>
      <c r="Y112" s="79"/>
      <c r="Z112" s="44"/>
      <c r="AA112" s="44"/>
      <c r="AB112" s="44"/>
      <c r="AC112" s="44"/>
      <c r="AD112" s="44"/>
      <c r="AE112" s="44"/>
      <c r="AG112" s="44"/>
      <c r="AH112" s="44"/>
      <c r="AI112" s="44"/>
      <c r="AJ112" s="44"/>
      <c r="AK112" s="44"/>
      <c r="AL112" s="44"/>
    </row>
    <row r="113" spans="5:38" x14ac:dyDescent="0.25">
      <c r="E113" s="6"/>
      <c r="F113" s="79"/>
      <c r="G113" s="44"/>
      <c r="H113" s="44"/>
      <c r="I113" s="44"/>
      <c r="J113" s="44"/>
      <c r="K113" s="44"/>
      <c r="L113" s="44"/>
      <c r="N113" s="44"/>
      <c r="O113" s="44"/>
      <c r="P113" s="44"/>
      <c r="Q113" s="44"/>
      <c r="R113" s="44"/>
      <c r="S113" s="44"/>
      <c r="X113" s="6"/>
      <c r="Y113" s="79"/>
      <c r="Z113" s="44"/>
      <c r="AA113" s="44"/>
      <c r="AB113" s="44"/>
      <c r="AC113" s="44"/>
      <c r="AD113" s="44"/>
      <c r="AE113" s="44"/>
      <c r="AG113" s="44"/>
      <c r="AH113" s="44"/>
      <c r="AI113" s="44"/>
      <c r="AJ113" s="44"/>
      <c r="AK113" s="44"/>
      <c r="AL113" s="44"/>
    </row>
    <row r="114" spans="5:38" x14ac:dyDescent="0.25">
      <c r="E114" s="6"/>
      <c r="F114" s="79"/>
      <c r="G114" s="44"/>
      <c r="H114" s="44"/>
      <c r="I114" s="44"/>
      <c r="J114" s="44"/>
      <c r="K114" s="44"/>
      <c r="L114" s="44"/>
      <c r="N114" s="44"/>
      <c r="O114" s="44"/>
      <c r="P114" s="44"/>
      <c r="Q114" s="44"/>
      <c r="R114" s="44"/>
      <c r="S114" s="44"/>
      <c r="X114" s="6"/>
      <c r="Y114" s="79"/>
      <c r="Z114" s="44"/>
      <c r="AA114" s="44"/>
      <c r="AB114" s="44"/>
      <c r="AC114" s="44"/>
      <c r="AD114" s="44"/>
      <c r="AE114" s="44"/>
      <c r="AG114" s="44"/>
      <c r="AH114" s="44"/>
      <c r="AI114" s="44"/>
      <c r="AJ114" s="44"/>
      <c r="AK114" s="44"/>
      <c r="AL114" s="44"/>
    </row>
    <row r="115" spans="5:38" x14ac:dyDescent="0.25">
      <c r="E115" s="6"/>
      <c r="F115" s="79"/>
      <c r="G115" s="44"/>
      <c r="H115" s="44"/>
      <c r="I115" s="44"/>
      <c r="J115" s="44"/>
      <c r="K115" s="44"/>
      <c r="L115" s="44"/>
      <c r="N115" s="44"/>
      <c r="O115" s="44"/>
      <c r="P115" s="44"/>
      <c r="Q115" s="44"/>
      <c r="R115" s="44"/>
      <c r="S115" s="44"/>
      <c r="X115" s="6"/>
      <c r="Y115" s="79"/>
      <c r="Z115" s="44"/>
      <c r="AA115" s="44"/>
      <c r="AB115" s="44"/>
      <c r="AC115" s="44"/>
      <c r="AD115" s="44"/>
      <c r="AE115" s="44"/>
      <c r="AG115" s="44"/>
      <c r="AH115" s="44"/>
      <c r="AI115" s="44"/>
      <c r="AJ115" s="44"/>
      <c r="AK115" s="44"/>
      <c r="AL115" s="44"/>
    </row>
    <row r="116" spans="5:38" x14ac:dyDescent="0.25">
      <c r="E116" s="6"/>
      <c r="F116" s="79"/>
      <c r="G116" s="44"/>
      <c r="H116" s="44"/>
      <c r="I116" s="44"/>
      <c r="J116" s="44"/>
      <c r="K116" s="44"/>
      <c r="L116" s="44"/>
      <c r="N116" s="44"/>
      <c r="O116" s="44"/>
      <c r="P116" s="44"/>
      <c r="Q116" s="44"/>
      <c r="R116" s="44"/>
      <c r="S116" s="44"/>
      <c r="X116" s="6"/>
      <c r="Y116" s="79"/>
      <c r="Z116" s="44"/>
      <c r="AA116" s="44"/>
      <c r="AB116" s="44"/>
      <c r="AC116" s="44"/>
      <c r="AD116" s="44"/>
      <c r="AE116" s="44"/>
      <c r="AG116" s="44"/>
      <c r="AH116" s="44"/>
      <c r="AI116" s="44"/>
      <c r="AJ116" s="44"/>
      <c r="AK116" s="44"/>
      <c r="AL116" s="44"/>
    </row>
    <row r="117" spans="5:38" x14ac:dyDescent="0.25">
      <c r="E117" s="6"/>
      <c r="F117" s="79"/>
      <c r="G117" s="44"/>
      <c r="H117" s="44"/>
      <c r="I117" s="44"/>
      <c r="J117" s="44"/>
      <c r="K117" s="44"/>
      <c r="L117" s="44"/>
      <c r="N117" s="44"/>
      <c r="O117" s="44"/>
      <c r="P117" s="44"/>
      <c r="Q117" s="44"/>
      <c r="R117" s="44"/>
      <c r="S117" s="44"/>
      <c r="X117" s="6"/>
      <c r="Y117" s="79"/>
      <c r="Z117" s="44"/>
      <c r="AA117" s="44"/>
      <c r="AB117" s="44"/>
      <c r="AC117" s="44"/>
      <c r="AD117" s="44"/>
      <c r="AE117" s="44"/>
      <c r="AG117" s="44"/>
      <c r="AH117" s="44"/>
      <c r="AI117" s="44"/>
      <c r="AJ117" s="44"/>
      <c r="AK117" s="44"/>
      <c r="AL117" s="44"/>
    </row>
    <row r="118" spans="5:38" x14ac:dyDescent="0.25">
      <c r="E118" s="6"/>
      <c r="F118" s="79"/>
      <c r="G118" s="44"/>
      <c r="H118" s="44"/>
      <c r="I118" s="44"/>
      <c r="J118" s="44"/>
      <c r="K118" s="44"/>
      <c r="L118" s="44"/>
      <c r="N118" s="44"/>
      <c r="O118" s="44"/>
      <c r="P118" s="44"/>
      <c r="Q118" s="44"/>
      <c r="R118" s="44"/>
      <c r="S118" s="44"/>
      <c r="X118" s="6"/>
      <c r="Y118" s="79"/>
      <c r="Z118" s="44"/>
      <c r="AA118" s="44"/>
      <c r="AB118" s="44"/>
      <c r="AC118" s="44"/>
      <c r="AD118" s="44"/>
      <c r="AE118" s="44"/>
      <c r="AG118" s="44"/>
      <c r="AH118" s="44"/>
      <c r="AI118" s="44"/>
      <c r="AJ118" s="44"/>
      <c r="AK118" s="44"/>
      <c r="AL118" s="44"/>
    </row>
    <row r="119" spans="5:38" x14ac:dyDescent="0.25">
      <c r="E119" s="6"/>
      <c r="F119" s="79"/>
      <c r="G119" s="44"/>
      <c r="H119" s="44"/>
      <c r="I119" s="44"/>
      <c r="J119" s="44"/>
      <c r="K119" s="44"/>
      <c r="L119" s="44"/>
      <c r="N119" s="44"/>
      <c r="O119" s="44"/>
      <c r="P119" s="44"/>
      <c r="Q119" s="44"/>
      <c r="R119" s="44"/>
      <c r="S119" s="44"/>
      <c r="X119" s="6"/>
      <c r="Y119" s="79"/>
      <c r="Z119" s="44"/>
      <c r="AA119" s="44"/>
      <c r="AB119" s="44"/>
      <c r="AC119" s="44"/>
      <c r="AD119" s="44"/>
      <c r="AE119" s="44"/>
      <c r="AG119" s="44"/>
      <c r="AH119" s="44"/>
      <c r="AI119" s="44"/>
      <c r="AJ119" s="44"/>
      <c r="AK119" s="44"/>
      <c r="AL119" s="44"/>
    </row>
    <row r="120" spans="5:38" x14ac:dyDescent="0.25">
      <c r="E120" s="6"/>
      <c r="F120" s="79"/>
      <c r="G120" s="44"/>
      <c r="H120" s="44"/>
      <c r="I120" s="44"/>
      <c r="J120" s="44"/>
      <c r="K120" s="44"/>
      <c r="L120" s="44"/>
      <c r="N120" s="44"/>
      <c r="O120" s="44"/>
      <c r="P120" s="44"/>
      <c r="Q120" s="44"/>
      <c r="R120" s="44"/>
      <c r="S120" s="44"/>
      <c r="X120" s="6"/>
      <c r="Y120" s="79"/>
      <c r="Z120" s="44"/>
      <c r="AA120" s="44"/>
      <c r="AB120" s="44"/>
      <c r="AC120" s="44"/>
      <c r="AD120" s="44"/>
      <c r="AE120" s="44"/>
      <c r="AG120" s="44"/>
      <c r="AH120" s="44"/>
      <c r="AI120" s="44"/>
      <c r="AJ120" s="44"/>
      <c r="AK120" s="44"/>
      <c r="AL120" s="44"/>
    </row>
    <row r="121" spans="5:38" x14ac:dyDescent="0.25">
      <c r="E121" s="6"/>
      <c r="F121" s="79"/>
      <c r="G121" s="44"/>
      <c r="H121" s="44"/>
      <c r="I121" s="44"/>
      <c r="J121" s="44"/>
      <c r="K121" s="44"/>
      <c r="L121" s="44"/>
      <c r="N121" s="44"/>
      <c r="O121" s="44"/>
      <c r="P121" s="44"/>
      <c r="Q121" s="44"/>
      <c r="R121" s="44"/>
      <c r="S121" s="44"/>
      <c r="X121" s="6"/>
      <c r="Y121" s="79"/>
      <c r="Z121" s="44"/>
      <c r="AA121" s="44"/>
      <c r="AB121" s="44"/>
      <c r="AC121" s="44"/>
      <c r="AD121" s="44"/>
      <c r="AE121" s="44"/>
      <c r="AG121" s="44"/>
      <c r="AH121" s="44"/>
      <c r="AI121" s="44"/>
      <c r="AJ121" s="44"/>
      <c r="AK121" s="44"/>
      <c r="AL121" s="44"/>
    </row>
    <row r="122" spans="5:38" x14ac:dyDescent="0.25">
      <c r="E122" s="6"/>
      <c r="F122" s="79"/>
      <c r="G122" s="44"/>
      <c r="H122" s="44"/>
      <c r="I122" s="44"/>
      <c r="J122" s="44"/>
      <c r="K122" s="44"/>
      <c r="L122" s="44"/>
      <c r="N122" s="44"/>
      <c r="O122" s="44"/>
      <c r="P122" s="44"/>
      <c r="Q122" s="44"/>
      <c r="R122" s="44"/>
      <c r="S122" s="44"/>
      <c r="X122" s="6"/>
      <c r="Y122" s="79"/>
      <c r="Z122" s="44"/>
      <c r="AA122" s="44"/>
      <c r="AB122" s="44"/>
      <c r="AC122" s="44"/>
      <c r="AD122" s="44"/>
      <c r="AE122" s="44"/>
      <c r="AG122" s="44"/>
      <c r="AH122" s="44"/>
      <c r="AI122" s="44"/>
      <c r="AJ122" s="44"/>
      <c r="AK122" s="44"/>
      <c r="AL122" s="44"/>
    </row>
    <row r="123" spans="5:38" x14ac:dyDescent="0.25">
      <c r="E123" s="6"/>
      <c r="F123" s="79"/>
      <c r="G123" s="44"/>
      <c r="H123" s="44"/>
      <c r="I123" s="44"/>
      <c r="J123" s="44"/>
      <c r="K123" s="44"/>
      <c r="L123" s="44"/>
      <c r="N123" s="44"/>
      <c r="O123" s="44"/>
      <c r="P123" s="44"/>
      <c r="Q123" s="44"/>
      <c r="R123" s="44"/>
      <c r="S123" s="44"/>
      <c r="X123" s="6"/>
      <c r="Y123" s="79"/>
      <c r="Z123" s="44"/>
      <c r="AA123" s="44"/>
      <c r="AB123" s="44"/>
      <c r="AC123" s="44"/>
      <c r="AD123" s="44"/>
      <c r="AE123" s="44"/>
      <c r="AG123" s="44"/>
      <c r="AH123" s="44"/>
      <c r="AI123" s="44"/>
      <c r="AJ123" s="44"/>
      <c r="AK123" s="44"/>
      <c r="AL123" s="44"/>
    </row>
    <row r="124" spans="5:38" x14ac:dyDescent="0.25">
      <c r="E124" s="6"/>
      <c r="F124" s="79"/>
      <c r="G124" s="44"/>
      <c r="H124" s="44"/>
      <c r="I124" s="44"/>
      <c r="J124" s="44"/>
      <c r="K124" s="44"/>
      <c r="L124" s="44"/>
      <c r="N124" s="44"/>
      <c r="O124" s="44"/>
      <c r="P124" s="44"/>
      <c r="Q124" s="44"/>
      <c r="R124" s="44"/>
      <c r="S124" s="44"/>
      <c r="X124" s="6"/>
      <c r="Y124" s="79"/>
      <c r="Z124" s="44"/>
      <c r="AA124" s="44"/>
      <c r="AB124" s="44"/>
      <c r="AC124" s="44"/>
      <c r="AD124" s="44"/>
      <c r="AE124" s="44"/>
      <c r="AG124" s="44"/>
      <c r="AH124" s="44"/>
      <c r="AI124" s="44"/>
      <c r="AJ124" s="44"/>
      <c r="AK124" s="44"/>
      <c r="AL124" s="44"/>
    </row>
    <row r="125" spans="5:38" x14ac:dyDescent="0.25">
      <c r="E125" s="6"/>
      <c r="F125" s="79"/>
      <c r="G125" s="44"/>
      <c r="H125" s="44"/>
      <c r="I125" s="44"/>
      <c r="J125" s="44"/>
      <c r="K125" s="44"/>
      <c r="L125" s="44"/>
      <c r="N125" s="44"/>
      <c r="O125" s="44"/>
      <c r="P125" s="44"/>
      <c r="Q125" s="44"/>
      <c r="R125" s="44"/>
      <c r="S125" s="44"/>
      <c r="X125" s="6"/>
      <c r="Y125" s="79"/>
      <c r="Z125" s="44"/>
      <c r="AA125" s="44"/>
      <c r="AB125" s="44"/>
      <c r="AC125" s="44"/>
      <c r="AD125" s="44"/>
      <c r="AE125" s="44"/>
      <c r="AG125" s="44"/>
      <c r="AH125" s="44"/>
      <c r="AI125" s="44"/>
      <c r="AJ125" s="44"/>
      <c r="AK125" s="44"/>
      <c r="AL125" s="44"/>
    </row>
    <row r="126" spans="5:38" x14ac:dyDescent="0.25">
      <c r="E126" s="6"/>
      <c r="F126" s="79"/>
      <c r="G126" s="44"/>
      <c r="H126" s="44"/>
      <c r="I126" s="44"/>
      <c r="J126" s="44"/>
      <c r="K126" s="44"/>
      <c r="L126" s="44"/>
      <c r="N126" s="44"/>
      <c r="O126" s="44"/>
      <c r="P126" s="44"/>
      <c r="Q126" s="44"/>
      <c r="R126" s="44"/>
      <c r="S126" s="44"/>
      <c r="X126" s="6"/>
      <c r="Y126" s="79"/>
      <c r="Z126" s="44"/>
      <c r="AA126" s="44"/>
      <c r="AB126" s="44"/>
      <c r="AC126" s="44"/>
      <c r="AD126" s="44"/>
      <c r="AE126" s="44"/>
      <c r="AG126" s="44"/>
      <c r="AH126" s="44"/>
      <c r="AI126" s="44"/>
      <c r="AJ126" s="44"/>
      <c r="AK126" s="44"/>
      <c r="AL126" s="44"/>
    </row>
    <row r="127" spans="5:38" x14ac:dyDescent="0.25">
      <c r="E127" s="6"/>
      <c r="F127" s="79"/>
      <c r="G127" s="44"/>
      <c r="H127" s="44"/>
      <c r="I127" s="44"/>
      <c r="J127" s="44"/>
      <c r="K127" s="44"/>
      <c r="L127" s="44"/>
      <c r="N127" s="44"/>
      <c r="O127" s="44"/>
      <c r="P127" s="44"/>
      <c r="Q127" s="44"/>
      <c r="R127" s="44"/>
      <c r="S127" s="44"/>
      <c r="X127" s="6"/>
      <c r="Y127" s="79"/>
      <c r="Z127" s="44"/>
      <c r="AA127" s="44"/>
      <c r="AB127" s="44"/>
      <c r="AC127" s="44"/>
      <c r="AD127" s="44"/>
      <c r="AE127" s="44"/>
      <c r="AG127" s="44"/>
      <c r="AH127" s="44"/>
      <c r="AI127" s="44"/>
      <c r="AJ127" s="44"/>
      <c r="AK127" s="44"/>
      <c r="AL127" s="44"/>
    </row>
    <row r="128" spans="5:38" x14ac:dyDescent="0.25">
      <c r="E128" s="6"/>
      <c r="F128" s="79"/>
      <c r="G128" s="44"/>
      <c r="H128" s="44"/>
      <c r="I128" s="44"/>
      <c r="J128" s="44"/>
      <c r="K128" s="44"/>
      <c r="L128" s="44"/>
      <c r="N128" s="44"/>
      <c r="O128" s="44"/>
      <c r="P128" s="44"/>
      <c r="Q128" s="44"/>
      <c r="R128" s="44"/>
      <c r="S128" s="44"/>
      <c r="X128" s="6"/>
      <c r="Y128" s="79"/>
      <c r="Z128" s="44"/>
      <c r="AA128" s="44"/>
      <c r="AB128" s="44"/>
      <c r="AC128" s="44"/>
      <c r="AD128" s="44"/>
      <c r="AE128" s="44"/>
      <c r="AG128" s="44"/>
      <c r="AH128" s="44"/>
      <c r="AI128" s="44"/>
      <c r="AJ128" s="44"/>
      <c r="AK128" s="44"/>
      <c r="AL128" s="44"/>
    </row>
    <row r="129" spans="5:38" x14ac:dyDescent="0.25">
      <c r="E129" s="6"/>
      <c r="F129" s="79"/>
      <c r="G129" s="44"/>
      <c r="H129" s="44"/>
      <c r="I129" s="44"/>
      <c r="J129" s="44"/>
      <c r="K129" s="44"/>
      <c r="L129" s="44"/>
      <c r="N129" s="44"/>
      <c r="O129" s="44"/>
      <c r="P129" s="44"/>
      <c r="Q129" s="44"/>
      <c r="R129" s="44"/>
      <c r="S129" s="44"/>
      <c r="X129" s="6"/>
      <c r="Y129" s="79"/>
      <c r="Z129" s="44"/>
      <c r="AA129" s="44"/>
      <c r="AB129" s="44"/>
      <c r="AC129" s="44"/>
      <c r="AD129" s="44"/>
      <c r="AE129" s="44"/>
      <c r="AG129" s="44"/>
      <c r="AH129" s="44"/>
      <c r="AI129" s="44"/>
      <c r="AJ129" s="44"/>
      <c r="AK129" s="44"/>
      <c r="AL129" s="44"/>
    </row>
    <row r="130" spans="5:38" x14ac:dyDescent="0.25">
      <c r="E130" s="6"/>
      <c r="F130" s="79"/>
      <c r="G130" s="44"/>
      <c r="H130" s="44"/>
      <c r="I130" s="44"/>
      <c r="J130" s="44"/>
      <c r="K130" s="44"/>
      <c r="L130" s="44"/>
      <c r="N130" s="44"/>
      <c r="O130" s="44"/>
      <c r="P130" s="44"/>
      <c r="Q130" s="44"/>
      <c r="R130" s="44"/>
      <c r="S130" s="44"/>
      <c r="X130" s="6"/>
      <c r="Y130" s="79"/>
      <c r="Z130" s="44"/>
      <c r="AA130" s="44"/>
      <c r="AB130" s="44"/>
      <c r="AC130" s="44"/>
      <c r="AD130" s="44"/>
      <c r="AE130" s="44"/>
      <c r="AG130" s="44"/>
      <c r="AH130" s="44"/>
      <c r="AI130" s="44"/>
      <c r="AJ130" s="44"/>
      <c r="AK130" s="44"/>
      <c r="AL130" s="44"/>
    </row>
    <row r="131" spans="5:38" x14ac:dyDescent="0.25">
      <c r="E131" s="6"/>
      <c r="F131" s="79"/>
      <c r="G131" s="44"/>
      <c r="H131" s="44"/>
      <c r="I131" s="44"/>
      <c r="J131" s="44"/>
      <c r="K131" s="44"/>
      <c r="L131" s="44"/>
      <c r="N131" s="44"/>
      <c r="O131" s="44"/>
      <c r="P131" s="44"/>
      <c r="Q131" s="44"/>
      <c r="R131" s="44"/>
      <c r="S131" s="44"/>
      <c r="X131" s="6"/>
      <c r="Y131" s="79"/>
      <c r="Z131" s="44"/>
      <c r="AA131" s="44"/>
      <c r="AB131" s="44"/>
      <c r="AC131" s="44"/>
      <c r="AD131" s="44"/>
      <c r="AE131" s="44"/>
      <c r="AG131" s="44"/>
      <c r="AH131" s="44"/>
      <c r="AI131" s="44"/>
      <c r="AJ131" s="44"/>
      <c r="AK131" s="44"/>
      <c r="AL131" s="44"/>
    </row>
    <row r="132" spans="5:38" x14ac:dyDescent="0.25">
      <c r="E132" s="6"/>
      <c r="F132" s="79"/>
      <c r="G132" s="44"/>
      <c r="H132" s="44"/>
      <c r="I132" s="44"/>
      <c r="J132" s="44"/>
      <c r="K132" s="44"/>
      <c r="L132" s="44"/>
      <c r="N132" s="44"/>
      <c r="O132" s="44"/>
      <c r="P132" s="44"/>
      <c r="Q132" s="44"/>
      <c r="R132" s="44"/>
      <c r="S132" s="44"/>
      <c r="X132" s="6"/>
      <c r="Y132" s="79"/>
      <c r="Z132" s="44"/>
      <c r="AA132" s="44"/>
      <c r="AB132" s="44"/>
      <c r="AC132" s="44"/>
      <c r="AD132" s="44"/>
      <c r="AE132" s="44"/>
      <c r="AG132" s="44"/>
      <c r="AH132" s="44"/>
      <c r="AI132" s="44"/>
      <c r="AJ132" s="44"/>
      <c r="AK132" s="44"/>
      <c r="AL132" s="44"/>
    </row>
    <row r="133" spans="5:38" x14ac:dyDescent="0.25">
      <c r="E133" s="6"/>
      <c r="F133" s="79"/>
      <c r="G133" s="44"/>
      <c r="H133" s="44"/>
      <c r="I133" s="44"/>
      <c r="J133" s="44"/>
      <c r="K133" s="44"/>
      <c r="L133" s="44"/>
      <c r="N133" s="44"/>
      <c r="O133" s="44"/>
      <c r="P133" s="44"/>
      <c r="Q133" s="44"/>
      <c r="R133" s="44"/>
      <c r="S133" s="44"/>
      <c r="X133" s="6"/>
      <c r="Y133" s="79"/>
      <c r="Z133" s="44"/>
      <c r="AA133" s="44"/>
      <c r="AB133" s="44"/>
      <c r="AC133" s="44"/>
      <c r="AD133" s="44"/>
      <c r="AE133" s="44"/>
      <c r="AG133" s="44"/>
      <c r="AH133" s="44"/>
      <c r="AI133" s="44"/>
      <c r="AJ133" s="44"/>
      <c r="AK133" s="44"/>
      <c r="AL133" s="44"/>
    </row>
    <row r="134" spans="5:38" x14ac:dyDescent="0.25">
      <c r="E134" s="6"/>
      <c r="F134" s="79"/>
      <c r="G134" s="44"/>
      <c r="H134" s="44"/>
      <c r="I134" s="44"/>
      <c r="J134" s="44"/>
      <c r="K134" s="44"/>
      <c r="L134" s="44"/>
      <c r="N134" s="44"/>
      <c r="O134" s="44"/>
      <c r="P134" s="44"/>
      <c r="Q134" s="44"/>
      <c r="R134" s="44"/>
      <c r="S134" s="44"/>
      <c r="X134" s="6"/>
      <c r="Y134" s="79"/>
      <c r="Z134" s="44"/>
      <c r="AA134" s="44"/>
      <c r="AB134" s="44"/>
      <c r="AC134" s="44"/>
      <c r="AD134" s="44"/>
      <c r="AE134" s="44"/>
      <c r="AG134" s="44"/>
      <c r="AH134" s="44"/>
      <c r="AI134" s="44"/>
      <c r="AJ134" s="44"/>
      <c r="AK134" s="44"/>
      <c r="AL134" s="44"/>
    </row>
    <row r="135" spans="5:38" x14ac:dyDescent="0.25">
      <c r="E135" s="6"/>
      <c r="F135" s="79"/>
      <c r="G135" s="44"/>
      <c r="H135" s="44"/>
      <c r="I135" s="44"/>
      <c r="J135" s="44"/>
      <c r="K135" s="44"/>
      <c r="L135" s="44"/>
      <c r="N135" s="44"/>
      <c r="O135" s="44"/>
      <c r="P135" s="44"/>
      <c r="Q135" s="44"/>
      <c r="R135" s="44"/>
      <c r="S135" s="44"/>
      <c r="X135" s="6"/>
      <c r="Y135" s="79"/>
      <c r="Z135" s="44"/>
      <c r="AA135" s="44"/>
      <c r="AB135" s="44"/>
      <c r="AC135" s="44"/>
      <c r="AD135" s="44"/>
      <c r="AE135" s="44"/>
      <c r="AG135" s="44"/>
      <c r="AH135" s="44"/>
      <c r="AI135" s="44"/>
      <c r="AJ135" s="44"/>
      <c r="AK135" s="44"/>
      <c r="AL135" s="44"/>
    </row>
    <row r="136" spans="5:38" x14ac:dyDescent="0.25">
      <c r="E136" s="6"/>
      <c r="F136" s="79"/>
      <c r="G136" s="44"/>
      <c r="H136" s="44"/>
      <c r="I136" s="44"/>
      <c r="J136" s="44"/>
      <c r="K136" s="44"/>
      <c r="L136" s="44"/>
      <c r="N136" s="44"/>
      <c r="O136" s="44"/>
      <c r="P136" s="44"/>
      <c r="Q136" s="44"/>
      <c r="R136" s="44"/>
      <c r="S136" s="44"/>
      <c r="X136" s="6"/>
      <c r="Y136" s="79"/>
      <c r="Z136" s="44"/>
      <c r="AA136" s="44"/>
      <c r="AB136" s="44"/>
      <c r="AC136" s="44"/>
      <c r="AD136" s="44"/>
      <c r="AE136" s="44"/>
      <c r="AG136" s="44"/>
      <c r="AH136" s="44"/>
      <c r="AI136" s="44"/>
      <c r="AJ136" s="44"/>
      <c r="AK136" s="44"/>
      <c r="AL136" s="44"/>
    </row>
    <row r="137" spans="5:38" x14ac:dyDescent="0.25">
      <c r="E137" s="6"/>
      <c r="F137" s="79"/>
      <c r="G137" s="44"/>
      <c r="H137" s="44"/>
      <c r="I137" s="44"/>
      <c r="J137" s="44"/>
      <c r="K137" s="44"/>
      <c r="L137" s="44"/>
      <c r="N137" s="44"/>
      <c r="O137" s="44"/>
      <c r="P137" s="44"/>
      <c r="Q137" s="44"/>
      <c r="R137" s="44"/>
      <c r="S137" s="44"/>
      <c r="X137" s="6"/>
      <c r="Y137" s="79"/>
      <c r="Z137" s="44"/>
      <c r="AA137" s="44"/>
      <c r="AB137" s="44"/>
      <c r="AC137" s="44"/>
      <c r="AD137" s="44"/>
      <c r="AE137" s="44"/>
      <c r="AG137" s="44"/>
      <c r="AH137" s="44"/>
      <c r="AI137" s="44"/>
      <c r="AJ137" s="44"/>
      <c r="AK137" s="44"/>
      <c r="AL137" s="44"/>
    </row>
    <row r="138" spans="5:38" x14ac:dyDescent="0.25">
      <c r="E138" s="6"/>
      <c r="F138" s="79"/>
      <c r="G138" s="44"/>
      <c r="H138" s="44"/>
      <c r="I138" s="44"/>
      <c r="J138" s="44"/>
      <c r="K138" s="44"/>
      <c r="L138" s="44"/>
      <c r="N138" s="44"/>
      <c r="O138" s="44"/>
      <c r="P138" s="44"/>
      <c r="Q138" s="44"/>
      <c r="R138" s="44"/>
      <c r="S138" s="44"/>
      <c r="X138" s="6"/>
      <c r="Y138" s="79"/>
      <c r="Z138" s="44"/>
      <c r="AA138" s="44"/>
      <c r="AB138" s="44"/>
      <c r="AC138" s="44"/>
      <c r="AD138" s="44"/>
      <c r="AE138" s="44"/>
      <c r="AG138" s="44"/>
      <c r="AH138" s="44"/>
      <c r="AI138" s="44"/>
      <c r="AJ138" s="44"/>
      <c r="AK138" s="44"/>
      <c r="AL138" s="44"/>
    </row>
    <row r="139" spans="5:38" x14ac:dyDescent="0.25">
      <c r="E139" s="6"/>
      <c r="F139" s="79"/>
      <c r="G139" s="44"/>
      <c r="H139" s="44"/>
      <c r="I139" s="44"/>
      <c r="J139" s="44"/>
      <c r="K139" s="44"/>
      <c r="L139" s="44"/>
      <c r="N139" s="44"/>
      <c r="O139" s="44"/>
      <c r="P139" s="44"/>
      <c r="Q139" s="44"/>
      <c r="R139" s="44"/>
      <c r="S139" s="44"/>
      <c r="X139" s="6"/>
      <c r="Y139" s="79"/>
      <c r="Z139" s="44"/>
      <c r="AA139" s="44"/>
      <c r="AB139" s="44"/>
      <c r="AC139" s="44"/>
      <c r="AD139" s="44"/>
      <c r="AE139" s="44"/>
      <c r="AG139" s="44"/>
      <c r="AH139" s="44"/>
      <c r="AI139" s="44"/>
      <c r="AJ139" s="44"/>
      <c r="AK139" s="44"/>
      <c r="AL139" s="44"/>
    </row>
    <row r="140" spans="5:38" x14ac:dyDescent="0.25">
      <c r="E140" s="6"/>
      <c r="F140" s="79"/>
      <c r="G140" s="44"/>
      <c r="H140" s="44"/>
      <c r="I140" s="44"/>
      <c r="J140" s="44"/>
      <c r="K140" s="44"/>
      <c r="L140" s="44"/>
      <c r="N140" s="44"/>
      <c r="O140" s="44"/>
      <c r="P140" s="44"/>
      <c r="Q140" s="44"/>
      <c r="R140" s="44"/>
      <c r="S140" s="44"/>
      <c r="X140" s="6"/>
      <c r="Y140" s="79"/>
      <c r="Z140" s="44"/>
      <c r="AA140" s="44"/>
      <c r="AB140" s="44"/>
      <c r="AC140" s="44"/>
      <c r="AD140" s="44"/>
      <c r="AE140" s="44"/>
      <c r="AG140" s="44"/>
      <c r="AH140" s="44"/>
      <c r="AI140" s="44"/>
      <c r="AJ140" s="44"/>
      <c r="AK140" s="44"/>
      <c r="AL140" s="44"/>
    </row>
    <row r="141" spans="5:38" x14ac:dyDescent="0.25">
      <c r="E141" s="6"/>
      <c r="F141" s="79"/>
      <c r="G141" s="44"/>
      <c r="H141" s="44"/>
      <c r="I141" s="44"/>
      <c r="J141" s="44"/>
      <c r="K141" s="44"/>
      <c r="L141" s="44"/>
      <c r="N141" s="44"/>
      <c r="O141" s="44"/>
      <c r="P141" s="44"/>
      <c r="Q141" s="44"/>
      <c r="R141" s="44"/>
      <c r="S141" s="44"/>
      <c r="X141" s="6"/>
      <c r="Y141" s="79"/>
      <c r="Z141" s="44"/>
      <c r="AA141" s="44"/>
      <c r="AB141" s="44"/>
      <c r="AC141" s="44"/>
      <c r="AD141" s="44"/>
      <c r="AE141" s="44"/>
      <c r="AG141" s="44"/>
      <c r="AH141" s="44"/>
      <c r="AI141" s="44"/>
      <c r="AJ141" s="44"/>
      <c r="AK141" s="44"/>
      <c r="AL141" s="44"/>
    </row>
    <row r="142" spans="5:38" x14ac:dyDescent="0.25">
      <c r="E142" s="6"/>
      <c r="F142" s="79"/>
      <c r="G142" s="44"/>
      <c r="H142" s="44"/>
      <c r="I142" s="44"/>
      <c r="J142" s="44"/>
      <c r="K142" s="44"/>
      <c r="L142" s="44"/>
      <c r="N142" s="44"/>
      <c r="O142" s="44"/>
      <c r="P142" s="44"/>
      <c r="Q142" s="44"/>
      <c r="R142" s="44"/>
      <c r="S142" s="44"/>
      <c r="X142" s="6"/>
      <c r="Y142" s="79"/>
      <c r="Z142" s="44"/>
      <c r="AA142" s="44"/>
      <c r="AB142" s="44"/>
      <c r="AC142" s="44"/>
      <c r="AD142" s="44"/>
      <c r="AE142" s="44"/>
      <c r="AG142" s="44"/>
      <c r="AH142" s="44"/>
      <c r="AI142" s="44"/>
      <c r="AJ142" s="44"/>
      <c r="AK142" s="44"/>
      <c r="AL142" s="44"/>
    </row>
    <row r="143" spans="5:38" x14ac:dyDescent="0.25">
      <c r="E143" s="6"/>
      <c r="F143" s="79"/>
      <c r="G143" s="44"/>
      <c r="H143" s="44"/>
      <c r="I143" s="44"/>
      <c r="J143" s="44"/>
      <c r="K143" s="44"/>
      <c r="L143" s="44"/>
      <c r="N143" s="44"/>
      <c r="O143" s="44"/>
      <c r="P143" s="44"/>
      <c r="Q143" s="44"/>
      <c r="R143" s="44"/>
      <c r="S143" s="44"/>
      <c r="X143" s="6"/>
      <c r="Y143" s="79"/>
      <c r="Z143" s="44"/>
      <c r="AA143" s="44"/>
      <c r="AB143" s="44"/>
      <c r="AC143" s="44"/>
      <c r="AD143" s="44"/>
      <c r="AE143" s="44"/>
      <c r="AG143" s="44"/>
      <c r="AH143" s="44"/>
      <c r="AI143" s="44"/>
      <c r="AJ143" s="44"/>
      <c r="AK143" s="44"/>
      <c r="AL143" s="44"/>
    </row>
    <row r="144" spans="5:38" x14ac:dyDescent="0.25">
      <c r="E144" s="6"/>
      <c r="F144" s="79"/>
      <c r="G144" s="44"/>
      <c r="H144" s="44"/>
      <c r="I144" s="44"/>
      <c r="J144" s="44"/>
      <c r="K144" s="44"/>
      <c r="L144" s="44"/>
      <c r="N144" s="44"/>
      <c r="O144" s="44"/>
      <c r="P144" s="44"/>
      <c r="Q144" s="44"/>
      <c r="R144" s="44"/>
      <c r="S144" s="44"/>
      <c r="X144" s="6"/>
      <c r="Y144" s="79"/>
      <c r="Z144" s="44"/>
      <c r="AA144" s="44"/>
      <c r="AB144" s="44"/>
      <c r="AC144" s="44"/>
      <c r="AD144" s="44"/>
      <c r="AE144" s="44"/>
      <c r="AG144" s="44"/>
      <c r="AH144" s="44"/>
      <c r="AI144" s="44"/>
      <c r="AJ144" s="44"/>
      <c r="AK144" s="44"/>
      <c r="AL144" s="44"/>
    </row>
    <row r="145" spans="5:38" x14ac:dyDescent="0.25">
      <c r="E145" s="6"/>
      <c r="F145" s="79"/>
      <c r="G145" s="44"/>
      <c r="H145" s="44"/>
      <c r="I145" s="44"/>
      <c r="J145" s="44"/>
      <c r="K145" s="44"/>
      <c r="L145" s="44"/>
      <c r="N145" s="44"/>
      <c r="O145" s="44"/>
      <c r="P145" s="44"/>
      <c r="Q145" s="44"/>
      <c r="R145" s="44"/>
      <c r="S145" s="44"/>
      <c r="X145" s="6"/>
      <c r="Y145" s="79"/>
      <c r="Z145" s="44"/>
      <c r="AA145" s="44"/>
      <c r="AB145" s="44"/>
      <c r="AC145" s="44"/>
      <c r="AD145" s="44"/>
      <c r="AE145" s="44"/>
      <c r="AG145" s="44"/>
      <c r="AH145" s="44"/>
      <c r="AI145" s="44"/>
      <c r="AJ145" s="44"/>
      <c r="AK145" s="44"/>
      <c r="AL145" s="44"/>
    </row>
    <row r="146" spans="5:38" x14ac:dyDescent="0.25">
      <c r="E146" s="6"/>
      <c r="F146" s="79"/>
      <c r="G146" s="44"/>
      <c r="H146" s="44"/>
      <c r="I146" s="44"/>
      <c r="J146" s="44"/>
      <c r="K146" s="44"/>
      <c r="L146" s="44"/>
      <c r="N146" s="44"/>
      <c r="O146" s="44"/>
      <c r="P146" s="44"/>
      <c r="Q146" s="44"/>
      <c r="R146" s="44"/>
      <c r="S146" s="44"/>
      <c r="X146" s="6"/>
      <c r="Y146" s="79"/>
      <c r="Z146" s="44"/>
      <c r="AA146" s="44"/>
      <c r="AB146" s="44"/>
      <c r="AC146" s="44"/>
      <c r="AD146" s="44"/>
      <c r="AE146" s="44"/>
      <c r="AG146" s="44"/>
      <c r="AH146" s="44"/>
      <c r="AI146" s="44"/>
      <c r="AJ146" s="44"/>
      <c r="AK146" s="44"/>
      <c r="AL146" s="44"/>
    </row>
    <row r="147" spans="5:38" x14ac:dyDescent="0.25">
      <c r="E147" s="6"/>
      <c r="F147" s="79"/>
      <c r="G147" s="44"/>
      <c r="H147" s="44"/>
      <c r="I147" s="44"/>
      <c r="J147" s="44"/>
      <c r="K147" s="44"/>
      <c r="L147" s="44"/>
      <c r="N147" s="44"/>
      <c r="O147" s="44"/>
      <c r="P147" s="44"/>
      <c r="Q147" s="44"/>
      <c r="R147" s="44"/>
      <c r="S147" s="44"/>
      <c r="X147" s="6"/>
      <c r="Y147" s="79"/>
      <c r="Z147" s="44"/>
      <c r="AA147" s="44"/>
      <c r="AB147" s="44"/>
      <c r="AC147" s="44"/>
      <c r="AD147" s="44"/>
      <c r="AE147" s="44"/>
      <c r="AG147" s="44"/>
      <c r="AH147" s="44"/>
      <c r="AI147" s="44"/>
      <c r="AJ147" s="44"/>
      <c r="AK147" s="44"/>
      <c r="AL147" s="44"/>
    </row>
    <row r="148" spans="5:38" x14ac:dyDescent="0.25">
      <c r="E148" s="6"/>
      <c r="F148" s="79"/>
      <c r="G148" s="44"/>
      <c r="H148" s="44"/>
      <c r="I148" s="44"/>
      <c r="J148" s="44"/>
      <c r="K148" s="44"/>
      <c r="L148" s="44"/>
      <c r="N148" s="44"/>
      <c r="O148" s="44"/>
      <c r="P148" s="44"/>
      <c r="Q148" s="44"/>
      <c r="R148" s="44"/>
      <c r="S148" s="44"/>
      <c r="X148" s="6"/>
      <c r="Y148" s="79"/>
      <c r="Z148" s="44"/>
      <c r="AA148" s="44"/>
      <c r="AB148" s="44"/>
      <c r="AC148" s="44"/>
      <c r="AD148" s="44"/>
      <c r="AE148" s="44"/>
      <c r="AG148" s="44"/>
      <c r="AH148" s="44"/>
      <c r="AI148" s="44"/>
      <c r="AJ148" s="44"/>
      <c r="AK148" s="44"/>
      <c r="AL148" s="44"/>
    </row>
    <row r="149" spans="5:38" x14ac:dyDescent="0.25">
      <c r="E149" s="6"/>
      <c r="F149" s="79"/>
      <c r="G149" s="44"/>
      <c r="H149" s="44"/>
      <c r="I149" s="44"/>
      <c r="J149" s="44"/>
      <c r="K149" s="44"/>
      <c r="L149" s="44"/>
      <c r="N149" s="44"/>
      <c r="O149" s="44"/>
      <c r="P149" s="44"/>
      <c r="Q149" s="44"/>
      <c r="R149" s="44"/>
      <c r="S149" s="44"/>
      <c r="X149" s="6"/>
      <c r="Y149" s="79"/>
      <c r="Z149" s="44"/>
      <c r="AA149" s="44"/>
      <c r="AB149" s="44"/>
      <c r="AC149" s="44"/>
      <c r="AD149" s="44"/>
      <c r="AE149" s="44"/>
      <c r="AG149" s="44"/>
      <c r="AH149" s="44"/>
      <c r="AI149" s="44"/>
      <c r="AJ149" s="44"/>
      <c r="AK149" s="44"/>
      <c r="AL149" s="44"/>
    </row>
    <row r="150" spans="5:38" x14ac:dyDescent="0.25">
      <c r="E150" s="6"/>
      <c r="F150" s="79"/>
      <c r="G150" s="44"/>
      <c r="H150" s="44"/>
      <c r="I150" s="44"/>
      <c r="J150" s="44"/>
      <c r="K150" s="44"/>
      <c r="L150" s="44"/>
      <c r="N150" s="44"/>
      <c r="O150" s="44"/>
      <c r="P150" s="44"/>
      <c r="Q150" s="44"/>
      <c r="R150" s="44"/>
      <c r="S150" s="44"/>
      <c r="X150" s="6"/>
      <c r="Y150" s="79"/>
      <c r="Z150" s="44"/>
      <c r="AA150" s="44"/>
      <c r="AB150" s="44"/>
      <c r="AC150" s="44"/>
      <c r="AD150" s="44"/>
      <c r="AE150" s="44"/>
      <c r="AG150" s="44"/>
      <c r="AH150" s="44"/>
      <c r="AI150" s="44"/>
      <c r="AJ150" s="44"/>
      <c r="AK150" s="44"/>
      <c r="AL150" s="44"/>
    </row>
    <row r="151" spans="5:38" x14ac:dyDescent="0.25">
      <c r="E151" s="6"/>
      <c r="F151" s="79"/>
      <c r="G151" s="44"/>
      <c r="H151" s="44"/>
      <c r="I151" s="44"/>
      <c r="J151" s="44"/>
      <c r="K151" s="44"/>
      <c r="L151" s="44"/>
      <c r="N151" s="44"/>
      <c r="O151" s="44"/>
      <c r="P151" s="44"/>
      <c r="Q151" s="44"/>
      <c r="R151" s="44"/>
      <c r="S151" s="44"/>
      <c r="X151" s="6"/>
      <c r="Y151" s="79"/>
      <c r="Z151" s="44"/>
      <c r="AA151" s="44"/>
      <c r="AB151" s="44"/>
      <c r="AC151" s="44"/>
      <c r="AD151" s="44"/>
      <c r="AE151" s="44"/>
      <c r="AG151" s="44"/>
      <c r="AH151" s="44"/>
      <c r="AI151" s="44"/>
      <c r="AJ151" s="44"/>
      <c r="AK151" s="44"/>
      <c r="AL151" s="44"/>
    </row>
    <row r="152" spans="5:38" x14ac:dyDescent="0.25">
      <c r="E152" s="6"/>
      <c r="F152" s="79"/>
      <c r="G152" s="44"/>
      <c r="H152" s="44"/>
      <c r="I152" s="44"/>
      <c r="J152" s="44"/>
      <c r="K152" s="44"/>
      <c r="L152" s="44"/>
      <c r="N152" s="44"/>
      <c r="O152" s="44"/>
      <c r="P152" s="44"/>
      <c r="Q152" s="44"/>
      <c r="R152" s="44"/>
      <c r="S152" s="44"/>
      <c r="X152" s="6"/>
      <c r="Y152" s="79"/>
      <c r="Z152" s="44"/>
      <c r="AA152" s="44"/>
      <c r="AB152" s="44"/>
      <c r="AC152" s="44"/>
      <c r="AD152" s="44"/>
      <c r="AE152" s="44"/>
      <c r="AG152" s="44"/>
      <c r="AH152" s="44"/>
      <c r="AI152" s="44"/>
      <c r="AJ152" s="44"/>
      <c r="AK152" s="44"/>
      <c r="AL152" s="44"/>
    </row>
    <row r="153" spans="5:38" x14ac:dyDescent="0.25">
      <c r="E153" s="6"/>
      <c r="F153" s="79"/>
      <c r="G153" s="44"/>
      <c r="H153" s="44"/>
      <c r="I153" s="44"/>
      <c r="J153" s="44"/>
      <c r="K153" s="44"/>
      <c r="L153" s="44"/>
      <c r="N153" s="44"/>
      <c r="O153" s="44"/>
      <c r="P153" s="44"/>
      <c r="Q153" s="44"/>
      <c r="R153" s="44"/>
      <c r="S153" s="44"/>
      <c r="X153" s="6"/>
      <c r="Y153" s="79"/>
      <c r="Z153" s="44"/>
      <c r="AA153" s="44"/>
      <c r="AB153" s="44"/>
      <c r="AC153" s="44"/>
      <c r="AD153" s="44"/>
      <c r="AE153" s="44"/>
      <c r="AG153" s="44"/>
      <c r="AH153" s="44"/>
      <c r="AI153" s="44"/>
      <c r="AJ153" s="44"/>
      <c r="AK153" s="44"/>
      <c r="AL153" s="44"/>
    </row>
    <row r="154" spans="5:38" x14ac:dyDescent="0.25">
      <c r="E154" s="6"/>
      <c r="F154" s="79"/>
      <c r="G154" s="44"/>
      <c r="H154" s="44"/>
      <c r="I154" s="44"/>
      <c r="J154" s="44"/>
      <c r="K154" s="44"/>
      <c r="L154" s="44"/>
      <c r="N154" s="44"/>
      <c r="O154" s="44"/>
      <c r="P154" s="44"/>
      <c r="Q154" s="44"/>
      <c r="R154" s="44"/>
      <c r="S154" s="44"/>
      <c r="X154" s="6"/>
      <c r="Y154" s="79"/>
      <c r="Z154" s="44"/>
      <c r="AA154" s="44"/>
      <c r="AB154" s="44"/>
      <c r="AC154" s="44"/>
      <c r="AD154" s="44"/>
      <c r="AE154" s="44"/>
      <c r="AG154" s="44"/>
      <c r="AH154" s="44"/>
      <c r="AI154" s="44"/>
      <c r="AJ154" s="44"/>
      <c r="AK154" s="44"/>
      <c r="AL154" s="44"/>
    </row>
    <row r="155" spans="5:38" x14ac:dyDescent="0.25">
      <c r="E155" s="6"/>
      <c r="F155" s="79"/>
      <c r="G155" s="44"/>
      <c r="H155" s="44"/>
      <c r="I155" s="44"/>
      <c r="J155" s="44"/>
      <c r="K155" s="44"/>
      <c r="L155" s="44"/>
      <c r="N155" s="44"/>
      <c r="O155" s="44"/>
      <c r="P155" s="44"/>
      <c r="Q155" s="44"/>
      <c r="R155" s="44"/>
      <c r="S155" s="44"/>
      <c r="X155" s="6"/>
      <c r="Y155" s="79"/>
      <c r="Z155" s="44"/>
      <c r="AA155" s="44"/>
      <c r="AB155" s="44"/>
      <c r="AC155" s="44"/>
      <c r="AD155" s="44"/>
      <c r="AE155" s="44"/>
      <c r="AG155" s="44"/>
      <c r="AH155" s="44"/>
      <c r="AI155" s="44"/>
      <c r="AJ155" s="44"/>
      <c r="AK155" s="44"/>
      <c r="AL155" s="44"/>
    </row>
    <row r="156" spans="5:38" x14ac:dyDescent="0.25">
      <c r="E156" s="6"/>
      <c r="F156" s="79"/>
      <c r="G156" s="44"/>
      <c r="H156" s="44"/>
      <c r="I156" s="44"/>
      <c r="J156" s="44"/>
      <c r="K156" s="44"/>
      <c r="L156" s="44"/>
      <c r="N156" s="44"/>
      <c r="O156" s="44"/>
      <c r="P156" s="44"/>
      <c r="Q156" s="44"/>
      <c r="R156" s="44"/>
      <c r="S156" s="44"/>
      <c r="X156" s="6"/>
      <c r="Y156" s="79"/>
      <c r="Z156" s="44"/>
      <c r="AA156" s="44"/>
      <c r="AB156" s="44"/>
      <c r="AC156" s="44"/>
      <c r="AD156" s="44"/>
      <c r="AE156" s="44"/>
      <c r="AG156" s="44"/>
      <c r="AH156" s="44"/>
      <c r="AI156" s="44"/>
      <c r="AJ156" s="44"/>
      <c r="AK156" s="44"/>
      <c r="AL156" s="44"/>
    </row>
    <row r="157" spans="5:38" x14ac:dyDescent="0.25">
      <c r="E157" s="6"/>
      <c r="F157" s="79"/>
      <c r="G157" s="44"/>
      <c r="H157" s="44"/>
      <c r="I157" s="44"/>
      <c r="J157" s="44"/>
      <c r="K157" s="44"/>
      <c r="L157" s="44"/>
      <c r="N157" s="44"/>
      <c r="O157" s="44"/>
      <c r="P157" s="44"/>
      <c r="Q157" s="44"/>
      <c r="R157" s="44"/>
      <c r="S157" s="44"/>
      <c r="X157" s="6"/>
      <c r="Y157" s="79"/>
      <c r="Z157" s="44"/>
      <c r="AA157" s="44"/>
      <c r="AB157" s="44"/>
      <c r="AC157" s="44"/>
      <c r="AD157" s="44"/>
      <c r="AE157" s="44"/>
      <c r="AG157" s="44"/>
      <c r="AH157" s="44"/>
      <c r="AI157" s="44"/>
      <c r="AJ157" s="44"/>
      <c r="AK157" s="44"/>
      <c r="AL157" s="44"/>
    </row>
    <row r="158" spans="5:38" x14ac:dyDescent="0.25">
      <c r="E158" s="6"/>
      <c r="F158" s="79"/>
      <c r="G158" s="44"/>
      <c r="H158" s="44"/>
      <c r="I158" s="44"/>
      <c r="J158" s="44"/>
      <c r="K158" s="44"/>
      <c r="L158" s="44"/>
      <c r="N158" s="44"/>
      <c r="O158" s="44"/>
      <c r="P158" s="44"/>
      <c r="Q158" s="44"/>
      <c r="R158" s="44"/>
      <c r="S158" s="44"/>
      <c r="X158" s="6"/>
      <c r="Y158" s="79"/>
      <c r="Z158" s="44"/>
      <c r="AA158" s="44"/>
      <c r="AB158" s="44"/>
      <c r="AC158" s="44"/>
      <c r="AD158" s="44"/>
      <c r="AE158" s="44"/>
      <c r="AG158" s="44"/>
      <c r="AH158" s="44"/>
      <c r="AI158" s="44"/>
      <c r="AJ158" s="44"/>
      <c r="AK158" s="44"/>
      <c r="AL158" s="44"/>
    </row>
    <row r="159" spans="5:38" x14ac:dyDescent="0.25">
      <c r="E159" s="6"/>
      <c r="F159" s="79"/>
      <c r="G159" s="44"/>
      <c r="H159" s="44"/>
      <c r="I159" s="44"/>
      <c r="J159" s="44"/>
      <c r="K159" s="44"/>
      <c r="L159" s="44"/>
      <c r="N159" s="44"/>
      <c r="O159" s="44"/>
      <c r="P159" s="44"/>
      <c r="Q159" s="44"/>
      <c r="R159" s="44"/>
      <c r="S159" s="44"/>
      <c r="X159" s="6"/>
      <c r="Y159" s="79"/>
      <c r="Z159" s="44"/>
      <c r="AA159" s="44"/>
      <c r="AB159" s="44"/>
      <c r="AC159" s="44"/>
      <c r="AD159" s="44"/>
      <c r="AE159" s="44"/>
      <c r="AG159" s="44"/>
      <c r="AH159" s="44"/>
      <c r="AI159" s="44"/>
      <c r="AJ159" s="44"/>
      <c r="AK159" s="44"/>
      <c r="AL159" s="44"/>
    </row>
    <row r="160" spans="5:38" x14ac:dyDescent="0.25">
      <c r="E160" s="6"/>
      <c r="F160" s="79"/>
      <c r="G160" s="44"/>
      <c r="H160" s="44"/>
      <c r="I160" s="44"/>
      <c r="J160" s="44"/>
      <c r="K160" s="44"/>
      <c r="L160" s="44"/>
      <c r="N160" s="44"/>
      <c r="O160" s="44"/>
      <c r="P160" s="44"/>
      <c r="Q160" s="44"/>
      <c r="R160" s="44"/>
      <c r="S160" s="44"/>
      <c r="X160" s="6"/>
      <c r="Y160" s="79"/>
      <c r="Z160" s="44"/>
      <c r="AA160" s="44"/>
      <c r="AB160" s="44"/>
      <c r="AC160" s="44"/>
      <c r="AD160" s="44"/>
      <c r="AE160" s="44"/>
      <c r="AG160" s="44"/>
      <c r="AH160" s="44"/>
      <c r="AI160" s="44"/>
      <c r="AJ160" s="44"/>
      <c r="AK160" s="44"/>
      <c r="AL160" s="44"/>
    </row>
    <row r="161" spans="5:38" x14ac:dyDescent="0.25">
      <c r="E161" s="6"/>
      <c r="F161" s="79"/>
      <c r="G161" s="44"/>
      <c r="H161" s="44"/>
      <c r="I161" s="44"/>
      <c r="J161" s="44"/>
      <c r="K161" s="44"/>
      <c r="L161" s="44"/>
      <c r="N161" s="44"/>
      <c r="O161" s="44"/>
      <c r="P161" s="44"/>
      <c r="Q161" s="44"/>
      <c r="R161" s="44"/>
      <c r="S161" s="44"/>
      <c r="X161" s="6"/>
      <c r="Y161" s="79"/>
      <c r="Z161" s="44"/>
      <c r="AA161" s="44"/>
      <c r="AB161" s="44"/>
      <c r="AC161" s="44"/>
      <c r="AD161" s="44"/>
      <c r="AE161" s="44"/>
      <c r="AG161" s="44"/>
      <c r="AH161" s="44"/>
      <c r="AI161" s="44"/>
      <c r="AJ161" s="44"/>
      <c r="AK161" s="44"/>
      <c r="AL161" s="44"/>
    </row>
    <row r="162" spans="5:38" x14ac:dyDescent="0.25">
      <c r="E162" s="6"/>
      <c r="F162" s="79"/>
      <c r="G162" s="44"/>
      <c r="H162" s="44"/>
      <c r="I162" s="44"/>
      <c r="J162" s="44"/>
      <c r="K162" s="44"/>
      <c r="L162" s="44"/>
      <c r="N162" s="44"/>
      <c r="O162" s="44"/>
      <c r="P162" s="44"/>
      <c r="Q162" s="44"/>
      <c r="R162" s="44"/>
      <c r="S162" s="44"/>
      <c r="X162" s="6"/>
      <c r="Y162" s="79"/>
      <c r="Z162" s="44"/>
      <c r="AA162" s="44"/>
      <c r="AB162" s="44"/>
      <c r="AC162" s="44"/>
      <c r="AD162" s="44"/>
      <c r="AE162" s="44"/>
      <c r="AG162" s="44"/>
      <c r="AH162" s="44"/>
      <c r="AI162" s="44"/>
      <c r="AJ162" s="44"/>
      <c r="AK162" s="44"/>
      <c r="AL162" s="44"/>
    </row>
    <row r="163" spans="5:38" x14ac:dyDescent="0.25">
      <c r="E163" s="6"/>
      <c r="F163" s="79"/>
      <c r="G163" s="44"/>
      <c r="H163" s="44"/>
      <c r="I163" s="44"/>
      <c r="J163" s="44"/>
      <c r="K163" s="44"/>
      <c r="L163" s="44"/>
      <c r="N163" s="44"/>
      <c r="O163" s="44"/>
      <c r="P163" s="44"/>
      <c r="Q163" s="44"/>
      <c r="R163" s="44"/>
      <c r="S163" s="44"/>
      <c r="X163" s="6"/>
      <c r="Y163" s="79"/>
      <c r="Z163" s="44"/>
      <c r="AA163" s="44"/>
      <c r="AB163" s="44"/>
      <c r="AC163" s="44"/>
      <c r="AD163" s="44"/>
      <c r="AE163" s="44"/>
      <c r="AG163" s="44"/>
      <c r="AH163" s="44"/>
      <c r="AI163" s="44"/>
      <c r="AJ163" s="44"/>
      <c r="AK163" s="44"/>
      <c r="AL163" s="44"/>
    </row>
    <row r="164" spans="5:38" x14ac:dyDescent="0.25">
      <c r="E164" s="6"/>
      <c r="F164" s="79"/>
      <c r="G164" s="44"/>
      <c r="H164" s="44"/>
      <c r="I164" s="44"/>
      <c r="J164" s="44"/>
      <c r="K164" s="44"/>
      <c r="L164" s="44"/>
      <c r="N164" s="44"/>
      <c r="O164" s="44"/>
      <c r="P164" s="44"/>
      <c r="Q164" s="44"/>
      <c r="R164" s="44"/>
      <c r="S164" s="44"/>
      <c r="X164" s="6"/>
      <c r="Y164" s="79"/>
      <c r="Z164" s="44"/>
      <c r="AA164" s="44"/>
      <c r="AB164" s="44"/>
      <c r="AC164" s="44"/>
      <c r="AD164" s="44"/>
      <c r="AE164" s="44"/>
      <c r="AG164" s="44"/>
      <c r="AH164" s="44"/>
      <c r="AI164" s="44"/>
      <c r="AJ164" s="44"/>
      <c r="AK164" s="44"/>
      <c r="AL164" s="44"/>
    </row>
    <row r="165" spans="5:38" x14ac:dyDescent="0.25">
      <c r="E165" s="6"/>
      <c r="F165" s="79"/>
      <c r="G165" s="44"/>
      <c r="H165" s="44"/>
      <c r="I165" s="44"/>
      <c r="J165" s="44"/>
      <c r="K165" s="44"/>
      <c r="L165" s="44"/>
      <c r="N165" s="44"/>
      <c r="O165" s="44"/>
      <c r="P165" s="44"/>
      <c r="Q165" s="44"/>
      <c r="R165" s="44"/>
      <c r="S165" s="44"/>
      <c r="X165" s="6"/>
      <c r="Y165" s="79"/>
      <c r="Z165" s="44"/>
      <c r="AA165" s="44"/>
      <c r="AB165" s="44"/>
      <c r="AC165" s="44"/>
      <c r="AD165" s="44"/>
      <c r="AE165" s="44"/>
      <c r="AG165" s="44"/>
      <c r="AH165" s="44"/>
      <c r="AI165" s="44"/>
      <c r="AJ165" s="44"/>
      <c r="AK165" s="44"/>
      <c r="AL165" s="44"/>
    </row>
    <row r="166" spans="5:38" x14ac:dyDescent="0.25">
      <c r="E166" s="6"/>
      <c r="F166" s="79"/>
      <c r="G166" s="44"/>
      <c r="H166" s="44"/>
      <c r="I166" s="44"/>
      <c r="J166" s="44"/>
      <c r="K166" s="44"/>
      <c r="L166" s="44"/>
      <c r="N166" s="44"/>
      <c r="O166" s="44"/>
      <c r="P166" s="44"/>
      <c r="Q166" s="44"/>
      <c r="R166" s="44"/>
      <c r="S166" s="44"/>
      <c r="X166" s="6"/>
      <c r="Y166" s="79"/>
      <c r="Z166" s="44"/>
      <c r="AA166" s="44"/>
      <c r="AB166" s="44"/>
      <c r="AC166" s="44"/>
      <c r="AD166" s="44"/>
      <c r="AE166" s="44"/>
      <c r="AG166" s="44"/>
      <c r="AH166" s="44"/>
      <c r="AI166" s="44"/>
      <c r="AJ166" s="44"/>
      <c r="AK166" s="44"/>
      <c r="AL166" s="44"/>
    </row>
    <row r="167" spans="5:38" x14ac:dyDescent="0.25">
      <c r="E167" s="6"/>
      <c r="F167" s="79"/>
      <c r="G167" s="44"/>
      <c r="H167" s="44"/>
      <c r="I167" s="44"/>
      <c r="J167" s="44"/>
      <c r="K167" s="44"/>
      <c r="L167" s="44"/>
      <c r="N167" s="44"/>
      <c r="O167" s="44"/>
      <c r="P167" s="44"/>
      <c r="Q167" s="44"/>
      <c r="R167" s="44"/>
      <c r="S167" s="44"/>
      <c r="X167" s="6"/>
      <c r="Y167" s="79"/>
      <c r="Z167" s="44"/>
      <c r="AA167" s="44"/>
      <c r="AB167" s="44"/>
      <c r="AC167" s="44"/>
      <c r="AD167" s="44"/>
      <c r="AE167" s="44"/>
      <c r="AG167" s="44"/>
      <c r="AH167" s="44"/>
      <c r="AI167" s="44"/>
      <c r="AJ167" s="44"/>
      <c r="AK167" s="44"/>
      <c r="AL167" s="44"/>
    </row>
    <row r="168" spans="5:38" x14ac:dyDescent="0.25">
      <c r="E168" s="6"/>
      <c r="G168" s="44"/>
      <c r="H168" s="44"/>
      <c r="I168" s="44"/>
      <c r="J168" s="44"/>
      <c r="K168" s="44"/>
      <c r="L168" s="44"/>
      <c r="N168" s="44"/>
      <c r="O168" s="44"/>
      <c r="P168" s="44"/>
      <c r="Q168" s="44"/>
      <c r="R168" s="44"/>
      <c r="S168" s="44"/>
      <c r="X168" s="6"/>
      <c r="Y168" s="79"/>
      <c r="Z168" s="44"/>
      <c r="AA168" s="44"/>
      <c r="AB168" s="44"/>
      <c r="AC168" s="44"/>
      <c r="AD168" s="44"/>
      <c r="AE168" s="44"/>
      <c r="AG168" s="44"/>
      <c r="AH168" s="44"/>
      <c r="AI168" s="44"/>
      <c r="AJ168" s="44"/>
      <c r="AK168" s="44"/>
      <c r="AL168" s="44"/>
    </row>
    <row r="169" spans="5:38" x14ac:dyDescent="0.25">
      <c r="E169" s="6"/>
      <c r="G169" s="44"/>
      <c r="H169" s="44"/>
      <c r="I169" s="44"/>
      <c r="J169" s="44"/>
      <c r="K169" s="44"/>
      <c r="L169" s="44"/>
      <c r="N169" s="44"/>
      <c r="O169" s="44"/>
      <c r="P169" s="44"/>
      <c r="Q169" s="44"/>
      <c r="R169" s="44"/>
      <c r="S169" s="44"/>
      <c r="X169" s="6"/>
      <c r="Y169" s="79"/>
      <c r="Z169" s="44"/>
      <c r="AA169" s="44"/>
      <c r="AB169" s="44"/>
      <c r="AC169" s="44"/>
      <c r="AD169" s="44"/>
      <c r="AE169" s="44"/>
      <c r="AG169" s="44"/>
      <c r="AH169" s="44"/>
      <c r="AI169" s="44"/>
      <c r="AJ169" s="44"/>
      <c r="AK169" s="44"/>
      <c r="AL169" s="44"/>
    </row>
    <row r="170" spans="5:38" x14ac:dyDescent="0.25">
      <c r="E170" s="6"/>
      <c r="G170" s="44"/>
      <c r="H170" s="44"/>
      <c r="I170" s="44"/>
      <c r="J170" s="44"/>
      <c r="K170" s="44"/>
      <c r="L170" s="44"/>
      <c r="N170" s="44"/>
      <c r="O170" s="44"/>
      <c r="P170" s="44"/>
      <c r="Q170" s="44"/>
      <c r="R170" s="44"/>
      <c r="S170" s="44"/>
      <c r="X170" s="6"/>
      <c r="Y170" s="79"/>
      <c r="Z170" s="44"/>
      <c r="AA170" s="44"/>
      <c r="AB170" s="44"/>
      <c r="AC170" s="44"/>
      <c r="AD170" s="44"/>
      <c r="AE170" s="44"/>
      <c r="AG170" s="44"/>
      <c r="AH170" s="44"/>
      <c r="AI170" s="44"/>
      <c r="AJ170" s="44"/>
      <c r="AK170" s="44"/>
      <c r="AL170" s="44"/>
    </row>
    <row r="171" spans="5:38" x14ac:dyDescent="0.25">
      <c r="E171" s="6"/>
      <c r="G171" s="44"/>
      <c r="H171" s="44"/>
      <c r="I171" s="44"/>
      <c r="J171" s="44"/>
      <c r="K171" s="44"/>
      <c r="L171" s="44"/>
      <c r="N171" s="44"/>
      <c r="O171" s="44"/>
      <c r="P171" s="44"/>
      <c r="Q171" s="44"/>
      <c r="R171" s="44"/>
      <c r="S171" s="44"/>
      <c r="X171" s="6"/>
      <c r="Y171" s="79"/>
      <c r="Z171" s="44"/>
      <c r="AA171" s="44"/>
      <c r="AB171" s="44"/>
      <c r="AC171" s="44"/>
      <c r="AD171" s="44"/>
      <c r="AE171" s="44"/>
      <c r="AG171" s="44"/>
      <c r="AH171" s="44"/>
      <c r="AI171" s="44"/>
      <c r="AJ171" s="44"/>
      <c r="AK171" s="44"/>
      <c r="AL171" s="44"/>
    </row>
    <row r="172" spans="5:38" x14ac:dyDescent="0.25">
      <c r="E172" s="6"/>
      <c r="G172" s="44"/>
      <c r="H172" s="44"/>
      <c r="I172" s="44"/>
      <c r="J172" s="44"/>
      <c r="K172" s="44"/>
      <c r="L172" s="44"/>
      <c r="N172" s="44"/>
      <c r="O172" s="44"/>
      <c r="P172" s="44"/>
      <c r="Q172" s="44"/>
      <c r="R172" s="44"/>
      <c r="S172" s="44"/>
      <c r="X172" s="6"/>
      <c r="Y172" s="79"/>
      <c r="Z172" s="44"/>
      <c r="AA172" s="44"/>
      <c r="AB172" s="44"/>
      <c r="AC172" s="44"/>
      <c r="AD172" s="44"/>
      <c r="AE172" s="44"/>
      <c r="AG172" s="44"/>
      <c r="AH172" s="44"/>
      <c r="AI172" s="44"/>
      <c r="AJ172" s="44"/>
      <c r="AK172" s="44"/>
      <c r="AL172" s="44"/>
    </row>
    <row r="173" spans="5:38" x14ac:dyDescent="0.25">
      <c r="E173" s="6"/>
      <c r="G173" s="44"/>
      <c r="H173" s="44"/>
      <c r="I173" s="44"/>
      <c r="J173" s="44"/>
      <c r="K173" s="44"/>
      <c r="L173" s="44"/>
      <c r="N173" s="44"/>
      <c r="O173" s="44"/>
      <c r="P173" s="44"/>
      <c r="Q173" s="44"/>
      <c r="R173" s="44"/>
      <c r="S173" s="44"/>
      <c r="X173" s="6"/>
      <c r="Y173" s="79"/>
      <c r="Z173" s="44"/>
      <c r="AA173" s="44"/>
      <c r="AB173" s="44"/>
      <c r="AC173" s="44"/>
      <c r="AD173" s="44"/>
      <c r="AE173" s="44"/>
      <c r="AG173" s="44"/>
      <c r="AH173" s="44"/>
      <c r="AI173" s="44"/>
      <c r="AJ173" s="44"/>
      <c r="AK173" s="44"/>
      <c r="AL173" s="44"/>
    </row>
    <row r="174" spans="5:38" x14ac:dyDescent="0.25">
      <c r="E174" s="6"/>
      <c r="G174" s="44"/>
      <c r="H174" s="44"/>
      <c r="I174" s="44"/>
      <c r="J174" s="44"/>
      <c r="K174" s="44"/>
      <c r="L174" s="44"/>
      <c r="N174" s="44"/>
      <c r="O174" s="44"/>
      <c r="P174" s="44"/>
      <c r="Q174" s="44"/>
      <c r="R174" s="44"/>
      <c r="S174" s="44"/>
      <c r="X174" s="6"/>
      <c r="Y174" s="79"/>
      <c r="Z174" s="44"/>
      <c r="AA174" s="44"/>
      <c r="AB174" s="44"/>
      <c r="AC174" s="44"/>
      <c r="AD174" s="44"/>
      <c r="AE174" s="44"/>
      <c r="AG174" s="44"/>
      <c r="AH174" s="44"/>
      <c r="AI174" s="44"/>
      <c r="AJ174" s="44"/>
      <c r="AK174" s="44"/>
      <c r="AL174" s="44"/>
    </row>
    <row r="175" spans="5:38" x14ac:dyDescent="0.25">
      <c r="E175" s="6"/>
      <c r="G175" s="44"/>
      <c r="H175" s="44"/>
      <c r="I175" s="44"/>
      <c r="J175" s="44"/>
      <c r="K175" s="44"/>
      <c r="L175" s="44"/>
      <c r="N175" s="44"/>
      <c r="O175" s="44"/>
      <c r="P175" s="44"/>
      <c r="Q175" s="44"/>
      <c r="R175" s="44"/>
      <c r="S175" s="44"/>
      <c r="X175" s="6"/>
      <c r="Y175" s="79"/>
      <c r="Z175" s="44"/>
      <c r="AA175" s="44"/>
      <c r="AB175" s="44"/>
      <c r="AC175" s="44"/>
      <c r="AD175" s="44"/>
      <c r="AE175" s="44"/>
      <c r="AG175" s="44"/>
      <c r="AH175" s="44"/>
      <c r="AI175" s="44"/>
      <c r="AJ175" s="44"/>
      <c r="AK175" s="44"/>
      <c r="AL175" s="44"/>
    </row>
    <row r="176" spans="5:38" x14ac:dyDescent="0.25">
      <c r="E176" s="6"/>
      <c r="G176" s="44"/>
      <c r="H176" s="44"/>
      <c r="I176" s="44"/>
      <c r="J176" s="44"/>
      <c r="K176" s="44"/>
      <c r="L176" s="44"/>
      <c r="N176" s="44"/>
      <c r="O176" s="44"/>
      <c r="P176" s="44"/>
      <c r="Q176" s="44"/>
      <c r="R176" s="44"/>
      <c r="S176" s="44"/>
      <c r="X176" s="6"/>
      <c r="Y176" s="79"/>
      <c r="Z176" s="44"/>
      <c r="AA176" s="44"/>
      <c r="AB176" s="44"/>
      <c r="AC176" s="44"/>
      <c r="AD176" s="44"/>
      <c r="AE176" s="44"/>
      <c r="AG176" s="44"/>
      <c r="AH176" s="44"/>
      <c r="AI176" s="44"/>
      <c r="AJ176" s="44"/>
      <c r="AK176" s="44"/>
      <c r="AL176" s="44"/>
    </row>
    <row r="177" spans="5:38" x14ac:dyDescent="0.25">
      <c r="E177" s="6"/>
      <c r="G177" s="44"/>
      <c r="H177" s="44"/>
      <c r="I177" s="44"/>
      <c r="J177" s="44"/>
      <c r="K177" s="44"/>
      <c r="L177" s="44"/>
      <c r="N177" s="44"/>
      <c r="O177" s="44"/>
      <c r="P177" s="44"/>
      <c r="Q177" s="44"/>
      <c r="R177" s="44"/>
      <c r="S177" s="44"/>
      <c r="X177" s="6"/>
      <c r="Y177" s="79"/>
      <c r="Z177" s="44"/>
      <c r="AA177" s="44"/>
      <c r="AB177" s="44"/>
      <c r="AC177" s="44"/>
      <c r="AD177" s="44"/>
      <c r="AE177" s="44"/>
      <c r="AG177" s="44"/>
      <c r="AH177" s="44"/>
      <c r="AI177" s="44"/>
      <c r="AJ177" s="44"/>
      <c r="AK177" s="44"/>
      <c r="AL177" s="44"/>
    </row>
    <row r="178" spans="5:38" x14ac:dyDescent="0.25">
      <c r="E178" s="6"/>
      <c r="G178" s="44"/>
      <c r="H178" s="44"/>
      <c r="I178" s="44"/>
      <c r="J178" s="44"/>
      <c r="K178" s="44"/>
      <c r="L178" s="44"/>
      <c r="N178" s="44"/>
      <c r="O178" s="44"/>
      <c r="P178" s="44"/>
      <c r="Q178" s="44"/>
      <c r="R178" s="44"/>
      <c r="S178" s="44"/>
      <c r="X178" s="6"/>
      <c r="Y178" s="79"/>
      <c r="Z178" s="44"/>
      <c r="AA178" s="44"/>
      <c r="AB178" s="44"/>
      <c r="AC178" s="44"/>
      <c r="AD178" s="44"/>
      <c r="AE178" s="44"/>
      <c r="AG178" s="44"/>
      <c r="AH178" s="44"/>
      <c r="AI178" s="44"/>
      <c r="AJ178" s="44"/>
      <c r="AK178" s="44"/>
      <c r="AL178" s="44"/>
    </row>
    <row r="179" spans="5:38" x14ac:dyDescent="0.25">
      <c r="E179" s="6"/>
      <c r="G179" s="44"/>
      <c r="H179" s="44"/>
      <c r="I179" s="44"/>
      <c r="J179" s="44"/>
      <c r="K179" s="44"/>
      <c r="L179" s="44"/>
      <c r="N179" s="44"/>
      <c r="O179" s="44"/>
      <c r="P179" s="44"/>
      <c r="Q179" s="44"/>
      <c r="R179" s="44"/>
      <c r="S179" s="44"/>
      <c r="X179" s="6"/>
      <c r="Y179" s="79"/>
      <c r="Z179" s="44"/>
      <c r="AA179" s="44"/>
      <c r="AB179" s="44"/>
      <c r="AC179" s="44"/>
      <c r="AD179" s="44"/>
      <c r="AE179" s="44"/>
      <c r="AG179" s="44"/>
      <c r="AH179" s="44"/>
      <c r="AI179" s="44"/>
      <c r="AJ179" s="44"/>
      <c r="AK179" s="44"/>
      <c r="AL179" s="44"/>
    </row>
    <row r="180" spans="5:38" x14ac:dyDescent="0.25">
      <c r="E180" s="6"/>
      <c r="G180" s="44"/>
      <c r="H180" s="44"/>
      <c r="I180" s="44"/>
      <c r="J180" s="44"/>
      <c r="K180" s="44"/>
      <c r="L180" s="44"/>
      <c r="N180" s="44"/>
      <c r="O180" s="44"/>
      <c r="P180" s="44"/>
      <c r="Q180" s="44"/>
      <c r="R180" s="44"/>
      <c r="S180" s="44"/>
      <c r="X180" s="6"/>
      <c r="Y180" s="79"/>
      <c r="Z180" s="44"/>
      <c r="AA180" s="44"/>
      <c r="AB180" s="44"/>
      <c r="AC180" s="44"/>
      <c r="AD180" s="44"/>
      <c r="AE180" s="44"/>
      <c r="AG180" s="44"/>
      <c r="AH180" s="44"/>
      <c r="AI180" s="44"/>
      <c r="AJ180" s="44"/>
      <c r="AK180" s="44"/>
      <c r="AL180" s="44"/>
    </row>
    <row r="181" spans="5:38" x14ac:dyDescent="0.25">
      <c r="E181" s="6"/>
      <c r="G181" s="44"/>
      <c r="H181" s="44"/>
      <c r="I181" s="44"/>
      <c r="J181" s="44"/>
      <c r="K181" s="44"/>
      <c r="L181" s="44"/>
      <c r="N181" s="44"/>
      <c r="O181" s="44"/>
      <c r="P181" s="44"/>
      <c r="Q181" s="44"/>
      <c r="R181" s="44"/>
      <c r="S181" s="44"/>
      <c r="X181" s="6"/>
      <c r="Y181" s="79"/>
      <c r="Z181" s="44"/>
      <c r="AA181" s="44"/>
      <c r="AB181" s="44"/>
      <c r="AC181" s="44"/>
      <c r="AD181" s="44"/>
      <c r="AE181" s="44"/>
      <c r="AG181" s="44"/>
      <c r="AH181" s="44"/>
      <c r="AI181" s="44"/>
      <c r="AJ181" s="44"/>
      <c r="AK181" s="44"/>
      <c r="AL181" s="44"/>
    </row>
    <row r="182" spans="5:38" x14ac:dyDescent="0.25">
      <c r="E182" s="6"/>
      <c r="G182" s="44"/>
      <c r="H182" s="44"/>
      <c r="I182" s="44"/>
      <c r="J182" s="44"/>
      <c r="K182" s="44"/>
      <c r="L182" s="44"/>
      <c r="N182" s="44"/>
      <c r="O182" s="44"/>
      <c r="P182" s="44"/>
      <c r="Q182" s="44"/>
      <c r="R182" s="44"/>
      <c r="S182" s="44"/>
      <c r="X182" s="6"/>
      <c r="Y182" s="79"/>
      <c r="Z182" s="44"/>
      <c r="AA182" s="44"/>
      <c r="AB182" s="44"/>
      <c r="AC182" s="44"/>
      <c r="AD182" s="44"/>
      <c r="AE182" s="44"/>
      <c r="AG182" s="44"/>
      <c r="AH182" s="44"/>
      <c r="AI182" s="44"/>
      <c r="AJ182" s="44"/>
      <c r="AK182" s="44"/>
      <c r="AL182" s="44"/>
    </row>
    <row r="183" spans="5:38" x14ac:dyDescent="0.25">
      <c r="E183" s="6"/>
      <c r="G183" s="44"/>
      <c r="H183" s="44"/>
      <c r="I183" s="44"/>
      <c r="J183" s="44"/>
      <c r="K183" s="44"/>
      <c r="L183" s="44"/>
      <c r="N183" s="44"/>
      <c r="O183" s="44"/>
      <c r="P183" s="44"/>
      <c r="Q183" s="44"/>
      <c r="R183" s="44"/>
      <c r="S183" s="44"/>
      <c r="X183" s="6"/>
      <c r="Y183" s="79"/>
      <c r="Z183" s="44"/>
      <c r="AA183" s="44"/>
      <c r="AB183" s="44"/>
      <c r="AC183" s="44"/>
      <c r="AD183" s="44"/>
      <c r="AE183" s="44"/>
      <c r="AG183" s="44"/>
      <c r="AH183" s="44"/>
      <c r="AI183" s="44"/>
      <c r="AJ183" s="44"/>
      <c r="AK183" s="44"/>
      <c r="AL183" s="44"/>
    </row>
    <row r="184" spans="5:38" x14ac:dyDescent="0.25">
      <c r="E184" s="6"/>
      <c r="G184" s="44"/>
      <c r="H184" s="44"/>
      <c r="I184" s="44"/>
      <c r="J184" s="44"/>
      <c r="K184" s="44"/>
      <c r="L184" s="44"/>
      <c r="N184" s="44"/>
      <c r="O184" s="44"/>
      <c r="P184" s="44"/>
      <c r="Q184" s="44"/>
      <c r="R184" s="44"/>
      <c r="S184" s="44"/>
      <c r="X184" s="6"/>
      <c r="Y184" s="79"/>
      <c r="Z184" s="44"/>
      <c r="AA184" s="44"/>
      <c r="AB184" s="44"/>
      <c r="AC184" s="44"/>
      <c r="AD184" s="44"/>
      <c r="AE184" s="44"/>
      <c r="AG184" s="44"/>
      <c r="AH184" s="44"/>
      <c r="AI184" s="44"/>
      <c r="AJ184" s="44"/>
      <c r="AK184" s="44"/>
      <c r="AL184" s="44"/>
    </row>
    <row r="185" spans="5:38" x14ac:dyDescent="0.25">
      <c r="E185" s="6"/>
      <c r="G185" s="44"/>
      <c r="H185" s="44"/>
      <c r="I185" s="44"/>
      <c r="J185" s="44"/>
      <c r="K185" s="44"/>
      <c r="L185" s="44"/>
      <c r="N185" s="44"/>
      <c r="O185" s="44"/>
      <c r="P185" s="44"/>
      <c r="Q185" s="44"/>
      <c r="R185" s="44"/>
      <c r="S185" s="44"/>
      <c r="X185" s="6"/>
      <c r="Y185" s="79"/>
      <c r="Z185" s="44"/>
      <c r="AA185" s="44"/>
      <c r="AB185" s="44"/>
      <c r="AC185" s="44"/>
      <c r="AD185" s="44"/>
      <c r="AE185" s="44"/>
      <c r="AG185" s="44"/>
      <c r="AH185" s="44"/>
      <c r="AI185" s="44"/>
      <c r="AJ185" s="44"/>
      <c r="AK185" s="44"/>
      <c r="AL185" s="44"/>
    </row>
    <row r="186" spans="5:38" x14ac:dyDescent="0.25">
      <c r="E186" s="6"/>
      <c r="G186" s="44"/>
      <c r="H186" s="44"/>
      <c r="I186" s="44"/>
      <c r="J186" s="44"/>
      <c r="K186" s="44"/>
      <c r="L186" s="44"/>
      <c r="N186" s="44"/>
      <c r="O186" s="44"/>
      <c r="P186" s="44"/>
      <c r="Q186" s="44"/>
      <c r="R186" s="44"/>
      <c r="S186" s="44"/>
      <c r="X186" s="6"/>
      <c r="Y186" s="79"/>
      <c r="Z186" s="44"/>
      <c r="AA186" s="44"/>
      <c r="AB186" s="44"/>
      <c r="AC186" s="44"/>
      <c r="AD186" s="44"/>
      <c r="AE186" s="44"/>
      <c r="AG186" s="44"/>
      <c r="AH186" s="44"/>
      <c r="AI186" s="44"/>
      <c r="AJ186" s="44"/>
      <c r="AK186" s="44"/>
      <c r="AL186" s="44"/>
    </row>
    <row r="187" spans="5:38" x14ac:dyDescent="0.25">
      <c r="E187" s="6"/>
      <c r="G187" s="44"/>
      <c r="H187" s="44"/>
      <c r="I187" s="44"/>
      <c r="J187" s="44"/>
      <c r="K187" s="44"/>
      <c r="L187" s="44"/>
      <c r="N187" s="44"/>
      <c r="O187" s="44"/>
      <c r="P187" s="44"/>
      <c r="Q187" s="44"/>
      <c r="R187" s="44"/>
      <c r="S187" s="44"/>
      <c r="X187" s="6"/>
      <c r="Y187" s="79"/>
      <c r="Z187" s="44"/>
      <c r="AA187" s="44"/>
      <c r="AB187" s="44"/>
      <c r="AC187" s="44"/>
      <c r="AD187" s="44"/>
      <c r="AE187" s="44"/>
      <c r="AG187" s="44"/>
      <c r="AH187" s="44"/>
      <c r="AI187" s="44"/>
      <c r="AJ187" s="44"/>
      <c r="AK187" s="44"/>
      <c r="AL187" s="44"/>
    </row>
    <row r="188" spans="5:38" x14ac:dyDescent="0.25">
      <c r="E188" s="6"/>
      <c r="G188" s="44"/>
      <c r="H188" s="44"/>
      <c r="I188" s="44"/>
      <c r="J188" s="44"/>
      <c r="K188" s="44"/>
      <c r="L188" s="44"/>
      <c r="N188" s="44"/>
      <c r="O188" s="44"/>
      <c r="P188" s="44"/>
      <c r="Q188" s="44"/>
      <c r="R188" s="44"/>
      <c r="S188" s="44"/>
      <c r="X188" s="6"/>
      <c r="Y188" s="79"/>
      <c r="Z188" s="44"/>
      <c r="AA188" s="44"/>
      <c r="AB188" s="44"/>
      <c r="AC188" s="44"/>
      <c r="AD188" s="44"/>
      <c r="AE188" s="44"/>
      <c r="AG188" s="44"/>
      <c r="AH188" s="44"/>
      <c r="AI188" s="44"/>
      <c r="AJ188" s="44"/>
      <c r="AK188" s="44"/>
      <c r="AL188" s="44"/>
    </row>
    <row r="189" spans="5:38" x14ac:dyDescent="0.25">
      <c r="E189" s="6"/>
      <c r="G189" s="44"/>
      <c r="H189" s="44"/>
      <c r="I189" s="44"/>
      <c r="J189" s="44"/>
      <c r="K189" s="44"/>
      <c r="L189" s="44"/>
      <c r="N189" s="44"/>
      <c r="O189" s="44"/>
      <c r="P189" s="44"/>
      <c r="Q189" s="44"/>
      <c r="R189" s="44"/>
      <c r="S189" s="44"/>
      <c r="X189" s="6"/>
      <c r="Y189" s="79"/>
      <c r="Z189" s="44"/>
      <c r="AA189" s="44"/>
      <c r="AB189" s="44"/>
      <c r="AC189" s="44"/>
      <c r="AD189" s="44"/>
      <c r="AE189" s="44"/>
      <c r="AG189" s="44"/>
      <c r="AH189" s="44"/>
      <c r="AI189" s="44"/>
      <c r="AJ189" s="44"/>
      <c r="AK189" s="44"/>
      <c r="AL189" s="44"/>
    </row>
    <row r="190" spans="5:38" x14ac:dyDescent="0.25">
      <c r="E190" s="6"/>
      <c r="G190" s="44"/>
      <c r="H190" s="44"/>
      <c r="I190" s="44"/>
      <c r="J190" s="44"/>
      <c r="K190" s="44"/>
      <c r="L190" s="44"/>
      <c r="N190" s="44"/>
      <c r="O190" s="44"/>
      <c r="P190" s="44"/>
      <c r="Q190" s="44"/>
      <c r="R190" s="44"/>
      <c r="S190" s="44"/>
      <c r="X190" s="6"/>
      <c r="Y190" s="79"/>
      <c r="Z190" s="44"/>
      <c r="AA190" s="44"/>
      <c r="AB190" s="44"/>
      <c r="AC190" s="44"/>
      <c r="AD190" s="44"/>
      <c r="AE190" s="44"/>
      <c r="AG190" s="44"/>
      <c r="AH190" s="44"/>
      <c r="AI190" s="44"/>
      <c r="AJ190" s="44"/>
      <c r="AK190" s="44"/>
      <c r="AL190" s="44"/>
    </row>
    <row r="191" spans="5:38" x14ac:dyDescent="0.25">
      <c r="E191" s="6"/>
      <c r="G191" s="44"/>
      <c r="H191" s="44"/>
      <c r="I191" s="44"/>
      <c r="J191" s="44"/>
      <c r="K191" s="44"/>
      <c r="L191" s="44"/>
      <c r="N191" s="44"/>
      <c r="O191" s="44"/>
      <c r="P191" s="44"/>
      <c r="Q191" s="44"/>
      <c r="R191" s="44"/>
      <c r="S191" s="44"/>
      <c r="X191" s="6"/>
      <c r="Y191" s="79"/>
      <c r="Z191" s="44"/>
      <c r="AA191" s="44"/>
      <c r="AB191" s="44"/>
      <c r="AC191" s="44"/>
      <c r="AD191" s="44"/>
      <c r="AE191" s="44"/>
      <c r="AG191" s="44"/>
      <c r="AH191" s="44"/>
      <c r="AI191" s="44"/>
      <c r="AJ191" s="44"/>
      <c r="AK191" s="44"/>
      <c r="AL191" s="44"/>
    </row>
    <row r="192" spans="5:38" x14ac:dyDescent="0.25">
      <c r="E192" s="6"/>
      <c r="G192" s="44"/>
      <c r="H192" s="44"/>
      <c r="I192" s="44"/>
      <c r="J192" s="44"/>
      <c r="K192" s="44"/>
      <c r="L192" s="44"/>
      <c r="N192" s="44"/>
      <c r="O192" s="44"/>
      <c r="P192" s="44"/>
      <c r="Q192" s="44"/>
      <c r="R192" s="44"/>
      <c r="S192" s="44"/>
      <c r="X192" s="6"/>
      <c r="Y192" s="79"/>
      <c r="Z192" s="44"/>
      <c r="AA192" s="44"/>
      <c r="AB192" s="44"/>
      <c r="AC192" s="44"/>
      <c r="AD192" s="44"/>
      <c r="AE192" s="44"/>
      <c r="AG192" s="44"/>
      <c r="AH192" s="44"/>
      <c r="AI192" s="44"/>
      <c r="AJ192" s="44"/>
      <c r="AK192" s="44"/>
      <c r="AL192" s="44"/>
    </row>
    <row r="193" spans="5:38" x14ac:dyDescent="0.25">
      <c r="E193" s="6"/>
      <c r="G193" s="44"/>
      <c r="H193" s="44"/>
      <c r="I193" s="44"/>
      <c r="J193" s="44"/>
      <c r="K193" s="44"/>
      <c r="L193" s="44"/>
      <c r="N193" s="44"/>
      <c r="O193" s="44"/>
      <c r="P193" s="44"/>
      <c r="Q193" s="44"/>
      <c r="R193" s="44"/>
      <c r="S193" s="44"/>
      <c r="X193" s="6"/>
      <c r="Y193" s="79"/>
      <c r="Z193" s="44"/>
      <c r="AA193" s="44"/>
      <c r="AB193" s="44"/>
      <c r="AC193" s="44"/>
      <c r="AD193" s="44"/>
      <c r="AE193" s="44"/>
      <c r="AG193" s="44"/>
      <c r="AH193" s="44"/>
      <c r="AI193" s="44"/>
      <c r="AJ193" s="44"/>
      <c r="AK193" s="44"/>
      <c r="AL193" s="44"/>
    </row>
    <row r="194" spans="5:38" x14ac:dyDescent="0.25">
      <c r="E194" s="6"/>
      <c r="G194" s="44"/>
      <c r="H194" s="44"/>
      <c r="I194" s="44"/>
      <c r="J194" s="44"/>
      <c r="K194" s="44"/>
      <c r="L194" s="44"/>
      <c r="N194" s="44"/>
      <c r="O194" s="44"/>
      <c r="P194" s="44"/>
      <c r="Q194" s="44"/>
      <c r="R194" s="44"/>
      <c r="S194" s="44"/>
      <c r="X194" s="6"/>
      <c r="Y194" s="79"/>
      <c r="Z194" s="44"/>
      <c r="AA194" s="44"/>
      <c r="AB194" s="44"/>
      <c r="AC194" s="44"/>
      <c r="AD194" s="44"/>
      <c r="AE194" s="44"/>
      <c r="AG194" s="44"/>
      <c r="AH194" s="44"/>
      <c r="AI194" s="44"/>
      <c r="AJ194" s="44"/>
      <c r="AK194" s="44"/>
      <c r="AL194" s="44"/>
    </row>
    <row r="195" spans="5:38" x14ac:dyDescent="0.25">
      <c r="E195" s="6"/>
      <c r="G195" s="44"/>
      <c r="H195" s="44"/>
      <c r="I195" s="44"/>
      <c r="J195" s="44"/>
      <c r="K195" s="44"/>
      <c r="L195" s="44"/>
      <c r="N195" s="44"/>
      <c r="O195" s="44"/>
      <c r="P195" s="44"/>
      <c r="Q195" s="44"/>
      <c r="R195" s="44"/>
      <c r="S195" s="44"/>
      <c r="X195" s="6"/>
      <c r="Y195" s="79"/>
      <c r="Z195" s="44"/>
      <c r="AA195" s="44"/>
      <c r="AB195" s="44"/>
      <c r="AC195" s="44"/>
      <c r="AD195" s="44"/>
      <c r="AE195" s="44"/>
      <c r="AG195" s="44"/>
      <c r="AH195" s="44"/>
      <c r="AI195" s="44"/>
      <c r="AJ195" s="44"/>
      <c r="AK195" s="44"/>
      <c r="AL195" s="44"/>
    </row>
    <row r="196" spans="5:38" x14ac:dyDescent="0.25">
      <c r="E196" s="6"/>
      <c r="G196" s="44"/>
      <c r="H196" s="44"/>
      <c r="I196" s="44"/>
      <c r="J196" s="44"/>
      <c r="K196" s="44"/>
      <c r="L196" s="44"/>
      <c r="N196" s="44"/>
      <c r="O196" s="44"/>
      <c r="P196" s="44"/>
      <c r="Q196" s="44"/>
      <c r="R196" s="44"/>
      <c r="S196" s="44"/>
      <c r="X196" s="6"/>
      <c r="Y196" s="79"/>
      <c r="Z196" s="44"/>
      <c r="AA196" s="44"/>
      <c r="AB196" s="44"/>
      <c r="AC196" s="44"/>
      <c r="AD196" s="44"/>
      <c r="AE196" s="44"/>
      <c r="AG196" s="44"/>
      <c r="AH196" s="44"/>
      <c r="AI196" s="44"/>
      <c r="AJ196" s="44"/>
      <c r="AK196" s="44"/>
      <c r="AL196" s="44"/>
    </row>
    <row r="197" spans="5:38" x14ac:dyDescent="0.25">
      <c r="E197" s="6"/>
      <c r="G197" s="44"/>
      <c r="H197" s="44"/>
      <c r="I197" s="44"/>
      <c r="J197" s="44"/>
      <c r="K197" s="44"/>
      <c r="L197" s="44"/>
      <c r="N197" s="44"/>
      <c r="O197" s="44"/>
      <c r="P197" s="44"/>
      <c r="Q197" s="44"/>
      <c r="R197" s="44"/>
      <c r="S197" s="44"/>
      <c r="X197" s="6"/>
      <c r="Y197" s="79"/>
      <c r="Z197" s="44"/>
      <c r="AA197" s="44"/>
      <c r="AB197" s="44"/>
      <c r="AC197" s="44"/>
      <c r="AD197" s="44"/>
      <c r="AE197" s="44"/>
      <c r="AG197" s="44"/>
      <c r="AH197" s="44"/>
      <c r="AI197" s="44"/>
      <c r="AJ197" s="44"/>
      <c r="AK197" s="44"/>
      <c r="AL197" s="44"/>
    </row>
    <row r="198" spans="5:38" x14ac:dyDescent="0.25">
      <c r="E198" s="6"/>
      <c r="G198" s="44"/>
      <c r="H198" s="44"/>
      <c r="I198" s="44"/>
      <c r="J198" s="44"/>
      <c r="K198" s="44"/>
      <c r="L198" s="44"/>
      <c r="N198" s="44"/>
      <c r="O198" s="44"/>
      <c r="P198" s="44"/>
      <c r="Q198" s="44"/>
      <c r="R198" s="44"/>
      <c r="S198" s="44"/>
      <c r="X198" s="6"/>
      <c r="Y198" s="79"/>
      <c r="Z198" s="44"/>
      <c r="AA198" s="44"/>
      <c r="AB198" s="44"/>
      <c r="AC198" s="44"/>
      <c r="AD198" s="44"/>
      <c r="AE198" s="44"/>
      <c r="AG198" s="44"/>
      <c r="AH198" s="44"/>
      <c r="AI198" s="44"/>
      <c r="AJ198" s="44"/>
      <c r="AK198" s="44"/>
      <c r="AL198" s="44"/>
    </row>
    <row r="199" spans="5:38" x14ac:dyDescent="0.25">
      <c r="E199" s="6"/>
      <c r="G199" s="44"/>
      <c r="H199" s="44"/>
      <c r="I199" s="44"/>
      <c r="J199" s="44"/>
      <c r="K199" s="44"/>
      <c r="L199" s="44"/>
      <c r="N199" s="44"/>
      <c r="O199" s="44"/>
      <c r="P199" s="44"/>
      <c r="Q199" s="44"/>
      <c r="R199" s="44"/>
      <c r="S199" s="44"/>
      <c r="X199" s="6"/>
      <c r="Y199" s="79"/>
      <c r="Z199" s="44"/>
      <c r="AA199" s="44"/>
      <c r="AB199" s="44"/>
      <c r="AC199" s="44"/>
      <c r="AD199" s="44"/>
      <c r="AE199" s="44"/>
      <c r="AG199" s="44"/>
      <c r="AH199" s="44"/>
      <c r="AI199" s="44"/>
      <c r="AJ199" s="44"/>
      <c r="AK199" s="44"/>
      <c r="AL199" s="44"/>
    </row>
    <row r="200" spans="5:38" x14ac:dyDescent="0.25">
      <c r="E200" s="6"/>
      <c r="G200" s="44"/>
      <c r="H200" s="44"/>
      <c r="I200" s="44"/>
      <c r="J200" s="44"/>
      <c r="K200" s="44"/>
      <c r="L200" s="44"/>
      <c r="N200" s="44"/>
      <c r="O200" s="44"/>
      <c r="P200" s="44"/>
      <c r="Q200" s="44"/>
      <c r="R200" s="44"/>
      <c r="S200" s="44"/>
      <c r="X200" s="6"/>
      <c r="Y200" s="79"/>
      <c r="Z200" s="44"/>
      <c r="AA200" s="44"/>
      <c r="AB200" s="44"/>
      <c r="AC200" s="44"/>
      <c r="AD200" s="44"/>
      <c r="AE200" s="44"/>
      <c r="AG200" s="44"/>
      <c r="AH200" s="44"/>
      <c r="AI200" s="44"/>
      <c r="AJ200" s="44"/>
      <c r="AK200" s="44"/>
      <c r="AL200" s="44"/>
    </row>
    <row r="201" spans="5:38" x14ac:dyDescent="0.25">
      <c r="E201" s="6"/>
      <c r="G201" s="44"/>
      <c r="H201" s="44"/>
      <c r="I201" s="44"/>
      <c r="J201" s="44"/>
      <c r="K201" s="44"/>
      <c r="L201" s="44"/>
      <c r="N201" s="44"/>
      <c r="O201" s="44"/>
      <c r="P201" s="44"/>
      <c r="Q201" s="44"/>
      <c r="R201" s="44"/>
      <c r="S201" s="44"/>
      <c r="X201" s="6"/>
      <c r="Y201" s="79"/>
      <c r="Z201" s="44"/>
      <c r="AA201" s="44"/>
      <c r="AB201" s="44"/>
      <c r="AC201" s="44"/>
      <c r="AD201" s="44"/>
      <c r="AE201" s="44"/>
      <c r="AG201" s="44"/>
      <c r="AH201" s="44"/>
      <c r="AI201" s="44"/>
      <c r="AJ201" s="44"/>
      <c r="AK201" s="44"/>
      <c r="AL201" s="44"/>
    </row>
    <row r="202" spans="5:38" x14ac:dyDescent="0.25">
      <c r="E202" s="6"/>
      <c r="G202" s="44"/>
      <c r="H202" s="44"/>
      <c r="I202" s="44"/>
      <c r="J202" s="44"/>
      <c r="K202" s="44"/>
      <c r="L202" s="44"/>
      <c r="N202" s="44"/>
      <c r="O202" s="44"/>
      <c r="P202" s="44"/>
      <c r="Q202" s="44"/>
      <c r="R202" s="44"/>
      <c r="S202" s="44"/>
      <c r="X202" s="6"/>
      <c r="Y202" s="79"/>
      <c r="Z202" s="44"/>
      <c r="AA202" s="44"/>
      <c r="AB202" s="44"/>
      <c r="AC202" s="44"/>
      <c r="AD202" s="44"/>
      <c r="AE202" s="44"/>
      <c r="AG202" s="44"/>
      <c r="AH202" s="44"/>
      <c r="AI202" s="44"/>
      <c r="AJ202" s="44"/>
      <c r="AK202" s="44"/>
      <c r="AL202" s="44"/>
    </row>
    <row r="203" spans="5:38" x14ac:dyDescent="0.25">
      <c r="E203" s="6"/>
      <c r="G203" s="44"/>
      <c r="H203" s="44"/>
      <c r="I203" s="44"/>
      <c r="J203" s="44"/>
      <c r="K203" s="44"/>
      <c r="L203" s="44"/>
      <c r="N203" s="44"/>
      <c r="O203" s="44"/>
      <c r="P203" s="44"/>
      <c r="Q203" s="44"/>
      <c r="R203" s="44"/>
      <c r="S203" s="44"/>
      <c r="X203" s="6"/>
      <c r="Y203" s="79"/>
      <c r="Z203" s="44"/>
      <c r="AA203" s="44"/>
      <c r="AB203" s="44"/>
      <c r="AC203" s="44"/>
      <c r="AD203" s="44"/>
      <c r="AE203" s="44"/>
      <c r="AG203" s="44"/>
      <c r="AH203" s="44"/>
      <c r="AI203" s="44"/>
      <c r="AJ203" s="44"/>
      <c r="AK203" s="44"/>
      <c r="AL203" s="44"/>
    </row>
    <row r="204" spans="5:38" x14ac:dyDescent="0.25">
      <c r="E204" s="6"/>
      <c r="G204" s="44"/>
      <c r="H204" s="44"/>
      <c r="I204" s="44"/>
      <c r="J204" s="44"/>
      <c r="K204" s="44"/>
      <c r="L204" s="44"/>
      <c r="N204" s="44"/>
      <c r="O204" s="44"/>
      <c r="P204" s="44"/>
      <c r="Q204" s="44"/>
      <c r="R204" s="44"/>
      <c r="S204" s="44"/>
      <c r="X204" s="6"/>
      <c r="Y204" s="79"/>
      <c r="Z204" s="44"/>
      <c r="AA204" s="44"/>
      <c r="AB204" s="44"/>
      <c r="AC204" s="44"/>
      <c r="AD204" s="44"/>
      <c r="AE204" s="44"/>
      <c r="AG204" s="44"/>
      <c r="AH204" s="44"/>
      <c r="AI204" s="44"/>
      <c r="AJ204" s="44"/>
      <c r="AK204" s="44"/>
      <c r="AL204" s="44"/>
    </row>
    <row r="205" spans="5:38" x14ac:dyDescent="0.25">
      <c r="E205" s="6"/>
      <c r="G205" s="44"/>
      <c r="H205" s="44"/>
      <c r="I205" s="44"/>
      <c r="J205" s="44"/>
      <c r="K205" s="44"/>
      <c r="L205" s="44"/>
      <c r="N205" s="44"/>
      <c r="O205" s="44"/>
      <c r="P205" s="44"/>
      <c r="Q205" s="44"/>
      <c r="R205" s="44"/>
      <c r="S205" s="44"/>
      <c r="X205" s="6"/>
      <c r="Y205" s="79"/>
      <c r="Z205" s="44"/>
      <c r="AA205" s="44"/>
      <c r="AB205" s="44"/>
      <c r="AC205" s="44"/>
      <c r="AD205" s="44"/>
      <c r="AE205" s="44"/>
      <c r="AG205" s="44"/>
      <c r="AH205" s="44"/>
      <c r="AI205" s="44"/>
      <c r="AJ205" s="44"/>
      <c r="AK205" s="44"/>
      <c r="AL205" s="44"/>
    </row>
    <row r="399" spans="1:20" x14ac:dyDescent="0.25">
      <c r="A399" s="39" t="s">
        <v>243</v>
      </c>
      <c r="T399" s="39" t="s">
        <v>243</v>
      </c>
    </row>
    <row r="1243" spans="1:20" x14ac:dyDescent="0.25">
      <c r="A1243" s="39" t="s">
        <v>228</v>
      </c>
      <c r="T1243" s="39" t="s">
        <v>229</v>
      </c>
    </row>
  </sheetData>
  <mergeCells count="4">
    <mergeCell ref="Y1:AD1"/>
    <mergeCell ref="AG1:AL1"/>
    <mergeCell ref="F1:K1"/>
    <mergeCell ref="N1:S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209"/>
  <sheetViews>
    <sheetView workbookViewId="0">
      <selection activeCell="X7" sqref="X7"/>
    </sheetView>
  </sheetViews>
  <sheetFormatPr defaultRowHeight="15" x14ac:dyDescent="0.25"/>
  <cols>
    <col min="1" max="1" width="13.7109375" style="40" customWidth="1"/>
    <col min="2" max="2" width="10" customWidth="1"/>
    <col min="3" max="3" width="1.7109375" style="19" customWidth="1"/>
    <col min="11" max="11" width="2.140625" style="19" customWidth="1"/>
    <col min="12" max="17" width="10.7109375" style="6" customWidth="1"/>
    <col min="18" max="18" width="13.7109375" style="40" customWidth="1"/>
    <col min="19" max="19" width="10" customWidth="1"/>
    <col min="20" max="20" width="1.7109375" style="19" customWidth="1"/>
    <col min="28" max="28" width="2.140625" style="19" customWidth="1"/>
    <col min="29" max="34" width="10.7109375" style="6" customWidth="1"/>
    <col min="35" max="35" width="1.7109375" style="19" customWidth="1"/>
  </cols>
  <sheetData>
    <row r="1" spans="1:35" x14ac:dyDescent="0.25">
      <c r="D1" s="103" t="s">
        <v>245</v>
      </c>
      <c r="E1" s="103"/>
      <c r="F1" s="103"/>
      <c r="G1" s="103"/>
      <c r="H1" s="103"/>
      <c r="I1" s="103"/>
      <c r="J1" s="103"/>
      <c r="K1" s="42"/>
      <c r="L1" s="103" t="s">
        <v>244</v>
      </c>
      <c r="M1" s="103"/>
      <c r="N1" s="103"/>
      <c r="O1" s="103"/>
      <c r="P1" s="103"/>
      <c r="Q1" s="103"/>
      <c r="U1" s="103" t="s">
        <v>246</v>
      </c>
      <c r="V1" s="103"/>
      <c r="W1" s="103"/>
      <c r="X1" s="103"/>
      <c r="Y1" s="103"/>
      <c r="Z1" s="103"/>
      <c r="AA1" s="87"/>
      <c r="AB1" s="42"/>
      <c r="AC1" s="103" t="s">
        <v>247</v>
      </c>
      <c r="AD1" s="103"/>
      <c r="AE1" s="103"/>
      <c r="AF1" s="103"/>
      <c r="AG1" s="103"/>
      <c r="AH1" s="103"/>
    </row>
    <row r="2" spans="1:35" x14ac:dyDescent="0.25">
      <c r="A2" s="39" t="s">
        <v>111</v>
      </c>
      <c r="B2" t="s">
        <v>235</v>
      </c>
      <c r="D2" s="72">
        <v>17</v>
      </c>
      <c r="E2" s="72">
        <v>15</v>
      </c>
      <c r="F2" s="72">
        <v>13</v>
      </c>
      <c r="G2" s="72">
        <v>11</v>
      </c>
      <c r="H2" s="72">
        <v>9</v>
      </c>
      <c r="I2" s="72">
        <v>7</v>
      </c>
      <c r="J2" s="72">
        <v>5</v>
      </c>
      <c r="L2" s="72">
        <v>25</v>
      </c>
      <c r="M2" s="72">
        <v>22</v>
      </c>
      <c r="N2" s="72">
        <v>19</v>
      </c>
      <c r="O2" s="72">
        <v>16</v>
      </c>
      <c r="P2" s="72">
        <v>13</v>
      </c>
      <c r="Q2" s="72" t="s">
        <v>238</v>
      </c>
      <c r="R2" s="39" t="s">
        <v>112</v>
      </c>
      <c r="U2" s="72">
        <v>17</v>
      </c>
      <c r="V2" s="72">
        <v>15</v>
      </c>
      <c r="W2" s="72">
        <v>13</v>
      </c>
      <c r="X2" s="72">
        <v>11</v>
      </c>
      <c r="Y2" s="72">
        <v>9</v>
      </c>
      <c r="Z2" s="72">
        <v>7</v>
      </c>
      <c r="AA2" s="72">
        <v>5</v>
      </c>
      <c r="AC2" s="72" t="s">
        <v>226</v>
      </c>
      <c r="AD2" s="72" t="s">
        <v>227</v>
      </c>
      <c r="AE2" s="72" t="s">
        <v>219</v>
      </c>
      <c r="AF2" s="72" t="s">
        <v>220</v>
      </c>
      <c r="AG2" s="72" t="s">
        <v>221</v>
      </c>
      <c r="AH2" s="72" t="s">
        <v>222</v>
      </c>
    </row>
    <row r="3" spans="1:35" x14ac:dyDescent="0.25">
      <c r="D3" s="44">
        <f>'P1dB CL'!C8</f>
        <v>0</v>
      </c>
      <c r="E3" s="44">
        <f>'P1dB CL'!C64</f>
        <v>0</v>
      </c>
      <c r="F3" s="44">
        <f>'P1dB CL'!C120</f>
        <v>0</v>
      </c>
      <c r="G3" s="44">
        <f>'P1dB CL'!C176</f>
        <v>0</v>
      </c>
      <c r="H3" s="44">
        <f>'P1dB CL'!C232</f>
        <v>0</v>
      </c>
      <c r="I3" s="44">
        <f>'P1dB CL'!C288</f>
        <v>0</v>
      </c>
      <c r="J3" s="44">
        <f>'P1dB CL'!C344</f>
        <v>0</v>
      </c>
      <c r="L3" s="44">
        <f>'P1dB CL'!C399</f>
        <v>0</v>
      </c>
      <c r="M3" s="44">
        <f>'P1dB CL'!C454</f>
        <v>0</v>
      </c>
      <c r="N3" s="44">
        <f>'P1dB CL'!C509</f>
        <v>0</v>
      </c>
      <c r="O3" s="44">
        <f>'P1dB CL'!C564</f>
        <v>0</v>
      </c>
      <c r="P3" s="44">
        <f>'P1dB CL'!C619</f>
        <v>0</v>
      </c>
      <c r="Q3" s="44">
        <f>'P1dB CL'!C670</f>
        <v>0</v>
      </c>
      <c r="U3" s="44">
        <f>'P1dB CL'!V8</f>
        <v>0</v>
      </c>
      <c r="V3" s="44">
        <f>'P1dB CL'!V64</f>
        <v>0</v>
      </c>
      <c r="W3" s="44">
        <f>'P1dB CL'!V120</f>
        <v>0</v>
      </c>
      <c r="X3" s="44">
        <f>'P1dB CL'!V176</f>
        <v>0</v>
      </c>
      <c r="Y3" s="44">
        <f>'P1dB CL'!V232</f>
        <v>0</v>
      </c>
      <c r="Z3" s="44">
        <f>'P1dB CL'!V288</f>
        <v>0</v>
      </c>
      <c r="AA3" s="44">
        <f>'P1dB CL'!V345</f>
        <v>0</v>
      </c>
      <c r="AC3" s="44">
        <f>'P1dB CL'!V399</f>
        <v>0</v>
      </c>
      <c r="AD3" s="44">
        <f>'P1dB CL'!V454</f>
        <v>0</v>
      </c>
      <c r="AE3" s="44">
        <f>'P1dB CL'!V509</f>
        <v>0</v>
      </c>
      <c r="AF3" s="44">
        <f>'P1dB CL'!V564</f>
        <v>0</v>
      </c>
      <c r="AG3" s="44">
        <f>'P1dB CL'!V621</f>
        <v>0</v>
      </c>
      <c r="AH3" s="44">
        <f>'P1dB CL'!V674</f>
        <v>0</v>
      </c>
    </row>
    <row r="5" spans="1:35" x14ac:dyDescent="0.25">
      <c r="B5" t="s">
        <v>234</v>
      </c>
      <c r="C5" s="20"/>
      <c r="D5" s="44">
        <f>MAX('P1dB CL'!F5:F55)</f>
        <v>0</v>
      </c>
      <c r="E5" s="44">
        <f>MAX('P1dB CL'!G5:G55)</f>
        <v>0</v>
      </c>
      <c r="F5" s="44">
        <f>MAX('P1dB CL'!H5:H55)</f>
        <v>0</v>
      </c>
      <c r="G5" s="44">
        <f>MAX('P1dB CL'!I5:I55)</f>
        <v>0</v>
      </c>
      <c r="H5" s="44">
        <f>MAX('P1dB CL'!J5:J55)</f>
        <v>0</v>
      </c>
      <c r="I5" s="44">
        <f>MAX('P1dB CL'!K5:K55)</f>
        <v>0</v>
      </c>
      <c r="J5" s="44">
        <f>MAX('P1dB CL'!L5:L55)</f>
        <v>0</v>
      </c>
      <c r="K5" s="80"/>
      <c r="L5" s="44">
        <f>MAX('P1dB CL'!N5:N55)</f>
        <v>0</v>
      </c>
      <c r="M5" s="44">
        <f>MAX('P1dB CL'!O5:O55)</f>
        <v>0</v>
      </c>
      <c r="N5" s="44">
        <f>MAX('P1dB CL'!P5:P55)</f>
        <v>0</v>
      </c>
      <c r="O5" s="44">
        <f>MAX('P1dB CL'!Q5:Q55)</f>
        <v>0</v>
      </c>
      <c r="P5" s="44">
        <f>MAX('P1dB CL'!R5:R55)</f>
        <v>0</v>
      </c>
      <c r="Q5" s="44">
        <f>MAX('P1dB CL'!S5:S55)</f>
        <v>0</v>
      </c>
      <c r="S5" t="s">
        <v>234</v>
      </c>
      <c r="T5" s="20"/>
      <c r="U5" s="44">
        <f>MAX('P1dB CL'!Y5:Y55)</f>
        <v>0</v>
      </c>
      <c r="V5" s="44">
        <f>MAX('P1dB CL'!Z5:Z55)</f>
        <v>0</v>
      </c>
      <c r="W5" s="44">
        <f>MAX('P1dB CL'!AA5:AA55)</f>
        <v>0</v>
      </c>
      <c r="X5" s="44">
        <f>MAX('P1dB CL'!AB5:AB55)</f>
        <v>0</v>
      </c>
      <c r="Y5" s="44">
        <f>MAX('P1dB CL'!AC5:AC55)</f>
        <v>0</v>
      </c>
      <c r="Z5" s="44">
        <f>MAX('P1dB CL'!AD5:AD55)</f>
        <v>0</v>
      </c>
      <c r="AA5" s="44">
        <f>MAX('P1dB CL'!AE5:AE55)</f>
        <v>0</v>
      </c>
      <c r="AB5" s="20"/>
      <c r="AC5" s="44">
        <v>-7.5583109999999998</v>
      </c>
      <c r="AD5" s="44">
        <v>-7.6491132000000004</v>
      </c>
      <c r="AE5" s="44">
        <v>-7.9301237999999996</v>
      </c>
      <c r="AF5" s="44">
        <v>-8.5125426999999991</v>
      </c>
      <c r="AG5" s="44">
        <v>-9.7261609999999994</v>
      </c>
      <c r="AH5" s="44">
        <v>0</v>
      </c>
      <c r="AI5" s="20"/>
    </row>
    <row r="6" spans="1:35" x14ac:dyDescent="0.25">
      <c r="B6" t="s">
        <v>236</v>
      </c>
      <c r="C6" s="20"/>
      <c r="D6" s="74" t="e">
        <f>D7+INDEX('P1dB CL'!F5:'P1dB CL'!F55,MATCH(TRUE,INDEX(D9:D59&gt;1,0),))+1</f>
        <v>#N/A</v>
      </c>
      <c r="E6" s="74" t="e">
        <f>E7+INDEX('P1dB CL'!G5:'P1dB CL'!G55,MATCH(TRUE,INDEX(E9:E59&gt;1,0),))+1</f>
        <v>#N/A</v>
      </c>
      <c r="F6" s="74" t="e">
        <f>F7+INDEX('P1dB CL'!H5:'P1dB CL'!H55,MATCH(TRUE,INDEX(F9:F59&gt;1,0),))+1</f>
        <v>#N/A</v>
      </c>
      <c r="G6" s="74" t="e">
        <f>G7+INDEX('P1dB CL'!I5:'P1dB CL'!I55,MATCH(TRUE,INDEX(G9:G59&gt;1,0),))+1</f>
        <v>#N/A</v>
      </c>
      <c r="H6" s="74" t="e">
        <f>H7+INDEX('P1dB CL'!J5:'P1dB CL'!J55,MATCH(TRUE,INDEX(H9:H59&gt;1,0),))+1</f>
        <v>#N/A</v>
      </c>
      <c r="I6" s="74" t="e">
        <f>I7+INDEX('P1dB CL'!K5:'P1dB CL'!K55,MATCH(TRUE,INDEX(I9:I59&gt;1,0),))+1</f>
        <v>#N/A</v>
      </c>
      <c r="J6" s="74" t="e">
        <f>J7+INDEX('P1dB CL'!L5:'P1dB CL'!L55,MATCH(TRUE,INDEX(J9:J59&gt;1,0),))+1</f>
        <v>#N/A</v>
      </c>
      <c r="K6" s="75"/>
      <c r="L6" s="74" t="e">
        <f>L7+INDEX('P1dB CL'!N5:'P1dB CL'!N55,MATCH(TRUE,INDEX(L9:L59&gt;1,0),))+1</f>
        <v>#N/A</v>
      </c>
      <c r="M6" s="74" t="e">
        <f>M7+INDEX('P1dB CL'!O5:'P1dB CL'!O55,MATCH(TRUE,INDEX(M9:M59&gt;1,0),))+1</f>
        <v>#N/A</v>
      </c>
      <c r="N6" s="74" t="e">
        <f>N7+INDEX('P1dB CL'!P5:'P1dB CL'!P55,MATCH(TRUE,INDEX(N9:N59&gt;1,0),))+1</f>
        <v>#N/A</v>
      </c>
      <c r="O6" s="74" t="e">
        <f>O7+INDEX('P1dB CL'!Q5:'P1dB CL'!Q55,MATCH(TRUE,INDEX(O9:O59&gt;1,0),))+1</f>
        <v>#N/A</v>
      </c>
      <c r="P6" s="74" t="e">
        <f>P7+INDEX('P1dB CL'!R5:'P1dB CL'!R55,MATCH(TRUE,INDEX(P9:P59&gt;1,0),))+1</f>
        <v>#N/A</v>
      </c>
      <c r="Q6" s="74" t="e">
        <f>Q7+INDEX('P1dB CL'!S5:'P1dB CL'!S55,MATCH(TRUE,INDEX(Q9:Q59&gt;1,0),))+1</f>
        <v>#N/A</v>
      </c>
      <c r="R6" s="76"/>
      <c r="S6" s="77"/>
      <c r="T6" s="75"/>
      <c r="U6" s="74" t="e">
        <f>U7+INDEX('P1dB CL'!Y5:'P1dB CL'!Y55,MATCH(TRUE,INDEX(U9:U59&gt;1,0),))+1</f>
        <v>#N/A</v>
      </c>
      <c r="V6" s="74" t="e">
        <f>V7+INDEX('P1dB CL'!Z5:'P1dB CL'!Z55,MATCH(TRUE,INDEX(V9:V59&gt;1,0),))+1</f>
        <v>#N/A</v>
      </c>
      <c r="W6" s="74" t="e">
        <f>W7+INDEX('P1dB CL'!AA5:'P1dB CL'!AA55,MATCH(TRUE,INDEX(W9:W59&gt;1,0),))+1</f>
        <v>#N/A</v>
      </c>
      <c r="X6" s="74" t="e">
        <f>X7+INDEX('P1dB CL'!AB5:'P1dB CL'!AB55,MATCH(TRUE,INDEX(X9:X59&gt;1,0),))+1</f>
        <v>#N/A</v>
      </c>
      <c r="Y6" s="74" t="e">
        <f>Y7+INDEX('P1dB CL'!AC5:'P1dB CL'!AC55,MATCH(TRUE,INDEX(Y9:Y59&gt;1,0),))+1</f>
        <v>#N/A</v>
      </c>
      <c r="Z6" s="74" t="e">
        <f>Z7+INDEX('P1dB CL'!AD5:'P1dB CL'!AD55,MATCH(TRUE,INDEX(Z9:Z59&gt;1,0),))+1</f>
        <v>#N/A</v>
      </c>
      <c r="AA6" s="74" t="e">
        <f>AA7+INDEX('P1dB CL'!AE5:'P1dB CL'!AE55,MATCH(TRUE,INDEX(AA9:AA59&gt;1,0),))+1</f>
        <v>#N/A</v>
      </c>
      <c r="AB6" s="75"/>
      <c r="AC6" s="74" t="e">
        <f>AC7+INDEX('P1dB CL'!AG5:'P1dB CL'!AG55,MATCH(TRUE,INDEX(AC9:AC59&gt;1,0),))+1</f>
        <v>#N/A</v>
      </c>
      <c r="AD6" s="74" t="e">
        <f>AD7+INDEX('P1dB CL'!AH5:'P1dB CL'!AH55,MATCH(TRUE,INDEX(AD9:AD59&gt;1,0),))+1</f>
        <v>#N/A</v>
      </c>
      <c r="AE6" s="74" t="e">
        <f>AE7+INDEX('P1dB CL'!AI5:'P1dB CL'!AI55,MATCH(TRUE,INDEX(AE9:AE59&gt;1,0),))+1</f>
        <v>#N/A</v>
      </c>
      <c r="AF6" s="74" t="e">
        <f>AF7+INDEX('P1dB CL'!AJ5:'P1dB CL'!AJ55,MATCH(TRUE,INDEX(AF9:AF59&gt;1,0),))+1</f>
        <v>#N/A</v>
      </c>
      <c r="AG6" s="74" t="e">
        <f>AG7+INDEX('P1dB CL'!AK5:'P1dB CL'!AK55,MATCH(TRUE,INDEX(AG9:AG59&gt;1,0),))+1</f>
        <v>#N/A</v>
      </c>
      <c r="AH6" s="74" t="e">
        <f>AH7+INDEX('P1dB CL'!AL5:'P1dB CL'!AL55,MATCH(TRUE,INDEX(AH9:AH59&gt;1,0),))+1</f>
        <v>#N/A</v>
      </c>
    </row>
    <row r="7" spans="1:35" x14ac:dyDescent="0.25">
      <c r="B7" t="s">
        <v>237</v>
      </c>
      <c r="D7" s="74" t="e">
        <f>INDEX(B9:B59,MATCH(TRUE,INDEX(D9:D59&gt;1,0),))</f>
        <v>#N/A</v>
      </c>
      <c r="E7" s="74" t="e">
        <f>INDEX(B9:B59,MATCH(TRUE,INDEX(E9:E59&gt;1,0),))</f>
        <v>#N/A</v>
      </c>
      <c r="F7" s="74" t="e">
        <f>INDEX(B9:B59,MATCH(TRUE,INDEX(F9:F59&gt;1,0),))</f>
        <v>#N/A</v>
      </c>
      <c r="G7" s="74" t="e">
        <f>INDEX(B9:B59,MATCH(TRUE,INDEX(G9:G59&gt;1,0),))</f>
        <v>#N/A</v>
      </c>
      <c r="H7" s="74" t="e">
        <f>INDEX(B9:B59,MATCH(TRUE,INDEX(H9:H59&gt;1,0),))</f>
        <v>#N/A</v>
      </c>
      <c r="I7" s="74" t="e">
        <f>INDEX(B9:B59,MATCH(TRUE,INDEX(I9:I59&gt;1,0),))</f>
        <v>#N/A</v>
      </c>
      <c r="J7" s="74" t="e">
        <f>INDEX(C9:C59,MATCH(TRUE,INDEX(J9:J59&gt;1,0),))</f>
        <v>#N/A</v>
      </c>
      <c r="K7" s="75"/>
      <c r="L7" s="74" t="e">
        <f>INDEX(B9:B59,MATCH(TRUE,INDEX(L9:L59&gt;1,0),))</f>
        <v>#N/A</v>
      </c>
      <c r="M7" s="74" t="e">
        <f>INDEX(B9:B59,MATCH(TRUE,INDEX(M9:M59&gt;1,0),))</f>
        <v>#N/A</v>
      </c>
      <c r="N7" s="74" t="e">
        <f>INDEX(B9:B59,MATCH(TRUE,INDEX(N9:N59&gt;1,0),))</f>
        <v>#N/A</v>
      </c>
      <c r="O7" s="74" t="e">
        <f>INDEX(B9:B59,MATCH(TRUE,INDEX(O9:O59&gt;1,0),))</f>
        <v>#N/A</v>
      </c>
      <c r="P7" s="74" t="e">
        <f>INDEX(B9:B59,MATCH(TRUE,INDEX(P9:P59&gt;1,0),))</f>
        <v>#N/A</v>
      </c>
      <c r="Q7" s="74" t="e">
        <f>INDEX(B9:B209,MATCH(TRUE,INDEX(Q9:Q209&gt;1,0),))</f>
        <v>#N/A</v>
      </c>
      <c r="R7" s="76"/>
      <c r="S7" s="77"/>
      <c r="T7" s="75"/>
      <c r="U7" s="74" t="e">
        <f>INDEX(S9:S59,MATCH(TRUE,INDEX(U9:U59&gt;1,0),))</f>
        <v>#N/A</v>
      </c>
      <c r="V7" s="74" t="e">
        <f>INDEX(S9:S59,MATCH(TRUE,INDEX(V9:V59&gt;1,0),))</f>
        <v>#N/A</v>
      </c>
      <c r="W7" s="74" t="e">
        <f>INDEX(S9:S59,MATCH(TRUE,INDEX(W9:W59&gt;1,0),))</f>
        <v>#N/A</v>
      </c>
      <c r="X7" s="74" t="e">
        <f>INDEX(S9:S59,MATCH(TRUE,INDEX(X9:X59&gt;1,0),))</f>
        <v>#N/A</v>
      </c>
      <c r="Y7" s="74" t="e">
        <f>INDEX(S9:S59,MATCH(TRUE,INDEX(Y9:Y59&gt;1,0),))</f>
        <v>#N/A</v>
      </c>
      <c r="Z7" s="74" t="e">
        <f>INDEX(S9:S59,MATCH(TRUE,INDEX(Z9:Z59&gt;1,0),))</f>
        <v>#N/A</v>
      </c>
      <c r="AA7" s="74" t="e">
        <f>INDEX(S9:S59,MATCH(TRUE,INDEX(AA9:AA59&gt;1,0),))</f>
        <v>#N/A</v>
      </c>
      <c r="AB7" s="75"/>
      <c r="AC7" s="74" t="e">
        <f>INDEX(S9:S59,MATCH(TRUE,INDEX(AC9:AC59&gt;1,0),))</f>
        <v>#N/A</v>
      </c>
      <c r="AD7" s="74" t="e">
        <f>INDEX(S9:S59,MATCH(TRUE,INDEX(AD9:AD59&gt;1,0),))</f>
        <v>#N/A</v>
      </c>
      <c r="AE7" s="74" t="e">
        <f>INDEX(S9:S59,MATCH(TRUE,INDEX(AE9:AE59&gt;1,0),))</f>
        <v>#N/A</v>
      </c>
      <c r="AF7" s="74" t="e">
        <f>INDEX(S9:S59,MATCH(TRUE,INDEX(AF9:AF59&gt;1,0),))</f>
        <v>#N/A</v>
      </c>
      <c r="AG7" s="74" t="e">
        <f>INDEX(S9:S59,MATCH(TRUE,INDEX(AG9:AG59&gt;1,0),))</f>
        <v>#N/A</v>
      </c>
      <c r="AH7" s="74" t="e">
        <f>INDEX(S9:S59,MATCH(TRUE,INDEX(AH9:AH59&gt;1,0),))</f>
        <v>#N/A</v>
      </c>
    </row>
    <row r="8" spans="1:35" x14ac:dyDescent="0.25">
      <c r="B8" t="s">
        <v>225</v>
      </c>
      <c r="C8" s="20"/>
      <c r="D8" s="74"/>
      <c r="E8" s="44"/>
      <c r="F8" s="44"/>
      <c r="G8" s="44"/>
      <c r="H8" s="44"/>
      <c r="I8" s="44"/>
      <c r="J8" s="44"/>
      <c r="K8" s="20"/>
      <c r="L8" s="44"/>
      <c r="M8" s="44"/>
      <c r="N8" s="44"/>
      <c r="O8" s="44"/>
      <c r="P8" s="44"/>
      <c r="Q8" s="44"/>
      <c r="S8" t="s">
        <v>225</v>
      </c>
      <c r="T8" s="20"/>
      <c r="U8" s="74"/>
      <c r="V8" s="44"/>
      <c r="W8" s="44"/>
      <c r="X8" s="44"/>
      <c r="Y8" s="44"/>
      <c r="Z8" s="44"/>
      <c r="AA8" s="44"/>
      <c r="AB8" s="20"/>
      <c r="AC8" s="44"/>
      <c r="AD8" s="44"/>
      <c r="AE8" s="44"/>
      <c r="AF8" s="44"/>
      <c r="AG8" s="44"/>
      <c r="AH8" s="44"/>
      <c r="AI8" s="20"/>
    </row>
    <row r="9" spans="1:35" x14ac:dyDescent="0.25">
      <c r="B9" s="6">
        <f>'P1dB CL'!E5</f>
        <v>0</v>
      </c>
      <c r="C9" s="20"/>
      <c r="D9" s="79">
        <f>ABS('P1dB CL'!C9-D$5)</f>
        <v>0</v>
      </c>
      <c r="E9" s="44">
        <f>ABS('P1dB CL'!C65-E$5)</f>
        <v>0</v>
      </c>
      <c r="F9" s="44">
        <f>ABS('P1dB CL'!C121-F$5)</f>
        <v>0</v>
      </c>
      <c r="G9" s="44">
        <f>ABS('P1dB CL'!C177-G$5)</f>
        <v>0</v>
      </c>
      <c r="H9" s="44">
        <f>ABS('P1dB CL'!C233-H$5)</f>
        <v>0</v>
      </c>
      <c r="I9" s="44">
        <f>ABS('P1dB CL'!C289-I$5)</f>
        <v>0</v>
      </c>
      <c r="J9" s="44">
        <f>ABS('P1dB CL'!C345-J$5)</f>
        <v>0</v>
      </c>
      <c r="K9" s="20"/>
      <c r="L9" s="44">
        <f>ABS('P1dB CL'!C400-L$5)</f>
        <v>0</v>
      </c>
      <c r="M9" s="44">
        <f>ABS('P1dB CL'!C455-M$5)</f>
        <v>0</v>
      </c>
      <c r="N9" s="44">
        <f>ABS('P1dB CL'!C510-N$5)</f>
        <v>0</v>
      </c>
      <c r="O9" s="44">
        <f>ABS('P1dB CL'!C565-O$5)</f>
        <v>0</v>
      </c>
      <c r="P9" s="44">
        <f>ABS('P1dB CL'!C620-P$5)</f>
        <v>0</v>
      </c>
      <c r="Q9" s="44">
        <f>ABS('P1dB CL'!C671-Q$5)</f>
        <v>0</v>
      </c>
      <c r="S9" s="6">
        <f>'P1dB CL'!E5</f>
        <v>0</v>
      </c>
      <c r="T9" s="20"/>
      <c r="U9" s="87">
        <f>ABS('P1dB CL'!V9-U$5)</f>
        <v>0</v>
      </c>
      <c r="V9" s="44">
        <f>ABS('P1dB CL'!V65-V$5)</f>
        <v>0</v>
      </c>
      <c r="W9" s="44">
        <f>ABS('P1dB CL'!V121-W$5)</f>
        <v>0</v>
      </c>
      <c r="X9" s="44">
        <f>ABS('P1dB CL'!V177-X$5)</f>
        <v>0</v>
      </c>
      <c r="Y9" s="44">
        <f>ABS('P1dB CL'!V233-Y$5)</f>
        <v>0</v>
      </c>
      <c r="Z9" s="44">
        <f>ABS('P1dB CL'!V289-Z$5)</f>
        <v>0</v>
      </c>
      <c r="AA9" s="44">
        <f>ABS('P1dB CL'!V345-AA$5)</f>
        <v>0</v>
      </c>
      <c r="AB9" s="20"/>
      <c r="AC9" s="44">
        <f>ABS('P1dB CL'!V400-0)</f>
        <v>0</v>
      </c>
      <c r="AD9" s="44">
        <f>ABS('P1dB CL'!V455-0)</f>
        <v>0</v>
      </c>
      <c r="AE9" s="44">
        <f>ABS('P1dB CL'!V510-0)</f>
        <v>0</v>
      </c>
      <c r="AF9" s="44">
        <f>ABS('P1dB CL'!V565-0)</f>
        <v>0</v>
      </c>
      <c r="AG9" s="44">
        <f>ABS('P1dB CL'!V620-0)</f>
        <v>0</v>
      </c>
      <c r="AH9" s="44">
        <f>ABS('P1dB CL'!V675-0)</f>
        <v>0</v>
      </c>
      <c r="AI9" s="20"/>
    </row>
    <row r="10" spans="1:35" x14ac:dyDescent="0.25">
      <c r="B10" s="79">
        <f>'P1dB CL'!E6</f>
        <v>0</v>
      </c>
      <c r="C10" s="20"/>
      <c r="D10" s="87">
        <f>ABS('P1dB CL'!C10-D$5)</f>
        <v>0</v>
      </c>
      <c r="E10" s="44">
        <f>ABS('P1dB CL'!C66-E$5)</f>
        <v>0</v>
      </c>
      <c r="F10" s="44">
        <f>ABS('P1dB CL'!C122-F$5)</f>
        <v>0</v>
      </c>
      <c r="G10" s="44">
        <f>ABS('P1dB CL'!C178-G$5)</f>
        <v>0</v>
      </c>
      <c r="H10" s="44">
        <f>ABS('P1dB CL'!C234-H$5)</f>
        <v>0</v>
      </c>
      <c r="I10" s="44">
        <f>ABS('P1dB CL'!C290-I$5)</f>
        <v>0</v>
      </c>
      <c r="J10" s="44">
        <f>ABS('P1dB CL'!C346-J$5)</f>
        <v>0</v>
      </c>
      <c r="K10" s="20"/>
      <c r="L10" s="44">
        <f>ABS('P1dB CL'!C401-L$5)</f>
        <v>0</v>
      </c>
      <c r="M10" s="44">
        <f>ABS('P1dB CL'!C456-M$5)</f>
        <v>0</v>
      </c>
      <c r="N10" s="44">
        <f>ABS('P1dB CL'!C511-N$5)</f>
        <v>0</v>
      </c>
      <c r="O10" s="44">
        <f>ABS('P1dB CL'!C566-O$5)</f>
        <v>0</v>
      </c>
      <c r="P10" s="44">
        <f>ABS('P1dB CL'!C621-P$5)</f>
        <v>0</v>
      </c>
      <c r="Q10" s="44">
        <f>ABS('P1dB CL'!C672-Q$5)</f>
        <v>0</v>
      </c>
      <c r="S10" s="79">
        <f>'P1dB CL'!E6</f>
        <v>0</v>
      </c>
      <c r="T10" s="20"/>
      <c r="U10" s="87">
        <f>ABS('P1dB CL'!V10-U$5)</f>
        <v>0</v>
      </c>
      <c r="V10" s="44">
        <f>ABS('P1dB CL'!V66-V$5)</f>
        <v>0</v>
      </c>
      <c r="W10" s="44">
        <f>ABS('P1dB CL'!V122-W$5)</f>
        <v>0</v>
      </c>
      <c r="X10" s="44">
        <f>ABS('P1dB CL'!V178-X$5)</f>
        <v>0</v>
      </c>
      <c r="Y10" s="44">
        <f>ABS('P1dB CL'!V234-Y$5)</f>
        <v>0</v>
      </c>
      <c r="Z10" s="44">
        <f>ABS('P1dB CL'!V290-Z$5)</f>
        <v>0</v>
      </c>
      <c r="AA10" s="44">
        <f>ABS('P1dB CL'!V346-AA$5)</f>
        <v>0</v>
      </c>
      <c r="AB10" s="20"/>
      <c r="AC10" s="44">
        <f>ABS('P1dB CL'!V401-0)</f>
        <v>0</v>
      </c>
      <c r="AD10" s="44">
        <f>ABS('P1dB CL'!V456-0)</f>
        <v>0</v>
      </c>
      <c r="AE10" s="44">
        <f>ABS('P1dB CL'!V511-0)</f>
        <v>0</v>
      </c>
      <c r="AF10" s="44">
        <f>ABS('P1dB CL'!V566-0)</f>
        <v>0</v>
      </c>
      <c r="AG10" s="44">
        <f>ABS('P1dB CL'!V621-0)</f>
        <v>0</v>
      </c>
      <c r="AH10" s="44">
        <f>ABS('P1dB CL'!V676-0)</f>
        <v>0</v>
      </c>
      <c r="AI10" s="20"/>
    </row>
    <row r="11" spans="1:35" x14ac:dyDescent="0.25">
      <c r="B11" s="79">
        <f>'P1dB CL'!E7</f>
        <v>0</v>
      </c>
      <c r="C11" s="20"/>
      <c r="D11" s="87">
        <f>ABS('P1dB CL'!C11-D$5)</f>
        <v>0</v>
      </c>
      <c r="E11" s="44">
        <f>ABS('P1dB CL'!C67-E$5)</f>
        <v>0</v>
      </c>
      <c r="F11" s="44">
        <f>ABS('P1dB CL'!C123-F$5)</f>
        <v>0</v>
      </c>
      <c r="G11" s="44">
        <f>ABS('P1dB CL'!C179-G$5)</f>
        <v>0</v>
      </c>
      <c r="H11" s="44">
        <f>ABS('P1dB CL'!C235-H$5)</f>
        <v>0</v>
      </c>
      <c r="I11" s="44">
        <f>ABS('P1dB CL'!C291-I$5)</f>
        <v>0</v>
      </c>
      <c r="J11" s="44">
        <f>ABS('P1dB CL'!C347-J$5)</f>
        <v>0</v>
      </c>
      <c r="K11" s="20"/>
      <c r="L11" s="44">
        <f>ABS('P1dB CL'!C402-L$5)</f>
        <v>0</v>
      </c>
      <c r="M11" s="44">
        <f>ABS('P1dB CL'!C457-M$5)</f>
        <v>0</v>
      </c>
      <c r="N11" s="44">
        <f>ABS('P1dB CL'!C512-N$5)</f>
        <v>0</v>
      </c>
      <c r="O11" s="44">
        <f>ABS('P1dB CL'!C567-O$5)</f>
        <v>0</v>
      </c>
      <c r="P11" s="44">
        <f>ABS('P1dB CL'!C622-P$5)</f>
        <v>0</v>
      </c>
      <c r="Q11" s="44">
        <f>ABS('P1dB CL'!C673-Q$5)</f>
        <v>0</v>
      </c>
      <c r="S11" s="79">
        <f>'P1dB CL'!E7</f>
        <v>0</v>
      </c>
      <c r="T11" s="20"/>
      <c r="U11" s="87">
        <f>ABS('P1dB CL'!V11-U$5)</f>
        <v>0</v>
      </c>
      <c r="V11" s="44">
        <f>ABS('P1dB CL'!V67-V$5)</f>
        <v>0</v>
      </c>
      <c r="W11" s="44">
        <f>ABS('P1dB CL'!V123-W$5)</f>
        <v>0</v>
      </c>
      <c r="X11" s="44">
        <f>ABS('P1dB CL'!V179-X$5)</f>
        <v>0</v>
      </c>
      <c r="Y11" s="44">
        <f>ABS('P1dB CL'!V235-Y$5)</f>
        <v>0</v>
      </c>
      <c r="Z11" s="44">
        <f>ABS('P1dB CL'!V291-Z$5)</f>
        <v>0</v>
      </c>
      <c r="AA11" s="44">
        <f>ABS('P1dB CL'!V347-AA$5)</f>
        <v>0</v>
      </c>
      <c r="AB11" s="20"/>
      <c r="AC11" s="44">
        <f>ABS('P1dB CL'!V402-0)</f>
        <v>0</v>
      </c>
      <c r="AD11" s="44">
        <f>ABS('P1dB CL'!V457-0)</f>
        <v>0</v>
      </c>
      <c r="AE11" s="44">
        <f>ABS('P1dB CL'!V512-0)</f>
        <v>0</v>
      </c>
      <c r="AF11" s="44">
        <f>ABS('P1dB CL'!V567-0)</f>
        <v>0</v>
      </c>
      <c r="AG11" s="44">
        <f>ABS('P1dB CL'!V622-0)</f>
        <v>0</v>
      </c>
      <c r="AH11" s="44">
        <f>ABS('P1dB CL'!V677-0)</f>
        <v>0</v>
      </c>
      <c r="AI11" s="20"/>
    </row>
    <row r="12" spans="1:35" x14ac:dyDescent="0.25">
      <c r="B12" s="79">
        <f>'P1dB CL'!E8</f>
        <v>0</v>
      </c>
      <c r="C12" s="20"/>
      <c r="D12" s="87">
        <f>ABS('P1dB CL'!C12-D$5)</f>
        <v>0</v>
      </c>
      <c r="E12" s="44">
        <f>ABS('P1dB CL'!C68-E$5)</f>
        <v>0</v>
      </c>
      <c r="F12" s="44">
        <f>ABS('P1dB CL'!C124-F$5)</f>
        <v>0</v>
      </c>
      <c r="G12" s="44">
        <f>ABS('P1dB CL'!C180-G$5)</f>
        <v>0</v>
      </c>
      <c r="H12" s="44">
        <f>ABS('P1dB CL'!C236-H$5)</f>
        <v>0</v>
      </c>
      <c r="I12" s="44">
        <f>ABS('P1dB CL'!C292-I$5)</f>
        <v>0</v>
      </c>
      <c r="J12" s="44">
        <f>ABS('P1dB CL'!C348-J$5)</f>
        <v>0</v>
      </c>
      <c r="K12" s="20"/>
      <c r="L12" s="44">
        <f>ABS('P1dB CL'!C403-L$5)</f>
        <v>0</v>
      </c>
      <c r="M12" s="44">
        <f>ABS('P1dB CL'!C458-M$5)</f>
        <v>0</v>
      </c>
      <c r="N12" s="44">
        <f>ABS('P1dB CL'!C513-N$5)</f>
        <v>0</v>
      </c>
      <c r="O12" s="44">
        <f>ABS('P1dB CL'!C568-O$5)</f>
        <v>0</v>
      </c>
      <c r="P12" s="44">
        <f>ABS('P1dB CL'!C623-P$5)</f>
        <v>0</v>
      </c>
      <c r="Q12" s="44">
        <f>ABS('P1dB CL'!C674-Q$5)</f>
        <v>0</v>
      </c>
      <c r="S12" s="79">
        <f>'P1dB CL'!E8</f>
        <v>0</v>
      </c>
      <c r="T12" s="20"/>
      <c r="U12" s="87">
        <f>ABS('P1dB CL'!V12-U$5)</f>
        <v>0</v>
      </c>
      <c r="V12" s="44">
        <f>ABS('P1dB CL'!V68-V$5)</f>
        <v>0</v>
      </c>
      <c r="W12" s="44">
        <f>ABS('P1dB CL'!V124-W$5)</f>
        <v>0</v>
      </c>
      <c r="X12" s="44">
        <f>ABS('P1dB CL'!V180-X$5)</f>
        <v>0</v>
      </c>
      <c r="Y12" s="44">
        <f>ABS('P1dB CL'!V236-Y$5)</f>
        <v>0</v>
      </c>
      <c r="Z12" s="44">
        <f>ABS('P1dB CL'!V292-Z$5)</f>
        <v>0</v>
      </c>
      <c r="AA12" s="44">
        <f>ABS('P1dB CL'!V348-AA$5)</f>
        <v>0</v>
      </c>
      <c r="AB12" s="20"/>
      <c r="AC12" s="44">
        <f>ABS('P1dB CL'!V403-0)</f>
        <v>0</v>
      </c>
      <c r="AD12" s="44">
        <f>ABS('P1dB CL'!V458-0)</f>
        <v>0</v>
      </c>
      <c r="AE12" s="44">
        <f>ABS('P1dB CL'!V513-0)</f>
        <v>0</v>
      </c>
      <c r="AF12" s="44">
        <f>ABS('P1dB CL'!V568-0)</f>
        <v>0</v>
      </c>
      <c r="AG12" s="44">
        <f>ABS('P1dB CL'!V623-0)</f>
        <v>0</v>
      </c>
      <c r="AH12" s="44">
        <f>ABS('P1dB CL'!V678-0)</f>
        <v>0</v>
      </c>
      <c r="AI12" s="20"/>
    </row>
    <row r="13" spans="1:35" x14ac:dyDescent="0.25">
      <c r="B13" s="79">
        <f>'P1dB CL'!E9</f>
        <v>0</v>
      </c>
      <c r="C13" s="20"/>
      <c r="D13" s="87">
        <f>ABS('P1dB CL'!C13-D$5)</f>
        <v>0</v>
      </c>
      <c r="E13" s="44">
        <f>ABS('P1dB CL'!C69-E$5)</f>
        <v>0</v>
      </c>
      <c r="F13" s="44">
        <f>ABS('P1dB CL'!C125-F$5)</f>
        <v>0</v>
      </c>
      <c r="G13" s="44">
        <f>ABS('P1dB CL'!C181-G$5)</f>
        <v>0</v>
      </c>
      <c r="H13" s="44">
        <f>ABS('P1dB CL'!C237-H$5)</f>
        <v>0</v>
      </c>
      <c r="I13" s="44">
        <f>ABS('P1dB CL'!C293-I$5)</f>
        <v>0</v>
      </c>
      <c r="J13" s="44">
        <f>ABS('P1dB CL'!C349-J$5)</f>
        <v>0</v>
      </c>
      <c r="K13" s="20"/>
      <c r="L13" s="44">
        <f>ABS('P1dB CL'!C404-L$5)</f>
        <v>0</v>
      </c>
      <c r="M13" s="44">
        <f>ABS('P1dB CL'!C459-M$5)</f>
        <v>0</v>
      </c>
      <c r="N13" s="44">
        <f>ABS('P1dB CL'!C514-N$5)</f>
        <v>0</v>
      </c>
      <c r="O13" s="44">
        <f>ABS('P1dB CL'!C569-O$5)</f>
        <v>0</v>
      </c>
      <c r="P13" s="44">
        <f>ABS('P1dB CL'!C624-P$5)</f>
        <v>0</v>
      </c>
      <c r="Q13" s="44">
        <f>ABS('P1dB CL'!C675-Q$5)</f>
        <v>0</v>
      </c>
      <c r="S13" s="79">
        <f>'P1dB CL'!E9</f>
        <v>0</v>
      </c>
      <c r="T13" s="20"/>
      <c r="U13" s="87">
        <f>ABS('P1dB CL'!V13-U$5)</f>
        <v>0</v>
      </c>
      <c r="V13" s="44">
        <f>ABS('P1dB CL'!V69-V$5)</f>
        <v>0</v>
      </c>
      <c r="W13" s="44">
        <f>ABS('P1dB CL'!V125-W$5)</f>
        <v>0</v>
      </c>
      <c r="X13" s="44">
        <f>ABS('P1dB CL'!V181-X$5)</f>
        <v>0</v>
      </c>
      <c r="Y13" s="44">
        <f>ABS('P1dB CL'!V237-Y$5)</f>
        <v>0</v>
      </c>
      <c r="Z13" s="44">
        <f>ABS('P1dB CL'!V293-Z$5)</f>
        <v>0</v>
      </c>
      <c r="AA13" s="44">
        <f>ABS('P1dB CL'!V349-AA$5)</f>
        <v>0</v>
      </c>
      <c r="AB13" s="20"/>
      <c r="AC13" s="44">
        <f>ABS('P1dB CL'!V404-0)</f>
        <v>0</v>
      </c>
      <c r="AD13" s="44">
        <f>ABS('P1dB CL'!V459-0)</f>
        <v>0</v>
      </c>
      <c r="AE13" s="44">
        <f>ABS('P1dB CL'!V514-0)</f>
        <v>0</v>
      </c>
      <c r="AF13" s="44">
        <f>ABS('P1dB CL'!V569-0)</f>
        <v>0</v>
      </c>
      <c r="AG13" s="44">
        <f>ABS('P1dB CL'!V624-0)</f>
        <v>0</v>
      </c>
      <c r="AH13" s="44">
        <f>ABS('P1dB CL'!V679-0)</f>
        <v>0</v>
      </c>
      <c r="AI13" s="20"/>
    </row>
    <row r="14" spans="1:35" x14ac:dyDescent="0.25">
      <c r="B14" s="79">
        <f>'P1dB CL'!E10</f>
        <v>0</v>
      </c>
      <c r="C14" s="20"/>
      <c r="D14" s="87">
        <f>ABS('P1dB CL'!C14-D$5)</f>
        <v>0</v>
      </c>
      <c r="E14" s="44">
        <f>ABS('P1dB CL'!C70-E$5)</f>
        <v>0</v>
      </c>
      <c r="F14" s="44">
        <f>ABS('P1dB CL'!C126-F$5)</f>
        <v>0</v>
      </c>
      <c r="G14" s="44">
        <f>ABS('P1dB CL'!C182-G$5)</f>
        <v>0</v>
      </c>
      <c r="H14" s="44">
        <f>ABS('P1dB CL'!C238-H$5)</f>
        <v>0</v>
      </c>
      <c r="I14" s="44">
        <f>ABS('P1dB CL'!C294-I$5)</f>
        <v>0</v>
      </c>
      <c r="J14" s="44">
        <f>ABS('P1dB CL'!C350-J$5)</f>
        <v>0</v>
      </c>
      <c r="K14" s="20"/>
      <c r="L14" s="44">
        <f>ABS('P1dB CL'!C405-L$5)</f>
        <v>0</v>
      </c>
      <c r="M14" s="44">
        <f>ABS('P1dB CL'!C460-M$5)</f>
        <v>0</v>
      </c>
      <c r="N14" s="44">
        <f>ABS('P1dB CL'!C515-N$5)</f>
        <v>0</v>
      </c>
      <c r="O14" s="44">
        <f>ABS('P1dB CL'!C570-O$5)</f>
        <v>0</v>
      </c>
      <c r="P14" s="44">
        <f>ABS('P1dB CL'!C625-P$5)</f>
        <v>0</v>
      </c>
      <c r="Q14" s="44">
        <f>ABS('P1dB CL'!C676-Q$5)</f>
        <v>0</v>
      </c>
      <c r="S14" s="79">
        <f>'P1dB CL'!E10</f>
        <v>0</v>
      </c>
      <c r="T14" s="20"/>
      <c r="U14" s="87">
        <f>ABS('P1dB CL'!V14-U$5)</f>
        <v>0</v>
      </c>
      <c r="V14" s="44">
        <f>ABS('P1dB CL'!V70-V$5)</f>
        <v>0</v>
      </c>
      <c r="W14" s="44">
        <f>ABS('P1dB CL'!V126-W$5)</f>
        <v>0</v>
      </c>
      <c r="X14" s="44">
        <f>ABS('P1dB CL'!V182-X$5)</f>
        <v>0</v>
      </c>
      <c r="Y14" s="44">
        <f>ABS('P1dB CL'!V238-Y$5)</f>
        <v>0</v>
      </c>
      <c r="Z14" s="44">
        <f>ABS('P1dB CL'!V294-Z$5)</f>
        <v>0</v>
      </c>
      <c r="AA14" s="44">
        <f>ABS('P1dB CL'!V350-AA$5)</f>
        <v>0</v>
      </c>
      <c r="AB14" s="20"/>
      <c r="AC14" s="44">
        <f>ABS('P1dB CL'!V405-0)</f>
        <v>0</v>
      </c>
      <c r="AD14" s="44">
        <f>ABS('P1dB CL'!V460-0)</f>
        <v>0</v>
      </c>
      <c r="AE14" s="44">
        <f>ABS('P1dB CL'!V515-0)</f>
        <v>0</v>
      </c>
      <c r="AF14" s="44">
        <f>ABS('P1dB CL'!V570-0)</f>
        <v>0</v>
      </c>
      <c r="AG14" s="44">
        <f>ABS('P1dB CL'!V625-0)</f>
        <v>0</v>
      </c>
      <c r="AH14" s="44">
        <f>ABS('P1dB CL'!V680-0)</f>
        <v>0</v>
      </c>
      <c r="AI14" s="20"/>
    </row>
    <row r="15" spans="1:35" x14ac:dyDescent="0.25">
      <c r="B15" s="79">
        <f>'P1dB CL'!E11</f>
        <v>0</v>
      </c>
      <c r="C15" s="20"/>
      <c r="D15" s="87">
        <f>ABS('P1dB CL'!C15-D$5)</f>
        <v>0</v>
      </c>
      <c r="E15" s="44">
        <f>ABS('P1dB CL'!C71-E$5)</f>
        <v>0</v>
      </c>
      <c r="F15" s="44">
        <f>ABS('P1dB CL'!C127-F$5)</f>
        <v>0</v>
      </c>
      <c r="G15" s="44">
        <f>ABS('P1dB CL'!C183-G$5)</f>
        <v>0</v>
      </c>
      <c r="H15" s="44">
        <f>ABS('P1dB CL'!C239-H$5)</f>
        <v>0</v>
      </c>
      <c r="I15" s="44">
        <f>ABS('P1dB CL'!C295-I$5)</f>
        <v>0</v>
      </c>
      <c r="J15" s="44">
        <f>ABS('P1dB CL'!C351-J$5)</f>
        <v>0</v>
      </c>
      <c r="K15" s="20"/>
      <c r="L15" s="44">
        <f>ABS('P1dB CL'!C406-L$5)</f>
        <v>0</v>
      </c>
      <c r="M15" s="44">
        <f>ABS('P1dB CL'!C461-M$5)</f>
        <v>0</v>
      </c>
      <c r="N15" s="44">
        <f>ABS('P1dB CL'!C516-N$5)</f>
        <v>0</v>
      </c>
      <c r="O15" s="44">
        <f>ABS('P1dB CL'!C571-O$5)</f>
        <v>0</v>
      </c>
      <c r="P15" s="44">
        <f>ABS('P1dB CL'!C626-P$5)</f>
        <v>0</v>
      </c>
      <c r="Q15" s="44">
        <f>ABS('P1dB CL'!C677-Q$5)</f>
        <v>0</v>
      </c>
      <c r="S15" s="79">
        <f>'P1dB CL'!E11</f>
        <v>0</v>
      </c>
      <c r="T15" s="20"/>
      <c r="U15" s="87">
        <f>ABS('P1dB CL'!V15-U$5)</f>
        <v>0</v>
      </c>
      <c r="V15" s="44">
        <f>ABS('P1dB CL'!V71-V$5)</f>
        <v>0</v>
      </c>
      <c r="W15" s="44">
        <f>ABS('P1dB CL'!V127-W$5)</f>
        <v>0</v>
      </c>
      <c r="X15" s="44">
        <f>ABS('P1dB CL'!V183-X$5)</f>
        <v>0</v>
      </c>
      <c r="Y15" s="44">
        <f>ABS('P1dB CL'!V239-Y$5)</f>
        <v>0</v>
      </c>
      <c r="Z15" s="44">
        <f>ABS('P1dB CL'!V295-Z$5)</f>
        <v>0</v>
      </c>
      <c r="AA15" s="44">
        <f>ABS('P1dB CL'!V351-AA$5)</f>
        <v>0</v>
      </c>
      <c r="AB15" s="20"/>
      <c r="AC15" s="44">
        <f>ABS('P1dB CL'!V406-0)</f>
        <v>0</v>
      </c>
      <c r="AD15" s="44">
        <f>ABS('P1dB CL'!V461-0)</f>
        <v>0</v>
      </c>
      <c r="AE15" s="44">
        <f>ABS('P1dB CL'!V516-0)</f>
        <v>0</v>
      </c>
      <c r="AF15" s="44">
        <f>ABS('P1dB CL'!V571-0)</f>
        <v>0</v>
      </c>
      <c r="AG15" s="44">
        <f>ABS('P1dB CL'!V626-0)</f>
        <v>0</v>
      </c>
      <c r="AH15" s="44">
        <f>ABS('P1dB CL'!V681-0)</f>
        <v>0</v>
      </c>
      <c r="AI15" s="20"/>
    </row>
    <row r="16" spans="1:35" x14ac:dyDescent="0.25">
      <c r="B16" s="79">
        <f>'P1dB CL'!E12</f>
        <v>0</v>
      </c>
      <c r="C16" s="20"/>
      <c r="D16" s="87">
        <f>ABS('P1dB CL'!C16-D$5)</f>
        <v>0</v>
      </c>
      <c r="E16" s="44">
        <f>ABS('P1dB CL'!C72-E$5)</f>
        <v>0</v>
      </c>
      <c r="F16" s="44">
        <f>ABS('P1dB CL'!C128-F$5)</f>
        <v>0</v>
      </c>
      <c r="G16" s="44">
        <f>ABS('P1dB CL'!C184-G$5)</f>
        <v>0</v>
      </c>
      <c r="H16" s="44">
        <f>ABS('P1dB CL'!C240-H$5)</f>
        <v>0</v>
      </c>
      <c r="I16" s="44">
        <f>ABS('P1dB CL'!C296-I$5)</f>
        <v>0</v>
      </c>
      <c r="J16" s="44">
        <f>ABS('P1dB CL'!C352-J$5)</f>
        <v>0</v>
      </c>
      <c r="K16" s="20"/>
      <c r="L16" s="44">
        <f>ABS('P1dB CL'!C407-L$5)</f>
        <v>0</v>
      </c>
      <c r="M16" s="44">
        <f>ABS('P1dB CL'!C462-M$5)</f>
        <v>0</v>
      </c>
      <c r="N16" s="44">
        <f>ABS('P1dB CL'!C517-N$5)</f>
        <v>0</v>
      </c>
      <c r="O16" s="44">
        <f>ABS('P1dB CL'!C572-O$5)</f>
        <v>0</v>
      </c>
      <c r="P16" s="44">
        <f>ABS('P1dB CL'!C627-P$5)</f>
        <v>0</v>
      </c>
      <c r="Q16" s="44">
        <f>ABS('P1dB CL'!C678-Q$5)</f>
        <v>0</v>
      </c>
      <c r="S16" s="79">
        <f>'P1dB CL'!E12</f>
        <v>0</v>
      </c>
      <c r="T16" s="20"/>
      <c r="U16" s="87">
        <f>ABS('P1dB CL'!V16-U$5)</f>
        <v>0</v>
      </c>
      <c r="V16" s="44">
        <f>ABS('P1dB CL'!V72-V$5)</f>
        <v>0</v>
      </c>
      <c r="W16" s="44">
        <f>ABS('P1dB CL'!V128-W$5)</f>
        <v>0</v>
      </c>
      <c r="X16" s="44">
        <f>ABS('P1dB CL'!V184-X$5)</f>
        <v>0</v>
      </c>
      <c r="Y16" s="44">
        <f>ABS('P1dB CL'!V240-Y$5)</f>
        <v>0</v>
      </c>
      <c r="Z16" s="44">
        <f>ABS('P1dB CL'!V296-Z$5)</f>
        <v>0</v>
      </c>
      <c r="AA16" s="44">
        <f>ABS('P1dB CL'!V352-AA$5)</f>
        <v>0</v>
      </c>
      <c r="AB16" s="20"/>
      <c r="AC16" s="44">
        <f>ABS('P1dB CL'!V407-0)</f>
        <v>0</v>
      </c>
      <c r="AD16" s="44">
        <f>ABS('P1dB CL'!V462-0)</f>
        <v>0</v>
      </c>
      <c r="AE16" s="44">
        <f>ABS('P1dB CL'!V517-0)</f>
        <v>0</v>
      </c>
      <c r="AF16" s="44">
        <f>ABS('P1dB CL'!V572-0)</f>
        <v>0</v>
      </c>
      <c r="AG16" s="44">
        <f>ABS('P1dB CL'!V627-0)</f>
        <v>0</v>
      </c>
      <c r="AH16" s="44">
        <f>ABS('P1dB CL'!V682-0)</f>
        <v>0</v>
      </c>
      <c r="AI16" s="20"/>
    </row>
    <row r="17" spans="2:35" x14ac:dyDescent="0.25">
      <c r="B17" s="79">
        <f>'P1dB CL'!E13</f>
        <v>0</v>
      </c>
      <c r="C17" s="20"/>
      <c r="D17" s="87">
        <f>ABS('P1dB CL'!C17-D$5)</f>
        <v>0</v>
      </c>
      <c r="E17" s="44">
        <f>ABS('P1dB CL'!C73-E$5)</f>
        <v>0</v>
      </c>
      <c r="F17" s="44">
        <f>ABS('P1dB CL'!C129-F$5)</f>
        <v>0</v>
      </c>
      <c r="G17" s="44">
        <f>ABS('P1dB CL'!C185-G$5)</f>
        <v>0</v>
      </c>
      <c r="H17" s="44">
        <f>ABS('P1dB CL'!C241-H$5)</f>
        <v>0</v>
      </c>
      <c r="I17" s="44">
        <f>ABS('P1dB CL'!C297-I$5)</f>
        <v>0</v>
      </c>
      <c r="J17" s="44">
        <f>ABS('P1dB CL'!C353-J$5)</f>
        <v>0</v>
      </c>
      <c r="K17" s="20"/>
      <c r="L17" s="44">
        <f>ABS('P1dB CL'!C408-L$5)</f>
        <v>0</v>
      </c>
      <c r="M17" s="44">
        <f>ABS('P1dB CL'!C463-M$5)</f>
        <v>0</v>
      </c>
      <c r="N17" s="44">
        <f>ABS('P1dB CL'!C518-N$5)</f>
        <v>0</v>
      </c>
      <c r="O17" s="44">
        <f>ABS('P1dB CL'!C573-O$5)</f>
        <v>0</v>
      </c>
      <c r="P17" s="44">
        <f>ABS('P1dB CL'!C628-P$5)</f>
        <v>0</v>
      </c>
      <c r="Q17" s="44">
        <f>ABS('P1dB CL'!C679-Q$5)</f>
        <v>0</v>
      </c>
      <c r="S17" s="79">
        <f>'P1dB CL'!E13</f>
        <v>0</v>
      </c>
      <c r="T17" s="20"/>
      <c r="U17" s="87">
        <f>ABS('P1dB CL'!V17-U$5)</f>
        <v>0</v>
      </c>
      <c r="V17" s="44">
        <f>ABS('P1dB CL'!V73-V$5)</f>
        <v>0</v>
      </c>
      <c r="W17" s="44">
        <f>ABS('P1dB CL'!V129-W$5)</f>
        <v>0</v>
      </c>
      <c r="X17" s="44">
        <f>ABS('P1dB CL'!V185-X$5)</f>
        <v>0</v>
      </c>
      <c r="Y17" s="44">
        <f>ABS('P1dB CL'!V241-Y$5)</f>
        <v>0</v>
      </c>
      <c r="Z17" s="44">
        <f>ABS('P1dB CL'!V297-Z$5)</f>
        <v>0</v>
      </c>
      <c r="AA17" s="44">
        <f>ABS('P1dB CL'!V353-AA$5)</f>
        <v>0</v>
      </c>
      <c r="AB17" s="20"/>
      <c r="AC17" s="44">
        <f>ABS('P1dB CL'!V408-0)</f>
        <v>0</v>
      </c>
      <c r="AD17" s="44">
        <f>ABS('P1dB CL'!V463-0)</f>
        <v>0</v>
      </c>
      <c r="AE17" s="44">
        <f>ABS('P1dB CL'!V518-0)</f>
        <v>0</v>
      </c>
      <c r="AF17" s="44">
        <f>ABS('P1dB CL'!V573-0)</f>
        <v>0</v>
      </c>
      <c r="AG17" s="44">
        <f>ABS('P1dB CL'!V628-0)</f>
        <v>0</v>
      </c>
      <c r="AH17" s="44">
        <f>ABS('P1dB CL'!V683-0)</f>
        <v>0</v>
      </c>
      <c r="AI17" s="20"/>
    </row>
    <row r="18" spans="2:35" x14ac:dyDescent="0.25">
      <c r="B18" s="79">
        <f>'P1dB CL'!E14</f>
        <v>0</v>
      </c>
      <c r="C18" s="20"/>
      <c r="D18" s="87">
        <f>ABS('P1dB CL'!C18-D$5)</f>
        <v>0</v>
      </c>
      <c r="E18" s="44">
        <f>ABS('P1dB CL'!C74-E$5)</f>
        <v>0</v>
      </c>
      <c r="F18" s="44">
        <f>ABS('P1dB CL'!C130-F$5)</f>
        <v>0</v>
      </c>
      <c r="G18" s="44">
        <f>ABS('P1dB CL'!C186-G$5)</f>
        <v>0</v>
      </c>
      <c r="H18" s="44">
        <f>ABS('P1dB CL'!C242-H$5)</f>
        <v>0</v>
      </c>
      <c r="I18" s="44">
        <f>ABS('P1dB CL'!C298-I$5)</f>
        <v>0</v>
      </c>
      <c r="J18" s="44">
        <f>ABS('P1dB CL'!C354-J$5)</f>
        <v>0</v>
      </c>
      <c r="K18" s="20"/>
      <c r="L18" s="44">
        <f>ABS('P1dB CL'!C409-L$5)</f>
        <v>0</v>
      </c>
      <c r="M18" s="44">
        <f>ABS('P1dB CL'!C464-M$5)</f>
        <v>0</v>
      </c>
      <c r="N18" s="44">
        <f>ABS('P1dB CL'!C519-N$5)</f>
        <v>0</v>
      </c>
      <c r="O18" s="44">
        <f>ABS('P1dB CL'!C574-O$5)</f>
        <v>0</v>
      </c>
      <c r="P18" s="44">
        <f>ABS('P1dB CL'!C629-P$5)</f>
        <v>0</v>
      </c>
      <c r="Q18" s="44">
        <f>ABS('P1dB CL'!C680-Q$5)</f>
        <v>0</v>
      </c>
      <c r="S18" s="79">
        <f>'P1dB CL'!E14</f>
        <v>0</v>
      </c>
      <c r="T18" s="20"/>
      <c r="U18" s="87">
        <f>ABS('P1dB CL'!V18-U$5)</f>
        <v>0</v>
      </c>
      <c r="V18" s="44">
        <f>ABS('P1dB CL'!V74-V$5)</f>
        <v>0</v>
      </c>
      <c r="W18" s="44">
        <f>ABS('P1dB CL'!V130-W$5)</f>
        <v>0</v>
      </c>
      <c r="X18" s="44">
        <f>ABS('P1dB CL'!V186-X$5)</f>
        <v>0</v>
      </c>
      <c r="Y18" s="44">
        <f>ABS('P1dB CL'!V242-Y$5)</f>
        <v>0</v>
      </c>
      <c r="Z18" s="44">
        <f>ABS('P1dB CL'!V298-Z$5)</f>
        <v>0</v>
      </c>
      <c r="AA18" s="44">
        <f>ABS('P1dB CL'!V354-AA$5)</f>
        <v>0</v>
      </c>
      <c r="AB18" s="20"/>
      <c r="AC18" s="44">
        <f>ABS('P1dB CL'!V409-0)</f>
        <v>0</v>
      </c>
      <c r="AD18" s="44">
        <f>ABS('P1dB CL'!V464-0)</f>
        <v>0</v>
      </c>
      <c r="AE18" s="44">
        <f>ABS('P1dB CL'!V519-0)</f>
        <v>0</v>
      </c>
      <c r="AF18" s="44">
        <f>ABS('P1dB CL'!V574-0)</f>
        <v>0</v>
      </c>
      <c r="AG18" s="44">
        <f>ABS('P1dB CL'!V629-0)</f>
        <v>0</v>
      </c>
      <c r="AH18" s="44">
        <f>ABS('P1dB CL'!V684-0)</f>
        <v>0</v>
      </c>
      <c r="AI18" s="20"/>
    </row>
    <row r="19" spans="2:35" x14ac:dyDescent="0.25">
      <c r="B19" s="79">
        <f>'P1dB CL'!E15</f>
        <v>0</v>
      </c>
      <c r="C19" s="20"/>
      <c r="D19" s="87">
        <f>ABS('P1dB CL'!C19-D$5)</f>
        <v>0</v>
      </c>
      <c r="E19" s="44">
        <f>ABS('P1dB CL'!C75-E$5)</f>
        <v>0</v>
      </c>
      <c r="F19" s="44">
        <f>ABS('P1dB CL'!C131-F$5)</f>
        <v>0</v>
      </c>
      <c r="G19" s="44">
        <f>ABS('P1dB CL'!C187-G$5)</f>
        <v>0</v>
      </c>
      <c r="H19" s="44">
        <f>ABS('P1dB CL'!C243-H$5)</f>
        <v>0</v>
      </c>
      <c r="I19" s="44">
        <f>ABS('P1dB CL'!C299-I$5)</f>
        <v>0</v>
      </c>
      <c r="J19" s="44">
        <f>ABS('P1dB CL'!C355-J$5)</f>
        <v>0</v>
      </c>
      <c r="K19" s="20"/>
      <c r="L19" s="44">
        <f>ABS('P1dB CL'!C410-L$5)</f>
        <v>0</v>
      </c>
      <c r="M19" s="44">
        <f>ABS('P1dB CL'!C465-M$5)</f>
        <v>0</v>
      </c>
      <c r="N19" s="44">
        <f>ABS('P1dB CL'!C520-N$5)</f>
        <v>0</v>
      </c>
      <c r="O19" s="44">
        <f>ABS('P1dB CL'!C575-O$5)</f>
        <v>0</v>
      </c>
      <c r="P19" s="44">
        <f>ABS('P1dB CL'!C630-P$5)</f>
        <v>0</v>
      </c>
      <c r="Q19" s="44">
        <f>ABS('P1dB CL'!C681-Q$5)</f>
        <v>0</v>
      </c>
      <c r="S19" s="79">
        <f>'P1dB CL'!E15</f>
        <v>0</v>
      </c>
      <c r="T19" s="20"/>
      <c r="U19" s="87">
        <f>ABS('P1dB CL'!V19-U$5)</f>
        <v>0</v>
      </c>
      <c r="V19" s="44">
        <f>ABS('P1dB CL'!V75-V$5)</f>
        <v>0</v>
      </c>
      <c r="W19" s="44">
        <f>ABS('P1dB CL'!V131-W$5)</f>
        <v>0</v>
      </c>
      <c r="X19" s="44">
        <f>ABS('P1dB CL'!V187-X$5)</f>
        <v>0</v>
      </c>
      <c r="Y19" s="44">
        <f>ABS('P1dB CL'!V243-Y$5)</f>
        <v>0</v>
      </c>
      <c r="Z19" s="44">
        <f>ABS('P1dB CL'!V299-Z$5)</f>
        <v>0</v>
      </c>
      <c r="AA19" s="44">
        <f>ABS('P1dB CL'!V355-AA$5)</f>
        <v>0</v>
      </c>
      <c r="AB19" s="20"/>
      <c r="AC19" s="44">
        <f>ABS('P1dB CL'!V410-0)</f>
        <v>0</v>
      </c>
      <c r="AD19" s="44">
        <f>ABS('P1dB CL'!V465-0)</f>
        <v>0</v>
      </c>
      <c r="AE19" s="44">
        <f>ABS('P1dB CL'!V520-0)</f>
        <v>0</v>
      </c>
      <c r="AF19" s="44">
        <f>ABS('P1dB CL'!V575-0)</f>
        <v>0</v>
      </c>
      <c r="AG19" s="44">
        <f>ABS('P1dB CL'!V630-0)</f>
        <v>0</v>
      </c>
      <c r="AH19" s="44">
        <f>ABS('P1dB CL'!V685-0)</f>
        <v>0</v>
      </c>
      <c r="AI19" s="20"/>
    </row>
    <row r="20" spans="2:35" x14ac:dyDescent="0.25">
      <c r="B20" s="79">
        <f>'P1dB CL'!E16</f>
        <v>0</v>
      </c>
      <c r="C20" s="20"/>
      <c r="D20" s="87">
        <f>ABS('P1dB CL'!C20-D$5)</f>
        <v>0</v>
      </c>
      <c r="E20" s="44">
        <f>ABS('P1dB CL'!C76-E$5)</f>
        <v>0</v>
      </c>
      <c r="F20" s="44">
        <f>ABS('P1dB CL'!C132-F$5)</f>
        <v>0</v>
      </c>
      <c r="G20" s="44">
        <f>ABS('P1dB CL'!C188-G$5)</f>
        <v>0</v>
      </c>
      <c r="H20" s="44">
        <f>ABS('P1dB CL'!C244-H$5)</f>
        <v>0</v>
      </c>
      <c r="I20" s="44">
        <f>ABS('P1dB CL'!C300-I$5)</f>
        <v>0</v>
      </c>
      <c r="J20" s="44">
        <f>ABS('P1dB CL'!C356-J$5)</f>
        <v>0</v>
      </c>
      <c r="K20" s="20"/>
      <c r="L20" s="44">
        <f>ABS('P1dB CL'!C411-L$5)</f>
        <v>0</v>
      </c>
      <c r="M20" s="44">
        <f>ABS('P1dB CL'!C466-M$5)</f>
        <v>0</v>
      </c>
      <c r="N20" s="44">
        <f>ABS('P1dB CL'!C521-N$5)</f>
        <v>0</v>
      </c>
      <c r="O20" s="44">
        <f>ABS('P1dB CL'!C576-O$5)</f>
        <v>0</v>
      </c>
      <c r="P20" s="44">
        <f>ABS('P1dB CL'!C631-P$5)</f>
        <v>0</v>
      </c>
      <c r="Q20" s="44">
        <f>ABS('P1dB CL'!C682-Q$5)</f>
        <v>0</v>
      </c>
      <c r="S20" s="79">
        <f>'P1dB CL'!E16</f>
        <v>0</v>
      </c>
      <c r="T20" s="20"/>
      <c r="U20" s="87">
        <f>ABS('P1dB CL'!V20-U$5)</f>
        <v>0</v>
      </c>
      <c r="V20" s="44">
        <f>ABS('P1dB CL'!V76-V$5)</f>
        <v>0</v>
      </c>
      <c r="W20" s="44">
        <f>ABS('P1dB CL'!V132-W$5)</f>
        <v>0</v>
      </c>
      <c r="X20" s="44">
        <f>ABS('P1dB CL'!V188-X$5)</f>
        <v>0</v>
      </c>
      <c r="Y20" s="44">
        <f>ABS('P1dB CL'!V244-Y$5)</f>
        <v>0</v>
      </c>
      <c r="Z20" s="44">
        <f>ABS('P1dB CL'!V300-Z$5)</f>
        <v>0</v>
      </c>
      <c r="AA20" s="44">
        <f>ABS('P1dB CL'!V356-AA$5)</f>
        <v>0</v>
      </c>
      <c r="AB20" s="20"/>
      <c r="AC20" s="44">
        <f>ABS('P1dB CL'!V411-0)</f>
        <v>0</v>
      </c>
      <c r="AD20" s="44">
        <f>ABS('P1dB CL'!V466-0)</f>
        <v>0</v>
      </c>
      <c r="AE20" s="44">
        <f>ABS('P1dB CL'!V521-0)</f>
        <v>0</v>
      </c>
      <c r="AF20" s="44">
        <f>ABS('P1dB CL'!V576-0)</f>
        <v>0</v>
      </c>
      <c r="AG20" s="44">
        <f>ABS('P1dB CL'!V631-0)</f>
        <v>0</v>
      </c>
      <c r="AH20" s="44">
        <f>ABS('P1dB CL'!V686-0)</f>
        <v>0</v>
      </c>
      <c r="AI20" s="20"/>
    </row>
    <row r="21" spans="2:35" x14ac:dyDescent="0.25">
      <c r="B21" s="79">
        <f>'P1dB CL'!E17</f>
        <v>0</v>
      </c>
      <c r="C21" s="20"/>
      <c r="D21" s="87">
        <f>ABS('P1dB CL'!C21-D$5)</f>
        <v>0</v>
      </c>
      <c r="E21" s="44">
        <f>ABS('P1dB CL'!C77-E$5)</f>
        <v>0</v>
      </c>
      <c r="F21" s="44">
        <f>ABS('P1dB CL'!C133-F$5)</f>
        <v>0</v>
      </c>
      <c r="G21" s="44">
        <f>ABS('P1dB CL'!C189-G$5)</f>
        <v>0</v>
      </c>
      <c r="H21" s="44">
        <f>ABS('P1dB CL'!C245-H$5)</f>
        <v>0</v>
      </c>
      <c r="I21" s="44">
        <f>ABS('P1dB CL'!C301-I$5)</f>
        <v>0</v>
      </c>
      <c r="J21" s="44">
        <f>ABS('P1dB CL'!C357-J$5)</f>
        <v>0</v>
      </c>
      <c r="K21" s="20"/>
      <c r="L21" s="44">
        <f>ABS('P1dB CL'!C412-L$5)</f>
        <v>0</v>
      </c>
      <c r="M21" s="44">
        <f>ABS('P1dB CL'!C467-M$5)</f>
        <v>0</v>
      </c>
      <c r="N21" s="44">
        <f>ABS('P1dB CL'!C522-N$5)</f>
        <v>0</v>
      </c>
      <c r="O21" s="44">
        <f>ABS('P1dB CL'!C577-O$5)</f>
        <v>0</v>
      </c>
      <c r="P21" s="44">
        <f>ABS('P1dB CL'!C632-P$5)</f>
        <v>0</v>
      </c>
      <c r="Q21" s="44">
        <f>ABS('P1dB CL'!C683-Q$5)</f>
        <v>0</v>
      </c>
      <c r="S21" s="79">
        <f>'P1dB CL'!E17</f>
        <v>0</v>
      </c>
      <c r="T21" s="20"/>
      <c r="U21" s="87">
        <f>ABS('P1dB CL'!V21-U$5)</f>
        <v>0</v>
      </c>
      <c r="V21" s="44">
        <f>ABS('P1dB CL'!V77-V$5)</f>
        <v>0</v>
      </c>
      <c r="W21" s="44">
        <f>ABS('P1dB CL'!V133-W$5)</f>
        <v>0</v>
      </c>
      <c r="X21" s="44">
        <f>ABS('P1dB CL'!V189-X$5)</f>
        <v>0</v>
      </c>
      <c r="Y21" s="44">
        <f>ABS('P1dB CL'!V245-Y$5)</f>
        <v>0</v>
      </c>
      <c r="Z21" s="44">
        <f>ABS('P1dB CL'!V301-Z$5)</f>
        <v>0</v>
      </c>
      <c r="AA21" s="44">
        <f>ABS('P1dB CL'!V357-AA$5)</f>
        <v>0</v>
      </c>
      <c r="AB21" s="20"/>
      <c r="AC21" s="44">
        <f>ABS('P1dB CL'!V412-0)</f>
        <v>0</v>
      </c>
      <c r="AD21" s="44">
        <f>ABS('P1dB CL'!V467-0)</f>
        <v>0</v>
      </c>
      <c r="AE21" s="44">
        <f>ABS('P1dB CL'!V522-0)</f>
        <v>0</v>
      </c>
      <c r="AF21" s="44">
        <f>ABS('P1dB CL'!V577-0)</f>
        <v>0</v>
      </c>
      <c r="AG21" s="44">
        <f>ABS('P1dB CL'!V632-0)</f>
        <v>0</v>
      </c>
      <c r="AH21" s="44">
        <f>ABS('P1dB CL'!V687-0)</f>
        <v>0</v>
      </c>
      <c r="AI21" s="20"/>
    </row>
    <row r="22" spans="2:35" x14ac:dyDescent="0.25">
      <c r="B22" s="79">
        <f>'P1dB CL'!E18</f>
        <v>0</v>
      </c>
      <c r="C22" s="20"/>
      <c r="D22" s="87">
        <f>ABS('P1dB CL'!C22-D$5)</f>
        <v>0</v>
      </c>
      <c r="E22" s="44">
        <f>ABS('P1dB CL'!C78-E$5)</f>
        <v>0</v>
      </c>
      <c r="F22" s="44">
        <f>ABS('P1dB CL'!C134-F$5)</f>
        <v>0</v>
      </c>
      <c r="G22" s="44">
        <f>ABS('P1dB CL'!C190-G$5)</f>
        <v>0</v>
      </c>
      <c r="H22" s="44">
        <f>ABS('P1dB CL'!C246-H$5)</f>
        <v>0</v>
      </c>
      <c r="I22" s="44">
        <f>ABS('P1dB CL'!C302-I$5)</f>
        <v>0</v>
      </c>
      <c r="J22" s="44">
        <f>ABS('P1dB CL'!C358-J$5)</f>
        <v>0</v>
      </c>
      <c r="K22" s="20"/>
      <c r="L22" s="44">
        <f>ABS('P1dB CL'!C413-L$5)</f>
        <v>0</v>
      </c>
      <c r="M22" s="44">
        <f>ABS('P1dB CL'!C468-M$5)</f>
        <v>0</v>
      </c>
      <c r="N22" s="44">
        <f>ABS('P1dB CL'!C523-N$5)</f>
        <v>0</v>
      </c>
      <c r="O22" s="44">
        <f>ABS('P1dB CL'!C578-O$5)</f>
        <v>0</v>
      </c>
      <c r="P22" s="44">
        <f>ABS('P1dB CL'!C633-P$5)</f>
        <v>0</v>
      </c>
      <c r="Q22" s="44">
        <f>ABS('P1dB CL'!C684-Q$5)</f>
        <v>0</v>
      </c>
      <c r="S22" s="79">
        <f>'P1dB CL'!E18</f>
        <v>0</v>
      </c>
      <c r="T22" s="20"/>
      <c r="U22" s="87">
        <f>ABS('P1dB CL'!V22-U$5)</f>
        <v>0</v>
      </c>
      <c r="V22" s="44">
        <f>ABS('P1dB CL'!V78-V$5)</f>
        <v>0</v>
      </c>
      <c r="W22" s="44">
        <f>ABS('P1dB CL'!V134-W$5)</f>
        <v>0</v>
      </c>
      <c r="X22" s="44">
        <f>ABS('P1dB CL'!V190-X$5)</f>
        <v>0</v>
      </c>
      <c r="Y22" s="44">
        <f>ABS('P1dB CL'!V246-Y$5)</f>
        <v>0</v>
      </c>
      <c r="Z22" s="44">
        <f>ABS('P1dB CL'!V302-Z$5)</f>
        <v>0</v>
      </c>
      <c r="AA22" s="44">
        <f>ABS('P1dB CL'!V358-AA$5)</f>
        <v>0</v>
      </c>
      <c r="AB22" s="20"/>
      <c r="AC22" s="44">
        <f>ABS('P1dB CL'!V413-0)</f>
        <v>0</v>
      </c>
      <c r="AD22" s="44">
        <f>ABS('P1dB CL'!V468-0)</f>
        <v>0</v>
      </c>
      <c r="AE22" s="44">
        <f>ABS('P1dB CL'!V523-0)</f>
        <v>0</v>
      </c>
      <c r="AF22" s="44">
        <f>ABS('P1dB CL'!V578-0)</f>
        <v>0</v>
      </c>
      <c r="AG22" s="44">
        <f>ABS('P1dB CL'!V633-0)</f>
        <v>0</v>
      </c>
      <c r="AH22" s="44">
        <f>ABS('P1dB CL'!V688-0)</f>
        <v>0</v>
      </c>
      <c r="AI22" s="20"/>
    </row>
    <row r="23" spans="2:35" x14ac:dyDescent="0.25">
      <c r="B23" s="79">
        <f>'P1dB CL'!E19</f>
        <v>0</v>
      </c>
      <c r="C23" s="20"/>
      <c r="D23" s="87">
        <f>ABS('P1dB CL'!C23-D$5)</f>
        <v>0</v>
      </c>
      <c r="E23" s="44">
        <f>ABS('P1dB CL'!C79-E$5)</f>
        <v>0</v>
      </c>
      <c r="F23" s="44">
        <f>ABS('P1dB CL'!C135-F$5)</f>
        <v>0</v>
      </c>
      <c r="G23" s="44">
        <f>ABS('P1dB CL'!C191-G$5)</f>
        <v>0</v>
      </c>
      <c r="H23" s="44">
        <f>ABS('P1dB CL'!C247-H$5)</f>
        <v>0</v>
      </c>
      <c r="I23" s="44">
        <f>ABS('P1dB CL'!C303-I$5)</f>
        <v>0</v>
      </c>
      <c r="J23" s="44">
        <f>ABS('P1dB CL'!C359-J$5)</f>
        <v>0</v>
      </c>
      <c r="K23" s="20"/>
      <c r="L23" s="44">
        <f>ABS('P1dB CL'!C414-L$5)</f>
        <v>0</v>
      </c>
      <c r="M23" s="44">
        <f>ABS('P1dB CL'!C469-M$5)</f>
        <v>0</v>
      </c>
      <c r="N23" s="44">
        <f>ABS('P1dB CL'!C524-N$5)</f>
        <v>0</v>
      </c>
      <c r="O23" s="44">
        <f>ABS('P1dB CL'!C579-O$5)</f>
        <v>0</v>
      </c>
      <c r="P23" s="44">
        <f>ABS('P1dB CL'!C634-P$5)</f>
        <v>0</v>
      </c>
      <c r="Q23" s="44">
        <f>ABS('P1dB CL'!C685-Q$5)</f>
        <v>0</v>
      </c>
      <c r="S23" s="79">
        <f>'P1dB CL'!E19</f>
        <v>0</v>
      </c>
      <c r="T23" s="20"/>
      <c r="U23" s="87">
        <f>ABS('P1dB CL'!V23-U$5)</f>
        <v>0</v>
      </c>
      <c r="V23" s="44">
        <f>ABS('P1dB CL'!V79-V$5)</f>
        <v>0</v>
      </c>
      <c r="W23" s="44">
        <f>ABS('P1dB CL'!V135-W$5)</f>
        <v>0</v>
      </c>
      <c r="X23" s="44">
        <f>ABS('P1dB CL'!V191-X$5)</f>
        <v>0</v>
      </c>
      <c r="Y23" s="44">
        <f>ABS('P1dB CL'!V247-Y$5)</f>
        <v>0</v>
      </c>
      <c r="Z23" s="44">
        <f>ABS('P1dB CL'!V303-Z$5)</f>
        <v>0</v>
      </c>
      <c r="AA23" s="44">
        <f>ABS('P1dB CL'!V359-AA$5)</f>
        <v>0</v>
      </c>
      <c r="AB23" s="20"/>
      <c r="AC23" s="44">
        <f>ABS('P1dB CL'!V414-0)</f>
        <v>0</v>
      </c>
      <c r="AD23" s="44">
        <f>ABS('P1dB CL'!V469-0)</f>
        <v>0</v>
      </c>
      <c r="AE23" s="44">
        <f>ABS('P1dB CL'!V524-0)</f>
        <v>0</v>
      </c>
      <c r="AF23" s="44">
        <f>ABS('P1dB CL'!V579-0)</f>
        <v>0</v>
      </c>
      <c r="AG23" s="44">
        <f>ABS('P1dB CL'!V634-0)</f>
        <v>0</v>
      </c>
      <c r="AH23" s="44">
        <f>ABS('P1dB CL'!V689-0)</f>
        <v>0</v>
      </c>
      <c r="AI23" s="20"/>
    </row>
    <row r="24" spans="2:35" x14ac:dyDescent="0.25">
      <c r="B24" s="79">
        <f>'P1dB CL'!E20</f>
        <v>0</v>
      </c>
      <c r="C24" s="20"/>
      <c r="D24" s="87">
        <f>ABS('P1dB CL'!C24-D$5)</f>
        <v>0</v>
      </c>
      <c r="E24" s="44">
        <f>ABS('P1dB CL'!C80-E$5)</f>
        <v>0</v>
      </c>
      <c r="F24" s="44">
        <f>ABS('P1dB CL'!C136-F$5)</f>
        <v>0</v>
      </c>
      <c r="G24" s="44">
        <f>ABS('P1dB CL'!C192-G$5)</f>
        <v>0</v>
      </c>
      <c r="H24" s="44">
        <f>ABS('P1dB CL'!C248-H$5)</f>
        <v>0</v>
      </c>
      <c r="I24" s="44">
        <f>ABS('P1dB CL'!C304-I$5)</f>
        <v>0</v>
      </c>
      <c r="J24" s="44">
        <f>ABS('P1dB CL'!C360-J$5)</f>
        <v>0</v>
      </c>
      <c r="K24" s="20"/>
      <c r="L24" s="44">
        <f>ABS('P1dB CL'!C415-L$5)</f>
        <v>0</v>
      </c>
      <c r="M24" s="44">
        <f>ABS('P1dB CL'!C470-M$5)</f>
        <v>0</v>
      </c>
      <c r="N24" s="44">
        <f>ABS('P1dB CL'!C525-N$5)</f>
        <v>0</v>
      </c>
      <c r="O24" s="44">
        <f>ABS('P1dB CL'!C580-O$5)</f>
        <v>0</v>
      </c>
      <c r="P24" s="44">
        <f>ABS('P1dB CL'!C635-P$5)</f>
        <v>0</v>
      </c>
      <c r="Q24" s="44">
        <f>ABS('P1dB CL'!C686-Q$5)</f>
        <v>0</v>
      </c>
      <c r="S24" s="79">
        <f>'P1dB CL'!E20</f>
        <v>0</v>
      </c>
      <c r="T24" s="20"/>
      <c r="U24" s="87">
        <f>ABS('P1dB CL'!V24-U$5)</f>
        <v>0</v>
      </c>
      <c r="V24" s="44">
        <f>ABS('P1dB CL'!V80-V$5)</f>
        <v>0</v>
      </c>
      <c r="W24" s="44">
        <f>ABS('P1dB CL'!V136-W$5)</f>
        <v>0</v>
      </c>
      <c r="X24" s="44">
        <f>ABS('P1dB CL'!V192-X$5)</f>
        <v>0</v>
      </c>
      <c r="Y24" s="44">
        <f>ABS('P1dB CL'!V248-Y$5)</f>
        <v>0</v>
      </c>
      <c r="Z24" s="44">
        <f>ABS('P1dB CL'!V304-Z$5)</f>
        <v>0</v>
      </c>
      <c r="AA24" s="44">
        <f>ABS('P1dB CL'!V360-AA$5)</f>
        <v>0</v>
      </c>
      <c r="AB24" s="20"/>
      <c r="AC24" s="44">
        <f>ABS('P1dB CL'!V415-0)</f>
        <v>0</v>
      </c>
      <c r="AD24" s="44">
        <f>ABS('P1dB CL'!V470-0)</f>
        <v>0</v>
      </c>
      <c r="AE24" s="44">
        <f>ABS('P1dB CL'!V525-0)</f>
        <v>0</v>
      </c>
      <c r="AF24" s="44">
        <f>ABS('P1dB CL'!V580-0)</f>
        <v>0</v>
      </c>
      <c r="AG24" s="44">
        <f>ABS('P1dB CL'!V635-0)</f>
        <v>0</v>
      </c>
      <c r="AH24" s="44">
        <f>ABS('P1dB CL'!V690-0)</f>
        <v>0</v>
      </c>
      <c r="AI24" s="20"/>
    </row>
    <row r="25" spans="2:35" x14ac:dyDescent="0.25">
      <c r="B25" s="79">
        <f>'P1dB CL'!E21</f>
        <v>0</v>
      </c>
      <c r="C25" s="20"/>
      <c r="D25" s="87">
        <f>ABS('P1dB CL'!C25-D$5)</f>
        <v>0</v>
      </c>
      <c r="E25" s="44">
        <f>ABS('P1dB CL'!C81-E$5)</f>
        <v>0</v>
      </c>
      <c r="F25" s="44">
        <f>ABS('P1dB CL'!C137-F$5)</f>
        <v>0</v>
      </c>
      <c r="G25" s="44">
        <f>ABS('P1dB CL'!C193-G$5)</f>
        <v>0</v>
      </c>
      <c r="H25" s="44">
        <f>ABS('P1dB CL'!C249-H$5)</f>
        <v>0</v>
      </c>
      <c r="I25" s="44">
        <f>ABS('P1dB CL'!C305-I$5)</f>
        <v>0</v>
      </c>
      <c r="J25" s="44">
        <f>ABS('P1dB CL'!C361-J$5)</f>
        <v>0</v>
      </c>
      <c r="K25" s="20"/>
      <c r="L25" s="44">
        <f>ABS('P1dB CL'!C416-L$5)</f>
        <v>0</v>
      </c>
      <c r="M25" s="44">
        <f>ABS('P1dB CL'!C471-M$5)</f>
        <v>0</v>
      </c>
      <c r="N25" s="44">
        <f>ABS('P1dB CL'!C526-N$5)</f>
        <v>0</v>
      </c>
      <c r="O25" s="44">
        <f>ABS('P1dB CL'!C581-O$5)</f>
        <v>0</v>
      </c>
      <c r="P25" s="44">
        <f>ABS('P1dB CL'!C636-P$5)</f>
        <v>0</v>
      </c>
      <c r="Q25" s="44">
        <f>ABS('P1dB CL'!C687-Q$5)</f>
        <v>0</v>
      </c>
      <c r="S25" s="79">
        <f>'P1dB CL'!E21</f>
        <v>0</v>
      </c>
      <c r="T25" s="20"/>
      <c r="U25" s="87">
        <f>ABS('P1dB CL'!V25-U$5)</f>
        <v>0</v>
      </c>
      <c r="V25" s="44">
        <f>ABS('P1dB CL'!V81-V$5)</f>
        <v>0</v>
      </c>
      <c r="W25" s="44">
        <f>ABS('P1dB CL'!V137-W$5)</f>
        <v>0</v>
      </c>
      <c r="X25" s="44">
        <f>ABS('P1dB CL'!V193-X$5)</f>
        <v>0</v>
      </c>
      <c r="Y25" s="44">
        <f>ABS('P1dB CL'!V249-Y$5)</f>
        <v>0</v>
      </c>
      <c r="Z25" s="44">
        <f>ABS('P1dB CL'!V305-Z$5)</f>
        <v>0</v>
      </c>
      <c r="AA25" s="44">
        <f>ABS('P1dB CL'!V361-AA$5)</f>
        <v>0</v>
      </c>
      <c r="AB25" s="20"/>
      <c r="AC25" s="44">
        <f>ABS('P1dB CL'!V416-0)</f>
        <v>0</v>
      </c>
      <c r="AD25" s="44">
        <f>ABS('P1dB CL'!V471-0)</f>
        <v>0</v>
      </c>
      <c r="AE25" s="44">
        <f>ABS('P1dB CL'!V526-0)</f>
        <v>0</v>
      </c>
      <c r="AF25" s="44">
        <f>ABS('P1dB CL'!V581-0)</f>
        <v>0</v>
      </c>
      <c r="AG25" s="44">
        <f>ABS('P1dB CL'!V636-0)</f>
        <v>0</v>
      </c>
      <c r="AH25" s="44">
        <f>ABS('P1dB CL'!V691-0)</f>
        <v>0</v>
      </c>
      <c r="AI25" s="20"/>
    </row>
    <row r="26" spans="2:35" x14ac:dyDescent="0.25">
      <c r="B26" s="79">
        <f>'P1dB CL'!E22</f>
        <v>0</v>
      </c>
      <c r="C26" s="20"/>
      <c r="D26" s="87">
        <f>ABS('P1dB CL'!C26-D$5)</f>
        <v>0</v>
      </c>
      <c r="E26" s="44">
        <f>ABS('P1dB CL'!C82-E$5)</f>
        <v>0</v>
      </c>
      <c r="F26" s="44">
        <f>ABS('P1dB CL'!C138-F$5)</f>
        <v>0</v>
      </c>
      <c r="G26" s="44">
        <f>ABS('P1dB CL'!C194-G$5)</f>
        <v>0</v>
      </c>
      <c r="H26" s="44">
        <f>ABS('P1dB CL'!C250-H$5)</f>
        <v>0</v>
      </c>
      <c r="I26" s="44">
        <f>ABS('P1dB CL'!C306-I$5)</f>
        <v>0</v>
      </c>
      <c r="J26" s="44">
        <f>ABS('P1dB CL'!C362-J$5)</f>
        <v>0</v>
      </c>
      <c r="K26" s="20"/>
      <c r="L26" s="44">
        <f>ABS('P1dB CL'!C417-L$5)</f>
        <v>0</v>
      </c>
      <c r="M26" s="44">
        <f>ABS('P1dB CL'!C472-M$5)</f>
        <v>0</v>
      </c>
      <c r="N26" s="44">
        <f>ABS('P1dB CL'!C527-N$5)</f>
        <v>0</v>
      </c>
      <c r="O26" s="44">
        <f>ABS('P1dB CL'!C582-O$5)</f>
        <v>0</v>
      </c>
      <c r="P26" s="44">
        <f>ABS('P1dB CL'!C637-P$5)</f>
        <v>0</v>
      </c>
      <c r="Q26" s="44">
        <f>ABS('P1dB CL'!C688-Q$5)</f>
        <v>0</v>
      </c>
      <c r="S26" s="79">
        <f>'P1dB CL'!E22</f>
        <v>0</v>
      </c>
      <c r="T26" s="20"/>
      <c r="U26" s="87">
        <f>ABS('P1dB CL'!V26-U$5)</f>
        <v>0</v>
      </c>
      <c r="V26" s="44">
        <f>ABS('P1dB CL'!V82-V$5)</f>
        <v>0</v>
      </c>
      <c r="W26" s="44">
        <f>ABS('P1dB CL'!V138-W$5)</f>
        <v>0</v>
      </c>
      <c r="X26" s="44">
        <f>ABS('P1dB CL'!V194-X$5)</f>
        <v>0</v>
      </c>
      <c r="Y26" s="44">
        <f>ABS('P1dB CL'!V250-Y$5)</f>
        <v>0</v>
      </c>
      <c r="Z26" s="44">
        <f>ABS('P1dB CL'!V306-Z$5)</f>
        <v>0</v>
      </c>
      <c r="AA26" s="44">
        <f>ABS('P1dB CL'!V362-AA$5)</f>
        <v>0</v>
      </c>
      <c r="AB26" s="20"/>
      <c r="AC26" s="44">
        <f>ABS('P1dB CL'!V417-0)</f>
        <v>0</v>
      </c>
      <c r="AD26" s="44">
        <f>ABS('P1dB CL'!V472-0)</f>
        <v>0</v>
      </c>
      <c r="AE26" s="44">
        <f>ABS('P1dB CL'!V527-0)</f>
        <v>0</v>
      </c>
      <c r="AF26" s="44">
        <f>ABS('P1dB CL'!V582-0)</f>
        <v>0</v>
      </c>
      <c r="AG26" s="44">
        <f>ABS('P1dB CL'!V637-0)</f>
        <v>0</v>
      </c>
      <c r="AH26" s="44">
        <f>ABS('P1dB CL'!V692-0)</f>
        <v>0</v>
      </c>
      <c r="AI26" s="20"/>
    </row>
    <row r="27" spans="2:35" x14ac:dyDescent="0.25">
      <c r="B27" s="79">
        <f>'P1dB CL'!E23</f>
        <v>0</v>
      </c>
      <c r="C27" s="20"/>
      <c r="D27" s="87">
        <f>ABS('P1dB CL'!C27-D$5)</f>
        <v>0</v>
      </c>
      <c r="E27" s="44">
        <f>ABS('P1dB CL'!C83-E$5)</f>
        <v>0</v>
      </c>
      <c r="F27" s="44">
        <f>ABS('P1dB CL'!C139-F$5)</f>
        <v>0</v>
      </c>
      <c r="G27" s="44">
        <f>ABS('P1dB CL'!C195-G$5)</f>
        <v>0</v>
      </c>
      <c r="H27" s="44">
        <f>ABS('P1dB CL'!C251-H$5)</f>
        <v>0</v>
      </c>
      <c r="I27" s="44">
        <f>ABS('P1dB CL'!C307-I$5)</f>
        <v>0</v>
      </c>
      <c r="J27" s="44">
        <f>ABS('P1dB CL'!C363-J$5)</f>
        <v>0</v>
      </c>
      <c r="K27" s="20"/>
      <c r="L27" s="44">
        <f>ABS('P1dB CL'!C418-L$5)</f>
        <v>0</v>
      </c>
      <c r="M27" s="44">
        <f>ABS('P1dB CL'!C473-M$5)</f>
        <v>0</v>
      </c>
      <c r="N27" s="44">
        <f>ABS('P1dB CL'!C528-N$5)</f>
        <v>0</v>
      </c>
      <c r="O27" s="44">
        <f>ABS('P1dB CL'!C583-O$5)</f>
        <v>0</v>
      </c>
      <c r="P27" s="44">
        <f>ABS('P1dB CL'!C638-P$5)</f>
        <v>0</v>
      </c>
      <c r="Q27" s="44">
        <f>ABS('P1dB CL'!C689-Q$5)</f>
        <v>0</v>
      </c>
      <c r="S27" s="79">
        <f>'P1dB CL'!E23</f>
        <v>0</v>
      </c>
      <c r="T27" s="20"/>
      <c r="U27" s="87">
        <f>ABS('P1dB CL'!V27-U$5)</f>
        <v>0</v>
      </c>
      <c r="V27" s="44">
        <f>ABS('P1dB CL'!V83-V$5)</f>
        <v>0</v>
      </c>
      <c r="W27" s="44">
        <f>ABS('P1dB CL'!V139-W$5)</f>
        <v>0</v>
      </c>
      <c r="X27" s="44">
        <f>ABS('P1dB CL'!V195-X$5)</f>
        <v>0</v>
      </c>
      <c r="Y27" s="44">
        <f>ABS('P1dB CL'!V251-Y$5)</f>
        <v>0</v>
      </c>
      <c r="Z27" s="44">
        <f>ABS('P1dB CL'!V307-Z$5)</f>
        <v>0</v>
      </c>
      <c r="AA27" s="44">
        <f>ABS('P1dB CL'!V363-AA$5)</f>
        <v>0</v>
      </c>
      <c r="AB27" s="20"/>
      <c r="AC27" s="44">
        <f>ABS('P1dB CL'!V418-0)</f>
        <v>0</v>
      </c>
      <c r="AD27" s="44">
        <f>ABS('P1dB CL'!V473-0)</f>
        <v>0</v>
      </c>
      <c r="AE27" s="44">
        <f>ABS('P1dB CL'!V528-0)</f>
        <v>0</v>
      </c>
      <c r="AF27" s="44">
        <f>ABS('P1dB CL'!V583-0)</f>
        <v>0</v>
      </c>
      <c r="AG27" s="44">
        <f>ABS('P1dB CL'!V638-0)</f>
        <v>0</v>
      </c>
      <c r="AH27" s="44">
        <f>ABS('P1dB CL'!V693-0)</f>
        <v>0</v>
      </c>
      <c r="AI27" s="20"/>
    </row>
    <row r="28" spans="2:35" x14ac:dyDescent="0.25">
      <c r="B28" s="79">
        <f>'P1dB CL'!E24</f>
        <v>0</v>
      </c>
      <c r="C28" s="20"/>
      <c r="D28" s="87">
        <f>ABS('P1dB CL'!C28-D$5)</f>
        <v>0</v>
      </c>
      <c r="E28" s="44">
        <f>ABS('P1dB CL'!C84-E$5)</f>
        <v>0</v>
      </c>
      <c r="F28" s="44">
        <f>ABS('P1dB CL'!C140-F$5)</f>
        <v>0</v>
      </c>
      <c r="G28" s="44">
        <f>ABS('P1dB CL'!C196-G$5)</f>
        <v>0</v>
      </c>
      <c r="H28" s="44">
        <f>ABS('P1dB CL'!C252-H$5)</f>
        <v>0</v>
      </c>
      <c r="I28" s="44">
        <f>ABS('P1dB CL'!C308-I$5)</f>
        <v>0</v>
      </c>
      <c r="J28" s="44">
        <f>ABS('P1dB CL'!C364-J$5)</f>
        <v>0</v>
      </c>
      <c r="K28" s="20"/>
      <c r="L28" s="44">
        <f>ABS('P1dB CL'!C419-L$5)</f>
        <v>0</v>
      </c>
      <c r="M28" s="44">
        <f>ABS('P1dB CL'!C474-M$5)</f>
        <v>0</v>
      </c>
      <c r="N28" s="44">
        <f>ABS('P1dB CL'!C529-N$5)</f>
        <v>0</v>
      </c>
      <c r="O28" s="44">
        <f>ABS('P1dB CL'!C584-O$5)</f>
        <v>0</v>
      </c>
      <c r="P28" s="44">
        <f>ABS('P1dB CL'!C639-P$5)</f>
        <v>0</v>
      </c>
      <c r="Q28" s="44">
        <f>ABS('P1dB CL'!C690-Q$5)</f>
        <v>0</v>
      </c>
      <c r="S28" s="79">
        <f>'P1dB CL'!E24</f>
        <v>0</v>
      </c>
      <c r="T28" s="20"/>
      <c r="U28" s="87">
        <f>ABS('P1dB CL'!V28-U$5)</f>
        <v>0</v>
      </c>
      <c r="V28" s="44">
        <f>ABS('P1dB CL'!V84-V$5)</f>
        <v>0</v>
      </c>
      <c r="W28" s="44">
        <f>ABS('P1dB CL'!V140-W$5)</f>
        <v>0</v>
      </c>
      <c r="X28" s="44">
        <f>ABS('P1dB CL'!V196-X$5)</f>
        <v>0</v>
      </c>
      <c r="Y28" s="44">
        <f>ABS('P1dB CL'!V252-Y$5)</f>
        <v>0</v>
      </c>
      <c r="Z28" s="44">
        <f>ABS('P1dB CL'!V308-Z$5)</f>
        <v>0</v>
      </c>
      <c r="AA28" s="44">
        <f>ABS('P1dB CL'!V364-AA$5)</f>
        <v>0</v>
      </c>
      <c r="AB28" s="20"/>
      <c r="AC28" s="44">
        <f>ABS('P1dB CL'!V419-0)</f>
        <v>0</v>
      </c>
      <c r="AD28" s="44">
        <f>ABS('P1dB CL'!V474-0)</f>
        <v>0</v>
      </c>
      <c r="AE28" s="44">
        <f>ABS('P1dB CL'!V529-0)</f>
        <v>0</v>
      </c>
      <c r="AF28" s="44">
        <f>ABS('P1dB CL'!V584-0)</f>
        <v>0</v>
      </c>
      <c r="AG28" s="44">
        <f>ABS('P1dB CL'!V639-0)</f>
        <v>0</v>
      </c>
      <c r="AH28" s="44">
        <f>ABS('P1dB CL'!V694-0)</f>
        <v>0</v>
      </c>
      <c r="AI28" s="20"/>
    </row>
    <row r="29" spans="2:35" x14ac:dyDescent="0.25">
      <c r="B29" s="79">
        <f>'P1dB CL'!E25</f>
        <v>0</v>
      </c>
      <c r="C29" s="20"/>
      <c r="D29" s="87">
        <f>ABS('P1dB CL'!C29-D$5)</f>
        <v>0</v>
      </c>
      <c r="E29" s="44">
        <f>ABS('P1dB CL'!C85-E$5)</f>
        <v>0</v>
      </c>
      <c r="F29" s="44">
        <f>ABS('P1dB CL'!C141-F$5)</f>
        <v>0</v>
      </c>
      <c r="G29" s="44">
        <f>ABS('P1dB CL'!C197-G$5)</f>
        <v>0</v>
      </c>
      <c r="H29" s="44">
        <f>ABS('P1dB CL'!C253-H$5)</f>
        <v>0</v>
      </c>
      <c r="I29" s="44">
        <f>ABS('P1dB CL'!C309-I$5)</f>
        <v>0</v>
      </c>
      <c r="J29" s="44">
        <f>ABS('P1dB CL'!C365-J$5)</f>
        <v>0</v>
      </c>
      <c r="K29" s="20"/>
      <c r="L29" s="44">
        <f>ABS('P1dB CL'!C420-L$5)</f>
        <v>0</v>
      </c>
      <c r="M29" s="44">
        <f>ABS('P1dB CL'!C475-M$5)</f>
        <v>0</v>
      </c>
      <c r="N29" s="44">
        <f>ABS('P1dB CL'!C530-N$5)</f>
        <v>0</v>
      </c>
      <c r="O29" s="44">
        <f>ABS('P1dB CL'!C585-O$5)</f>
        <v>0</v>
      </c>
      <c r="P29" s="44">
        <f>ABS('P1dB CL'!C640-P$5)</f>
        <v>0</v>
      </c>
      <c r="Q29" s="44">
        <f>ABS('P1dB CL'!C691-Q$5)</f>
        <v>0</v>
      </c>
      <c r="S29" s="79">
        <f>'P1dB CL'!E25</f>
        <v>0</v>
      </c>
      <c r="T29" s="20"/>
      <c r="U29" s="87">
        <f>ABS('P1dB CL'!V29-U$5)</f>
        <v>0</v>
      </c>
      <c r="V29" s="44">
        <f>ABS('P1dB CL'!V85-V$5)</f>
        <v>0</v>
      </c>
      <c r="W29" s="44">
        <f>ABS('P1dB CL'!V141-W$5)</f>
        <v>0</v>
      </c>
      <c r="X29" s="44">
        <f>ABS('P1dB CL'!V197-X$5)</f>
        <v>0</v>
      </c>
      <c r="Y29" s="44">
        <f>ABS('P1dB CL'!V253-Y$5)</f>
        <v>0</v>
      </c>
      <c r="Z29" s="44">
        <f>ABS('P1dB CL'!V309-Z$5)</f>
        <v>0</v>
      </c>
      <c r="AA29" s="44">
        <f>ABS('P1dB CL'!V365-AA$5)</f>
        <v>0</v>
      </c>
      <c r="AB29" s="20"/>
      <c r="AC29" s="44">
        <f>ABS('P1dB CL'!V420-0)</f>
        <v>0</v>
      </c>
      <c r="AD29" s="44">
        <f>ABS('P1dB CL'!V475-0)</f>
        <v>0</v>
      </c>
      <c r="AE29" s="44">
        <f>ABS('P1dB CL'!V530-0)</f>
        <v>0</v>
      </c>
      <c r="AF29" s="44">
        <f>ABS('P1dB CL'!V585-0)</f>
        <v>0</v>
      </c>
      <c r="AG29" s="44">
        <f>ABS('P1dB CL'!V640-0)</f>
        <v>0</v>
      </c>
      <c r="AH29" s="44">
        <f>ABS('P1dB CL'!V695-0)</f>
        <v>0</v>
      </c>
      <c r="AI29" s="20"/>
    </row>
    <row r="30" spans="2:35" x14ac:dyDescent="0.25">
      <c r="B30" s="79">
        <f>'P1dB CL'!E26</f>
        <v>0</v>
      </c>
      <c r="C30" s="20"/>
      <c r="D30" s="87">
        <f>ABS('P1dB CL'!C30-D$5)</f>
        <v>0</v>
      </c>
      <c r="E30" s="44">
        <f>ABS('P1dB CL'!C86-E$5)</f>
        <v>0</v>
      </c>
      <c r="F30" s="44">
        <f>ABS('P1dB CL'!C142-F$5)</f>
        <v>0</v>
      </c>
      <c r="G30" s="44">
        <f>ABS('P1dB CL'!C198-G$5)</f>
        <v>0</v>
      </c>
      <c r="H30" s="44">
        <f>ABS('P1dB CL'!C254-H$5)</f>
        <v>0</v>
      </c>
      <c r="I30" s="44">
        <f>ABS('P1dB CL'!C310-I$5)</f>
        <v>0</v>
      </c>
      <c r="J30" s="44">
        <f>ABS('P1dB CL'!C366-J$5)</f>
        <v>0</v>
      </c>
      <c r="K30" s="20"/>
      <c r="L30" s="44">
        <f>ABS('P1dB CL'!C421-L$5)</f>
        <v>0</v>
      </c>
      <c r="M30" s="44">
        <f>ABS('P1dB CL'!C476-M$5)</f>
        <v>0</v>
      </c>
      <c r="N30" s="44">
        <f>ABS('P1dB CL'!C531-N$5)</f>
        <v>0</v>
      </c>
      <c r="O30" s="44">
        <f>ABS('P1dB CL'!C586-O$5)</f>
        <v>0</v>
      </c>
      <c r="P30" s="44">
        <f>ABS('P1dB CL'!C641-P$5)</f>
        <v>0</v>
      </c>
      <c r="Q30" s="44">
        <f>ABS('P1dB CL'!C692-Q$5)</f>
        <v>0</v>
      </c>
      <c r="S30" s="79">
        <f>'P1dB CL'!E26</f>
        <v>0</v>
      </c>
      <c r="T30" s="20"/>
      <c r="U30" s="87">
        <f>ABS('P1dB CL'!V30-U$5)</f>
        <v>0</v>
      </c>
      <c r="V30" s="44">
        <f>ABS('P1dB CL'!V86-V$5)</f>
        <v>0</v>
      </c>
      <c r="W30" s="44">
        <f>ABS('P1dB CL'!V142-W$5)</f>
        <v>0</v>
      </c>
      <c r="X30" s="44">
        <f>ABS('P1dB CL'!V198-X$5)</f>
        <v>0</v>
      </c>
      <c r="Y30" s="44">
        <f>ABS('P1dB CL'!V254-Y$5)</f>
        <v>0</v>
      </c>
      <c r="Z30" s="44">
        <f>ABS('P1dB CL'!V310-Z$5)</f>
        <v>0</v>
      </c>
      <c r="AA30" s="44">
        <f>ABS('P1dB CL'!V366-AA$5)</f>
        <v>0</v>
      </c>
      <c r="AB30" s="20"/>
      <c r="AC30" s="44">
        <f>ABS('P1dB CL'!V421-0)</f>
        <v>0</v>
      </c>
      <c r="AD30" s="44">
        <f>ABS('P1dB CL'!V476-0)</f>
        <v>0</v>
      </c>
      <c r="AE30" s="44">
        <f>ABS('P1dB CL'!V531-0)</f>
        <v>0</v>
      </c>
      <c r="AF30" s="44">
        <f>ABS('P1dB CL'!V586-0)</f>
        <v>0</v>
      </c>
      <c r="AG30" s="44">
        <f>ABS('P1dB CL'!V641-0)</f>
        <v>0</v>
      </c>
      <c r="AH30" s="44">
        <f>ABS('P1dB CL'!V696-0)</f>
        <v>0</v>
      </c>
      <c r="AI30" s="20"/>
    </row>
    <row r="31" spans="2:35" x14ac:dyDescent="0.25">
      <c r="B31" s="79">
        <f>'P1dB CL'!E27</f>
        <v>0</v>
      </c>
      <c r="C31" s="20"/>
      <c r="D31" s="87">
        <f>ABS('P1dB CL'!C31-D$5)</f>
        <v>0</v>
      </c>
      <c r="E31" s="44">
        <f>ABS('P1dB CL'!C87-E$5)</f>
        <v>0</v>
      </c>
      <c r="F31" s="44">
        <f>ABS('P1dB CL'!C143-F$5)</f>
        <v>0</v>
      </c>
      <c r="G31" s="44">
        <f>ABS('P1dB CL'!C199-G$5)</f>
        <v>0</v>
      </c>
      <c r="H31" s="44">
        <f>ABS('P1dB CL'!C255-H$5)</f>
        <v>0</v>
      </c>
      <c r="I31" s="44">
        <f>ABS('P1dB CL'!C311-I$5)</f>
        <v>0</v>
      </c>
      <c r="J31" s="44">
        <f>ABS('P1dB CL'!C367-J$5)</f>
        <v>0</v>
      </c>
      <c r="K31" s="20"/>
      <c r="L31" s="44">
        <f>ABS('P1dB CL'!C422-L$5)</f>
        <v>0</v>
      </c>
      <c r="M31" s="44">
        <f>ABS('P1dB CL'!C477-M$5)</f>
        <v>0</v>
      </c>
      <c r="N31" s="44">
        <f>ABS('P1dB CL'!C532-N$5)</f>
        <v>0</v>
      </c>
      <c r="O31" s="44">
        <f>ABS('P1dB CL'!C587-O$5)</f>
        <v>0</v>
      </c>
      <c r="P31" s="44">
        <f>ABS('P1dB CL'!C642-P$5)</f>
        <v>0</v>
      </c>
      <c r="Q31" s="44">
        <f>ABS('P1dB CL'!C693-Q$5)</f>
        <v>0</v>
      </c>
      <c r="S31" s="79">
        <f>'P1dB CL'!E27</f>
        <v>0</v>
      </c>
      <c r="T31" s="20"/>
      <c r="U31" s="87">
        <f>ABS('P1dB CL'!V31-U$5)</f>
        <v>0</v>
      </c>
      <c r="V31" s="44">
        <f>ABS('P1dB CL'!V87-V$5)</f>
        <v>0</v>
      </c>
      <c r="W31" s="44">
        <f>ABS('P1dB CL'!V143-W$5)</f>
        <v>0</v>
      </c>
      <c r="X31" s="44">
        <f>ABS('P1dB CL'!V199-X$5)</f>
        <v>0</v>
      </c>
      <c r="Y31" s="44">
        <f>ABS('P1dB CL'!V255-Y$5)</f>
        <v>0</v>
      </c>
      <c r="Z31" s="44">
        <f>ABS('P1dB CL'!V311-Z$5)</f>
        <v>0</v>
      </c>
      <c r="AA31" s="44">
        <f>ABS('P1dB CL'!V367-AA$5)</f>
        <v>0</v>
      </c>
      <c r="AB31" s="20"/>
      <c r="AC31" s="44">
        <f>ABS('P1dB CL'!V422-0)</f>
        <v>0</v>
      </c>
      <c r="AD31" s="44">
        <f>ABS('P1dB CL'!V477-0)</f>
        <v>0</v>
      </c>
      <c r="AE31" s="44">
        <f>ABS('P1dB CL'!V532-0)</f>
        <v>0</v>
      </c>
      <c r="AF31" s="44">
        <f>ABS('P1dB CL'!V587-0)</f>
        <v>0</v>
      </c>
      <c r="AG31" s="44">
        <f>ABS('P1dB CL'!V642-0)</f>
        <v>0</v>
      </c>
      <c r="AH31" s="44">
        <f>ABS('P1dB CL'!V697-0)</f>
        <v>0</v>
      </c>
      <c r="AI31" s="20"/>
    </row>
    <row r="32" spans="2:35" x14ac:dyDescent="0.25">
      <c r="B32" s="79">
        <f>'P1dB CL'!E28</f>
        <v>0</v>
      </c>
      <c r="C32" s="20"/>
      <c r="D32" s="87">
        <f>ABS('P1dB CL'!C32-D$5)</f>
        <v>0</v>
      </c>
      <c r="E32" s="44">
        <f>ABS('P1dB CL'!C88-E$5)</f>
        <v>0</v>
      </c>
      <c r="F32" s="44">
        <f>ABS('P1dB CL'!C144-F$5)</f>
        <v>0</v>
      </c>
      <c r="G32" s="44">
        <f>ABS('P1dB CL'!C200-G$5)</f>
        <v>0</v>
      </c>
      <c r="H32" s="44">
        <f>ABS('P1dB CL'!C256-H$5)</f>
        <v>0</v>
      </c>
      <c r="I32" s="44">
        <f>ABS('P1dB CL'!C312-I$5)</f>
        <v>0</v>
      </c>
      <c r="J32" s="44">
        <f>ABS('P1dB CL'!C368-J$5)</f>
        <v>0</v>
      </c>
      <c r="K32" s="20"/>
      <c r="L32" s="44">
        <f>ABS('P1dB CL'!C423-L$5)</f>
        <v>0</v>
      </c>
      <c r="M32" s="44">
        <f>ABS('P1dB CL'!C478-M$5)</f>
        <v>0</v>
      </c>
      <c r="N32" s="44">
        <f>ABS('P1dB CL'!C533-N$5)</f>
        <v>0</v>
      </c>
      <c r="O32" s="44">
        <f>ABS('P1dB CL'!C588-O$5)</f>
        <v>0</v>
      </c>
      <c r="P32" s="44">
        <f>ABS('P1dB CL'!C643-P$5)</f>
        <v>0</v>
      </c>
      <c r="Q32" s="44">
        <f>ABS('P1dB CL'!C694-Q$5)</f>
        <v>0</v>
      </c>
      <c r="S32" s="79">
        <f>'P1dB CL'!E28</f>
        <v>0</v>
      </c>
      <c r="T32" s="20"/>
      <c r="U32" s="87">
        <f>ABS('P1dB CL'!V32-U$5)</f>
        <v>0</v>
      </c>
      <c r="V32" s="44">
        <f>ABS('P1dB CL'!V88-V$5)</f>
        <v>0</v>
      </c>
      <c r="W32" s="44">
        <f>ABS('P1dB CL'!V144-W$5)</f>
        <v>0</v>
      </c>
      <c r="X32" s="44">
        <f>ABS('P1dB CL'!V200-X$5)</f>
        <v>0</v>
      </c>
      <c r="Y32" s="44">
        <f>ABS('P1dB CL'!V256-Y$5)</f>
        <v>0</v>
      </c>
      <c r="Z32" s="44">
        <f>ABS('P1dB CL'!V312-Z$5)</f>
        <v>0</v>
      </c>
      <c r="AA32" s="44">
        <f>ABS('P1dB CL'!V368-AA$5)</f>
        <v>0</v>
      </c>
      <c r="AB32" s="20"/>
      <c r="AC32" s="44">
        <f>ABS('P1dB CL'!V423-0)</f>
        <v>0</v>
      </c>
      <c r="AD32" s="44">
        <f>ABS('P1dB CL'!V478-0)</f>
        <v>0</v>
      </c>
      <c r="AE32" s="44">
        <f>ABS('P1dB CL'!V533-0)</f>
        <v>0</v>
      </c>
      <c r="AF32" s="44">
        <f>ABS('P1dB CL'!V588-0)</f>
        <v>0</v>
      </c>
      <c r="AG32" s="44">
        <f>ABS('P1dB CL'!V643-0)</f>
        <v>0</v>
      </c>
      <c r="AH32" s="44">
        <f>ABS('P1dB CL'!V698-0)</f>
        <v>0</v>
      </c>
      <c r="AI32" s="20"/>
    </row>
    <row r="33" spans="2:35" x14ac:dyDescent="0.25">
      <c r="B33" s="79">
        <f>'P1dB CL'!E29</f>
        <v>0</v>
      </c>
      <c r="C33" s="20"/>
      <c r="D33" s="87">
        <f>ABS('P1dB CL'!C33-D$5)</f>
        <v>0</v>
      </c>
      <c r="E33" s="44">
        <f>ABS('P1dB CL'!C89-E$5)</f>
        <v>0</v>
      </c>
      <c r="F33" s="44">
        <f>ABS('P1dB CL'!C145-F$5)</f>
        <v>0</v>
      </c>
      <c r="G33" s="44">
        <f>ABS('P1dB CL'!C201-G$5)</f>
        <v>0</v>
      </c>
      <c r="H33" s="44">
        <f>ABS('P1dB CL'!C257-H$5)</f>
        <v>0</v>
      </c>
      <c r="I33" s="44">
        <f>ABS('P1dB CL'!C313-I$5)</f>
        <v>0</v>
      </c>
      <c r="J33" s="44">
        <f>ABS('P1dB CL'!C369-J$5)</f>
        <v>0</v>
      </c>
      <c r="K33" s="20"/>
      <c r="L33" s="44">
        <f>ABS('P1dB CL'!C424-L$5)</f>
        <v>0</v>
      </c>
      <c r="M33" s="44">
        <f>ABS('P1dB CL'!C479-M$5)</f>
        <v>0</v>
      </c>
      <c r="N33" s="44">
        <f>ABS('P1dB CL'!C534-N$5)</f>
        <v>0</v>
      </c>
      <c r="O33" s="44">
        <f>ABS('P1dB CL'!C589-O$5)</f>
        <v>0</v>
      </c>
      <c r="P33" s="44">
        <f>ABS('P1dB CL'!C644-P$5)</f>
        <v>0</v>
      </c>
      <c r="Q33" s="44">
        <f>ABS('P1dB CL'!C695-Q$5)</f>
        <v>0</v>
      </c>
      <c r="S33" s="79">
        <f>'P1dB CL'!E29</f>
        <v>0</v>
      </c>
      <c r="T33" s="20"/>
      <c r="U33" s="87">
        <f>ABS('P1dB CL'!V33-U$5)</f>
        <v>0</v>
      </c>
      <c r="V33" s="44">
        <f>ABS('P1dB CL'!V89-V$5)</f>
        <v>0</v>
      </c>
      <c r="W33" s="44">
        <f>ABS('P1dB CL'!V145-W$5)</f>
        <v>0</v>
      </c>
      <c r="X33" s="44">
        <f>ABS('P1dB CL'!V201-X$5)</f>
        <v>0</v>
      </c>
      <c r="Y33" s="44">
        <f>ABS('P1dB CL'!V257-Y$5)</f>
        <v>0</v>
      </c>
      <c r="Z33" s="44">
        <f>ABS('P1dB CL'!V313-Z$5)</f>
        <v>0</v>
      </c>
      <c r="AA33" s="44">
        <f>ABS('P1dB CL'!V369-AA$5)</f>
        <v>0</v>
      </c>
      <c r="AB33" s="20"/>
      <c r="AC33" s="44">
        <f>ABS('P1dB CL'!V424-0)</f>
        <v>0</v>
      </c>
      <c r="AD33" s="44">
        <f>ABS('P1dB CL'!V479-0)</f>
        <v>0</v>
      </c>
      <c r="AE33" s="44">
        <f>ABS('P1dB CL'!V534-0)</f>
        <v>0</v>
      </c>
      <c r="AF33" s="44">
        <f>ABS('P1dB CL'!V589-0)</f>
        <v>0</v>
      </c>
      <c r="AG33" s="44">
        <f>ABS('P1dB CL'!V644-0)</f>
        <v>0</v>
      </c>
      <c r="AH33" s="44">
        <f>ABS('P1dB CL'!V699-0)</f>
        <v>0</v>
      </c>
      <c r="AI33" s="20"/>
    </row>
    <row r="34" spans="2:35" x14ac:dyDescent="0.25">
      <c r="B34" s="79">
        <f>'P1dB CL'!E30</f>
        <v>0</v>
      </c>
      <c r="C34" s="20"/>
      <c r="D34" s="87">
        <f>ABS('P1dB CL'!C34-D$5)</f>
        <v>0</v>
      </c>
      <c r="E34" s="44">
        <f>ABS('P1dB CL'!C90-E$5)</f>
        <v>0</v>
      </c>
      <c r="F34" s="44">
        <f>ABS('P1dB CL'!C146-F$5)</f>
        <v>0</v>
      </c>
      <c r="G34" s="44">
        <f>ABS('P1dB CL'!C202-G$5)</f>
        <v>0</v>
      </c>
      <c r="H34" s="44">
        <f>ABS('P1dB CL'!C258-H$5)</f>
        <v>0</v>
      </c>
      <c r="I34" s="44">
        <f>ABS('P1dB CL'!C314-I$5)</f>
        <v>0</v>
      </c>
      <c r="J34" s="44">
        <f>ABS('P1dB CL'!C370-J$5)</f>
        <v>0</v>
      </c>
      <c r="K34" s="20"/>
      <c r="L34" s="44">
        <f>ABS('P1dB CL'!C425-L$5)</f>
        <v>0</v>
      </c>
      <c r="M34" s="44">
        <f>ABS('P1dB CL'!C480-M$5)</f>
        <v>0</v>
      </c>
      <c r="N34" s="44">
        <f>ABS('P1dB CL'!C535-N$5)</f>
        <v>0</v>
      </c>
      <c r="O34" s="44">
        <f>ABS('P1dB CL'!C590-O$5)</f>
        <v>0</v>
      </c>
      <c r="P34" s="44">
        <f>ABS('P1dB CL'!C645-P$5)</f>
        <v>0</v>
      </c>
      <c r="Q34" s="44">
        <f>ABS('P1dB CL'!C696-Q$5)</f>
        <v>0</v>
      </c>
      <c r="S34" s="79">
        <f>'P1dB CL'!E30</f>
        <v>0</v>
      </c>
      <c r="T34" s="20"/>
      <c r="U34" s="87">
        <f>ABS('P1dB CL'!V34-U$5)</f>
        <v>0</v>
      </c>
      <c r="V34" s="44">
        <f>ABS('P1dB CL'!V90-V$5)</f>
        <v>0</v>
      </c>
      <c r="W34" s="44">
        <f>ABS('P1dB CL'!V146-W$5)</f>
        <v>0</v>
      </c>
      <c r="X34" s="44">
        <f>ABS('P1dB CL'!V202-X$5)</f>
        <v>0</v>
      </c>
      <c r="Y34" s="44">
        <f>ABS('P1dB CL'!V258-Y$5)</f>
        <v>0</v>
      </c>
      <c r="Z34" s="44">
        <f>ABS('P1dB CL'!V314-Z$5)</f>
        <v>0</v>
      </c>
      <c r="AA34" s="44">
        <f>ABS('P1dB CL'!V370-AA$5)</f>
        <v>0</v>
      </c>
      <c r="AB34" s="20"/>
      <c r="AC34" s="44">
        <f>ABS('P1dB CL'!V425-0)</f>
        <v>0</v>
      </c>
      <c r="AD34" s="44">
        <f>ABS('P1dB CL'!V480-0)</f>
        <v>0</v>
      </c>
      <c r="AE34" s="44">
        <f>ABS('P1dB CL'!V535-0)</f>
        <v>0</v>
      </c>
      <c r="AF34" s="44">
        <f>ABS('P1dB CL'!V590-0)</f>
        <v>0</v>
      </c>
      <c r="AG34" s="44">
        <f>ABS('P1dB CL'!V645-0)</f>
        <v>0</v>
      </c>
      <c r="AH34" s="44">
        <f>ABS('P1dB CL'!V700-0)</f>
        <v>0</v>
      </c>
      <c r="AI34" s="20"/>
    </row>
    <row r="35" spans="2:35" x14ac:dyDescent="0.25">
      <c r="B35" s="79">
        <f>'P1dB CL'!E31</f>
        <v>0</v>
      </c>
      <c r="C35" s="20"/>
      <c r="D35" s="87">
        <f>ABS('P1dB CL'!C35-D$5)</f>
        <v>0</v>
      </c>
      <c r="E35" s="44">
        <f>ABS('P1dB CL'!C91-E$5)</f>
        <v>0</v>
      </c>
      <c r="F35" s="44">
        <f>ABS('P1dB CL'!C147-F$5)</f>
        <v>0</v>
      </c>
      <c r="G35" s="44">
        <f>ABS('P1dB CL'!C203-G$5)</f>
        <v>0</v>
      </c>
      <c r="H35" s="44">
        <f>ABS('P1dB CL'!C259-H$5)</f>
        <v>0</v>
      </c>
      <c r="I35" s="44">
        <f>ABS('P1dB CL'!C315-I$5)</f>
        <v>0</v>
      </c>
      <c r="J35" s="44">
        <f>ABS('P1dB CL'!C371-J$5)</f>
        <v>0</v>
      </c>
      <c r="K35" s="20"/>
      <c r="L35" s="44">
        <f>ABS('P1dB CL'!C426-L$5)</f>
        <v>0</v>
      </c>
      <c r="M35" s="44">
        <f>ABS('P1dB CL'!C481-M$5)</f>
        <v>0</v>
      </c>
      <c r="N35" s="44">
        <f>ABS('P1dB CL'!C536-N$5)</f>
        <v>0</v>
      </c>
      <c r="O35" s="44">
        <f>ABS('P1dB CL'!C591-O$5)</f>
        <v>0</v>
      </c>
      <c r="P35" s="44">
        <f>ABS('P1dB CL'!C646-P$5)</f>
        <v>0</v>
      </c>
      <c r="Q35" s="44">
        <f>ABS('P1dB CL'!C697-Q$5)</f>
        <v>0</v>
      </c>
      <c r="S35" s="79">
        <f>'P1dB CL'!E31</f>
        <v>0</v>
      </c>
      <c r="T35" s="20"/>
      <c r="U35" s="87">
        <f>ABS('P1dB CL'!V35-U$5)</f>
        <v>0</v>
      </c>
      <c r="V35" s="44">
        <f>ABS('P1dB CL'!V91-V$5)</f>
        <v>0</v>
      </c>
      <c r="W35" s="44">
        <f>ABS('P1dB CL'!V147-W$5)</f>
        <v>0</v>
      </c>
      <c r="X35" s="44">
        <f>ABS('P1dB CL'!V203-X$5)</f>
        <v>0</v>
      </c>
      <c r="Y35" s="44">
        <f>ABS('P1dB CL'!V259-Y$5)</f>
        <v>0</v>
      </c>
      <c r="Z35" s="44">
        <f>ABS('P1dB CL'!V315-Z$5)</f>
        <v>0</v>
      </c>
      <c r="AA35" s="44">
        <f>ABS('P1dB CL'!V371-AA$5)</f>
        <v>0</v>
      </c>
      <c r="AB35" s="20"/>
      <c r="AC35" s="44">
        <f>ABS('P1dB CL'!V426-0)</f>
        <v>0</v>
      </c>
      <c r="AD35" s="44">
        <f>ABS('P1dB CL'!V481-0)</f>
        <v>0</v>
      </c>
      <c r="AE35" s="44">
        <f>ABS('P1dB CL'!V536-0)</f>
        <v>0</v>
      </c>
      <c r="AF35" s="44">
        <f>ABS('P1dB CL'!V591-0)</f>
        <v>0</v>
      </c>
      <c r="AG35" s="44">
        <f>ABS('P1dB CL'!V646-0)</f>
        <v>0</v>
      </c>
      <c r="AH35" s="44">
        <f>ABS('P1dB CL'!V701-0)</f>
        <v>0</v>
      </c>
      <c r="AI35" s="20"/>
    </row>
    <row r="36" spans="2:35" x14ac:dyDescent="0.25">
      <c r="B36" s="79">
        <f>'P1dB CL'!E32</f>
        <v>0</v>
      </c>
      <c r="C36" s="20"/>
      <c r="D36" s="87">
        <f>ABS('P1dB CL'!C36-D$5)</f>
        <v>0</v>
      </c>
      <c r="E36" s="44">
        <f>ABS('P1dB CL'!C92-E$5)</f>
        <v>0</v>
      </c>
      <c r="F36" s="44">
        <f>ABS('P1dB CL'!C148-F$5)</f>
        <v>0</v>
      </c>
      <c r="G36" s="44">
        <f>ABS('P1dB CL'!C204-G$5)</f>
        <v>0</v>
      </c>
      <c r="H36" s="44">
        <f>ABS('P1dB CL'!C260-H$5)</f>
        <v>0</v>
      </c>
      <c r="I36" s="44">
        <f>ABS('P1dB CL'!C316-I$5)</f>
        <v>0</v>
      </c>
      <c r="J36" s="44">
        <f>ABS('P1dB CL'!C372-J$5)</f>
        <v>0</v>
      </c>
      <c r="K36" s="20"/>
      <c r="L36" s="44">
        <f>ABS('P1dB CL'!C427-L$5)</f>
        <v>0</v>
      </c>
      <c r="M36" s="44">
        <f>ABS('P1dB CL'!C482-M$5)</f>
        <v>0</v>
      </c>
      <c r="N36" s="44">
        <f>ABS('P1dB CL'!C537-N$5)</f>
        <v>0</v>
      </c>
      <c r="O36" s="44">
        <f>ABS('P1dB CL'!C592-O$5)</f>
        <v>0</v>
      </c>
      <c r="P36" s="44">
        <f>ABS('P1dB CL'!C647-P$5)</f>
        <v>0</v>
      </c>
      <c r="Q36" s="44">
        <f>ABS('P1dB CL'!C698-Q$5)</f>
        <v>0</v>
      </c>
      <c r="S36" s="79">
        <f>'P1dB CL'!E32</f>
        <v>0</v>
      </c>
      <c r="T36" s="20"/>
      <c r="U36" s="87">
        <f>ABS('P1dB CL'!V36-U$5)</f>
        <v>0</v>
      </c>
      <c r="V36" s="44">
        <f>ABS('P1dB CL'!V92-V$5)</f>
        <v>0</v>
      </c>
      <c r="W36" s="44">
        <f>ABS('P1dB CL'!V148-W$5)</f>
        <v>0</v>
      </c>
      <c r="X36" s="44">
        <f>ABS('P1dB CL'!V204-X$5)</f>
        <v>0</v>
      </c>
      <c r="Y36" s="44">
        <f>ABS('P1dB CL'!V260-Y$5)</f>
        <v>0</v>
      </c>
      <c r="Z36" s="44">
        <f>ABS('P1dB CL'!V316-Z$5)</f>
        <v>0</v>
      </c>
      <c r="AA36" s="44">
        <f>ABS('P1dB CL'!V372-AA$5)</f>
        <v>0</v>
      </c>
      <c r="AB36" s="20"/>
      <c r="AC36" s="44">
        <f>ABS('P1dB CL'!V427-0)</f>
        <v>0</v>
      </c>
      <c r="AD36" s="44">
        <f>ABS('P1dB CL'!V482-0)</f>
        <v>0</v>
      </c>
      <c r="AE36" s="44">
        <f>ABS('P1dB CL'!V537-0)</f>
        <v>0</v>
      </c>
      <c r="AF36" s="44">
        <f>ABS('P1dB CL'!V592-0)</f>
        <v>0</v>
      </c>
      <c r="AG36" s="44">
        <f>ABS('P1dB CL'!V647-0)</f>
        <v>0</v>
      </c>
      <c r="AH36" s="44">
        <f>ABS('P1dB CL'!V702-0)</f>
        <v>0</v>
      </c>
      <c r="AI36" s="20"/>
    </row>
    <row r="37" spans="2:35" x14ac:dyDescent="0.25">
      <c r="B37" s="79">
        <f>'P1dB CL'!E33</f>
        <v>0</v>
      </c>
      <c r="C37" s="20"/>
      <c r="D37" s="87">
        <f>ABS('P1dB CL'!C37-D$5)</f>
        <v>0</v>
      </c>
      <c r="E37" s="44">
        <f>ABS('P1dB CL'!C93-E$5)</f>
        <v>0</v>
      </c>
      <c r="F37" s="44">
        <f>ABS('P1dB CL'!C149-F$5)</f>
        <v>0</v>
      </c>
      <c r="G37" s="44">
        <f>ABS('P1dB CL'!C205-G$5)</f>
        <v>0</v>
      </c>
      <c r="H37" s="44">
        <f>ABS('P1dB CL'!C261-H$5)</f>
        <v>0</v>
      </c>
      <c r="I37" s="44">
        <f>ABS('P1dB CL'!C317-I$5)</f>
        <v>0</v>
      </c>
      <c r="J37" s="44">
        <f>ABS('P1dB CL'!C373-J$5)</f>
        <v>0</v>
      </c>
      <c r="K37" s="20"/>
      <c r="L37" s="44">
        <f>ABS('P1dB CL'!C428-L$5)</f>
        <v>0</v>
      </c>
      <c r="M37" s="44">
        <f>ABS('P1dB CL'!C483-M$5)</f>
        <v>0</v>
      </c>
      <c r="N37" s="44">
        <f>ABS('P1dB CL'!C538-N$5)</f>
        <v>0</v>
      </c>
      <c r="O37" s="44">
        <f>ABS('P1dB CL'!C593-O$5)</f>
        <v>0</v>
      </c>
      <c r="P37" s="44">
        <f>ABS('P1dB CL'!C648-P$5)</f>
        <v>0</v>
      </c>
      <c r="Q37" s="44">
        <f>ABS('P1dB CL'!C699-Q$5)</f>
        <v>0</v>
      </c>
      <c r="S37" s="79">
        <f>'P1dB CL'!E33</f>
        <v>0</v>
      </c>
      <c r="T37" s="20"/>
      <c r="U37" s="87">
        <f>ABS('P1dB CL'!V37-U$5)</f>
        <v>0</v>
      </c>
      <c r="V37" s="44">
        <f>ABS('P1dB CL'!V93-V$5)</f>
        <v>0</v>
      </c>
      <c r="W37" s="44">
        <f>ABS('P1dB CL'!V149-W$5)</f>
        <v>0</v>
      </c>
      <c r="X37" s="44">
        <f>ABS('P1dB CL'!V205-X$5)</f>
        <v>0</v>
      </c>
      <c r="Y37" s="44">
        <f>ABS('P1dB CL'!V261-Y$5)</f>
        <v>0</v>
      </c>
      <c r="Z37" s="44">
        <f>ABS('P1dB CL'!V317-Z$5)</f>
        <v>0</v>
      </c>
      <c r="AA37" s="44">
        <f>ABS('P1dB CL'!V373-AA$5)</f>
        <v>0</v>
      </c>
      <c r="AB37" s="20"/>
      <c r="AC37" s="44">
        <f>ABS('P1dB CL'!V428-0)</f>
        <v>0</v>
      </c>
      <c r="AD37" s="44">
        <f>ABS('P1dB CL'!V483-0)</f>
        <v>0</v>
      </c>
      <c r="AE37" s="44">
        <f>ABS('P1dB CL'!V538-0)</f>
        <v>0</v>
      </c>
      <c r="AF37" s="44">
        <f>ABS('P1dB CL'!V593-0)</f>
        <v>0</v>
      </c>
      <c r="AG37" s="44">
        <f>ABS('P1dB CL'!V648-0)</f>
        <v>0</v>
      </c>
      <c r="AH37" s="44">
        <f>ABS('P1dB CL'!V703-0)</f>
        <v>0</v>
      </c>
      <c r="AI37" s="20"/>
    </row>
    <row r="38" spans="2:35" x14ac:dyDescent="0.25">
      <c r="B38" s="79">
        <f>'P1dB CL'!E34</f>
        <v>0</v>
      </c>
      <c r="C38" s="20"/>
      <c r="D38" s="87">
        <f>ABS('P1dB CL'!C38-D$5)</f>
        <v>0</v>
      </c>
      <c r="E38" s="44">
        <f>ABS('P1dB CL'!C94-E$5)</f>
        <v>0</v>
      </c>
      <c r="F38" s="44">
        <f>ABS('P1dB CL'!C150-F$5)</f>
        <v>0</v>
      </c>
      <c r="G38" s="44">
        <f>ABS('P1dB CL'!C206-G$5)</f>
        <v>0</v>
      </c>
      <c r="H38" s="44">
        <f>ABS('P1dB CL'!C262-H$5)</f>
        <v>0</v>
      </c>
      <c r="I38" s="44">
        <f>ABS('P1dB CL'!C318-I$5)</f>
        <v>0</v>
      </c>
      <c r="J38" s="44">
        <f>ABS('P1dB CL'!C374-J$5)</f>
        <v>0</v>
      </c>
      <c r="K38" s="20"/>
      <c r="L38" s="44">
        <f>ABS('P1dB CL'!C429-L$5)</f>
        <v>0</v>
      </c>
      <c r="M38" s="44">
        <f>ABS('P1dB CL'!C484-M$5)</f>
        <v>0</v>
      </c>
      <c r="N38" s="44">
        <f>ABS('P1dB CL'!C539-N$5)</f>
        <v>0</v>
      </c>
      <c r="O38" s="44">
        <f>ABS('P1dB CL'!C594-O$5)</f>
        <v>0</v>
      </c>
      <c r="P38" s="44">
        <f>ABS('P1dB CL'!C649-P$5)</f>
        <v>0</v>
      </c>
      <c r="Q38" s="44">
        <f>ABS('P1dB CL'!C700-Q$5)</f>
        <v>0</v>
      </c>
      <c r="S38" s="79">
        <f>'P1dB CL'!E34</f>
        <v>0</v>
      </c>
      <c r="T38" s="20"/>
      <c r="U38" s="87">
        <f>ABS('P1dB CL'!V38-U$5)</f>
        <v>0</v>
      </c>
      <c r="V38" s="44">
        <f>ABS('P1dB CL'!V94-V$5)</f>
        <v>0</v>
      </c>
      <c r="W38" s="44">
        <f>ABS('P1dB CL'!V150-W$5)</f>
        <v>0</v>
      </c>
      <c r="X38" s="44">
        <f>ABS('P1dB CL'!V206-X$5)</f>
        <v>0</v>
      </c>
      <c r="Y38" s="44">
        <f>ABS('P1dB CL'!V262-Y$5)</f>
        <v>0</v>
      </c>
      <c r="Z38" s="44">
        <f>ABS('P1dB CL'!V318-Z$5)</f>
        <v>0</v>
      </c>
      <c r="AA38" s="44">
        <f>ABS('P1dB CL'!V374-AA$5)</f>
        <v>0</v>
      </c>
      <c r="AB38" s="20"/>
      <c r="AC38" s="44">
        <f>ABS('P1dB CL'!V429-0)</f>
        <v>0</v>
      </c>
      <c r="AD38" s="44">
        <f>ABS('P1dB CL'!V484-0)</f>
        <v>0</v>
      </c>
      <c r="AE38" s="44">
        <f>ABS('P1dB CL'!V539-0)</f>
        <v>0</v>
      </c>
      <c r="AF38" s="44">
        <f>ABS('P1dB CL'!V594-0)</f>
        <v>0</v>
      </c>
      <c r="AG38" s="44">
        <f>ABS('P1dB CL'!V649-0)</f>
        <v>0</v>
      </c>
      <c r="AH38" s="44">
        <f>ABS('P1dB CL'!V704-0)</f>
        <v>0</v>
      </c>
      <c r="AI38" s="20"/>
    </row>
    <row r="39" spans="2:35" x14ac:dyDescent="0.25">
      <c r="B39" s="79">
        <f>'P1dB CL'!E35</f>
        <v>0</v>
      </c>
      <c r="C39" s="20"/>
      <c r="D39" s="87">
        <f>ABS('P1dB CL'!C39-D$5)</f>
        <v>0</v>
      </c>
      <c r="E39" s="44">
        <f>ABS('P1dB CL'!C95-E$5)</f>
        <v>0</v>
      </c>
      <c r="F39" s="44">
        <f>ABS('P1dB CL'!C151-F$5)</f>
        <v>0</v>
      </c>
      <c r="G39" s="44">
        <f>ABS('P1dB CL'!C207-G$5)</f>
        <v>0</v>
      </c>
      <c r="H39" s="44">
        <f>ABS('P1dB CL'!C263-H$5)</f>
        <v>0</v>
      </c>
      <c r="I39" s="44">
        <f>ABS('P1dB CL'!C319-I$5)</f>
        <v>0</v>
      </c>
      <c r="J39" s="44">
        <f>ABS('P1dB CL'!C375-J$5)</f>
        <v>0</v>
      </c>
      <c r="K39" s="20"/>
      <c r="L39" s="44">
        <f>ABS('P1dB CL'!C430-L$5)</f>
        <v>0</v>
      </c>
      <c r="M39" s="44">
        <f>ABS('P1dB CL'!C485-M$5)</f>
        <v>0</v>
      </c>
      <c r="N39" s="44">
        <f>ABS('P1dB CL'!C540-N$5)</f>
        <v>0</v>
      </c>
      <c r="O39" s="44">
        <f>ABS('P1dB CL'!C595-O$5)</f>
        <v>0</v>
      </c>
      <c r="P39" s="44">
        <f>ABS('P1dB CL'!C650-P$5)</f>
        <v>0</v>
      </c>
      <c r="Q39" s="44">
        <f>ABS('P1dB CL'!C701-Q$5)</f>
        <v>0</v>
      </c>
      <c r="S39" s="79">
        <f>'P1dB CL'!E35</f>
        <v>0</v>
      </c>
      <c r="T39" s="20"/>
      <c r="U39" s="87">
        <f>ABS('P1dB CL'!V39-U$5)</f>
        <v>0</v>
      </c>
      <c r="V39" s="44">
        <f>ABS('P1dB CL'!V95-V$5)</f>
        <v>0</v>
      </c>
      <c r="W39" s="44">
        <f>ABS('P1dB CL'!V151-W$5)</f>
        <v>0</v>
      </c>
      <c r="X39" s="44">
        <f>ABS('P1dB CL'!V207-X$5)</f>
        <v>0</v>
      </c>
      <c r="Y39" s="44">
        <f>ABS('P1dB CL'!V263-Y$5)</f>
        <v>0</v>
      </c>
      <c r="Z39" s="44">
        <f>ABS('P1dB CL'!V319-Z$5)</f>
        <v>0</v>
      </c>
      <c r="AA39" s="44">
        <f>ABS('P1dB CL'!V375-AA$5)</f>
        <v>0</v>
      </c>
      <c r="AB39" s="20"/>
      <c r="AC39" s="44">
        <f>ABS('P1dB CL'!V430-0)</f>
        <v>0</v>
      </c>
      <c r="AD39" s="44">
        <f>ABS('P1dB CL'!V485-0)</f>
        <v>0</v>
      </c>
      <c r="AE39" s="44">
        <f>ABS('P1dB CL'!V540-0)</f>
        <v>0</v>
      </c>
      <c r="AF39" s="44">
        <f>ABS('P1dB CL'!V595-0)</f>
        <v>0</v>
      </c>
      <c r="AG39" s="44">
        <f>ABS('P1dB CL'!V650-0)</f>
        <v>0</v>
      </c>
      <c r="AH39" s="44">
        <f>ABS('P1dB CL'!V705-0)</f>
        <v>0</v>
      </c>
      <c r="AI39" s="20"/>
    </row>
    <row r="40" spans="2:35" x14ac:dyDescent="0.25">
      <c r="B40" s="79">
        <f>'P1dB CL'!E36</f>
        <v>0</v>
      </c>
      <c r="C40" s="20"/>
      <c r="D40" s="87">
        <f>ABS('P1dB CL'!C40-D$5)</f>
        <v>0</v>
      </c>
      <c r="E40" s="44">
        <f>ABS('P1dB CL'!C96-E$5)</f>
        <v>0</v>
      </c>
      <c r="F40" s="44">
        <f>ABS('P1dB CL'!C152-F$5)</f>
        <v>0</v>
      </c>
      <c r="G40" s="44">
        <f>ABS('P1dB CL'!C208-G$5)</f>
        <v>0</v>
      </c>
      <c r="H40" s="44">
        <f>ABS('P1dB CL'!C264-H$5)</f>
        <v>0</v>
      </c>
      <c r="I40" s="44">
        <f>ABS('P1dB CL'!C320-I$5)</f>
        <v>0</v>
      </c>
      <c r="J40" s="44">
        <f>ABS('P1dB CL'!C376-J$5)</f>
        <v>0</v>
      </c>
      <c r="K40" s="20"/>
      <c r="L40" s="44">
        <f>ABS('P1dB CL'!C431-L$5)</f>
        <v>0</v>
      </c>
      <c r="M40" s="44">
        <f>ABS('P1dB CL'!C486-M$5)</f>
        <v>0</v>
      </c>
      <c r="N40" s="44">
        <f>ABS('P1dB CL'!C541-N$5)</f>
        <v>0</v>
      </c>
      <c r="O40" s="44">
        <f>ABS('P1dB CL'!C596-O$5)</f>
        <v>0</v>
      </c>
      <c r="P40" s="44">
        <f>ABS('P1dB CL'!C651-P$5)</f>
        <v>0</v>
      </c>
      <c r="Q40" s="44">
        <f>ABS('P1dB CL'!C702-Q$5)</f>
        <v>0</v>
      </c>
      <c r="S40" s="79">
        <f>'P1dB CL'!E36</f>
        <v>0</v>
      </c>
      <c r="T40" s="20"/>
      <c r="U40" s="87">
        <f>ABS('P1dB CL'!V40-U$5)</f>
        <v>0</v>
      </c>
      <c r="V40" s="44">
        <f>ABS('P1dB CL'!V96-V$5)</f>
        <v>0</v>
      </c>
      <c r="W40" s="44">
        <f>ABS('P1dB CL'!V152-W$5)</f>
        <v>0</v>
      </c>
      <c r="X40" s="44">
        <f>ABS('P1dB CL'!V208-X$5)</f>
        <v>0</v>
      </c>
      <c r="Y40" s="44">
        <f>ABS('P1dB CL'!V264-Y$5)</f>
        <v>0</v>
      </c>
      <c r="Z40" s="44">
        <f>ABS('P1dB CL'!V320-Z$5)</f>
        <v>0</v>
      </c>
      <c r="AA40" s="44">
        <f>ABS('P1dB CL'!V376-AA$5)</f>
        <v>0</v>
      </c>
      <c r="AB40" s="20"/>
      <c r="AC40" s="44">
        <f>ABS('P1dB CL'!V431-0)</f>
        <v>0</v>
      </c>
      <c r="AD40" s="44">
        <f>ABS('P1dB CL'!V486-0)</f>
        <v>0</v>
      </c>
      <c r="AE40" s="44">
        <f>ABS('P1dB CL'!V541-0)</f>
        <v>0</v>
      </c>
      <c r="AF40" s="44">
        <f>ABS('P1dB CL'!V596-0)</f>
        <v>0</v>
      </c>
      <c r="AG40" s="44">
        <f>ABS('P1dB CL'!V651-0)</f>
        <v>0</v>
      </c>
      <c r="AH40" s="44">
        <f>ABS('P1dB CL'!V706-0)</f>
        <v>0</v>
      </c>
      <c r="AI40" s="20"/>
    </row>
    <row r="41" spans="2:35" x14ac:dyDescent="0.25">
      <c r="B41" s="79">
        <f>'P1dB CL'!E37</f>
        <v>0</v>
      </c>
      <c r="C41" s="20"/>
      <c r="D41" s="87">
        <f>ABS('P1dB CL'!C41-D$5)</f>
        <v>0</v>
      </c>
      <c r="E41" s="44">
        <f>ABS('P1dB CL'!C97-E$5)</f>
        <v>0</v>
      </c>
      <c r="F41" s="44">
        <f>ABS('P1dB CL'!C153-F$5)</f>
        <v>0</v>
      </c>
      <c r="G41" s="44">
        <f>ABS('P1dB CL'!C209-G$5)</f>
        <v>0</v>
      </c>
      <c r="H41" s="44">
        <f>ABS('P1dB CL'!C265-H$5)</f>
        <v>0</v>
      </c>
      <c r="I41" s="44">
        <f>ABS('P1dB CL'!C321-I$5)</f>
        <v>0</v>
      </c>
      <c r="J41" s="44">
        <f>ABS('P1dB CL'!C377-J$5)</f>
        <v>0</v>
      </c>
      <c r="K41" s="20"/>
      <c r="L41" s="44">
        <f>ABS('P1dB CL'!C432-L$5)</f>
        <v>0</v>
      </c>
      <c r="M41" s="44">
        <f>ABS('P1dB CL'!C487-M$5)</f>
        <v>0</v>
      </c>
      <c r="N41" s="44">
        <f>ABS('P1dB CL'!C542-N$5)</f>
        <v>0</v>
      </c>
      <c r="O41" s="44">
        <f>ABS('P1dB CL'!C597-O$5)</f>
        <v>0</v>
      </c>
      <c r="P41" s="44">
        <f>ABS('P1dB CL'!C652-P$5)</f>
        <v>0</v>
      </c>
      <c r="Q41" s="44">
        <f>ABS('P1dB CL'!C703-Q$5)</f>
        <v>0</v>
      </c>
      <c r="S41" s="79">
        <f>'P1dB CL'!E37</f>
        <v>0</v>
      </c>
      <c r="T41" s="20"/>
      <c r="U41" s="87">
        <f>ABS('P1dB CL'!V41-U$5)</f>
        <v>0</v>
      </c>
      <c r="V41" s="44">
        <f>ABS('P1dB CL'!V97-V$5)</f>
        <v>0</v>
      </c>
      <c r="W41" s="44">
        <f>ABS('P1dB CL'!V153-W$5)</f>
        <v>0</v>
      </c>
      <c r="X41" s="44">
        <f>ABS('P1dB CL'!V209-X$5)</f>
        <v>0</v>
      </c>
      <c r="Y41" s="44">
        <f>ABS('P1dB CL'!V265-Y$5)</f>
        <v>0</v>
      </c>
      <c r="Z41" s="44">
        <f>ABS('P1dB CL'!V321-Z$5)</f>
        <v>0</v>
      </c>
      <c r="AA41" s="44">
        <f>ABS('P1dB CL'!V377-AA$5)</f>
        <v>0</v>
      </c>
      <c r="AB41" s="20"/>
      <c r="AC41" s="44">
        <f>ABS('P1dB CL'!V432-0)</f>
        <v>0</v>
      </c>
      <c r="AD41" s="44">
        <f>ABS('P1dB CL'!V487-0)</f>
        <v>0</v>
      </c>
      <c r="AE41" s="44">
        <f>ABS('P1dB CL'!V542-0)</f>
        <v>0</v>
      </c>
      <c r="AF41" s="44">
        <f>ABS('P1dB CL'!V597-0)</f>
        <v>0</v>
      </c>
      <c r="AG41" s="44">
        <f>ABS('P1dB CL'!V652-0)</f>
        <v>0</v>
      </c>
      <c r="AH41" s="44">
        <f>ABS('P1dB CL'!V707-0)</f>
        <v>0</v>
      </c>
      <c r="AI41" s="20"/>
    </row>
    <row r="42" spans="2:35" x14ac:dyDescent="0.25">
      <c r="B42" s="79">
        <f>'P1dB CL'!E38</f>
        <v>0</v>
      </c>
      <c r="C42" s="20"/>
      <c r="D42" s="87">
        <f>ABS('P1dB CL'!C42-D$5)</f>
        <v>0</v>
      </c>
      <c r="E42" s="44">
        <f>ABS('P1dB CL'!C98-E$5)</f>
        <v>0</v>
      </c>
      <c r="F42" s="44">
        <f>ABS('P1dB CL'!C154-F$5)</f>
        <v>0</v>
      </c>
      <c r="G42" s="44">
        <f>ABS('P1dB CL'!C210-G$5)</f>
        <v>0</v>
      </c>
      <c r="H42" s="44">
        <f>ABS('P1dB CL'!C266-H$5)</f>
        <v>0</v>
      </c>
      <c r="I42" s="44">
        <f>ABS('P1dB CL'!C322-I$5)</f>
        <v>0</v>
      </c>
      <c r="J42" s="44">
        <f>ABS('P1dB CL'!C378-J$5)</f>
        <v>0</v>
      </c>
      <c r="K42" s="20"/>
      <c r="L42" s="44">
        <f>ABS('P1dB CL'!C433-L$5)</f>
        <v>0</v>
      </c>
      <c r="M42" s="44">
        <f>ABS('P1dB CL'!C488-M$5)</f>
        <v>0</v>
      </c>
      <c r="N42" s="44">
        <f>ABS('P1dB CL'!C543-N$5)</f>
        <v>0</v>
      </c>
      <c r="O42" s="44">
        <f>ABS('P1dB CL'!C598-O$5)</f>
        <v>0</v>
      </c>
      <c r="P42" s="44">
        <f>ABS('P1dB CL'!C653-P$5)</f>
        <v>0</v>
      </c>
      <c r="Q42" s="44">
        <f>ABS('P1dB CL'!C704-Q$5)</f>
        <v>0</v>
      </c>
      <c r="S42" s="79">
        <f>'P1dB CL'!E38</f>
        <v>0</v>
      </c>
      <c r="T42" s="20"/>
      <c r="U42" s="87">
        <f>ABS('P1dB CL'!V42-U$5)</f>
        <v>0</v>
      </c>
      <c r="V42" s="44">
        <f>ABS('P1dB CL'!V98-V$5)</f>
        <v>0</v>
      </c>
      <c r="W42" s="44">
        <f>ABS('P1dB CL'!V154-W$5)</f>
        <v>0</v>
      </c>
      <c r="X42" s="44">
        <f>ABS('P1dB CL'!V210-X$5)</f>
        <v>0</v>
      </c>
      <c r="Y42" s="44">
        <f>ABS('P1dB CL'!V266-Y$5)</f>
        <v>0</v>
      </c>
      <c r="Z42" s="44">
        <f>ABS('P1dB CL'!V322-Z$5)</f>
        <v>0</v>
      </c>
      <c r="AA42" s="44">
        <f>ABS('P1dB CL'!V378-AA$5)</f>
        <v>0</v>
      </c>
      <c r="AB42" s="20"/>
      <c r="AC42" s="44">
        <f>ABS('P1dB CL'!V433-0)</f>
        <v>0</v>
      </c>
      <c r="AD42" s="44">
        <f>ABS('P1dB CL'!V488-0)</f>
        <v>0</v>
      </c>
      <c r="AE42" s="44">
        <f>ABS('P1dB CL'!V543-0)</f>
        <v>0</v>
      </c>
      <c r="AF42" s="44">
        <f>ABS('P1dB CL'!V598-0)</f>
        <v>0</v>
      </c>
      <c r="AG42" s="44">
        <f>ABS('P1dB CL'!V653-0)</f>
        <v>0</v>
      </c>
      <c r="AH42" s="44">
        <f>ABS('P1dB CL'!V708-0)</f>
        <v>0</v>
      </c>
      <c r="AI42" s="20"/>
    </row>
    <row r="43" spans="2:35" x14ac:dyDescent="0.25">
      <c r="B43" s="79">
        <f>'P1dB CL'!E39</f>
        <v>0</v>
      </c>
      <c r="C43" s="20"/>
      <c r="D43" s="87">
        <f>ABS('P1dB CL'!C43-D$5)</f>
        <v>0</v>
      </c>
      <c r="E43" s="44">
        <f>ABS('P1dB CL'!C99-E$5)</f>
        <v>0</v>
      </c>
      <c r="F43" s="44">
        <f>ABS('P1dB CL'!C155-F$5)</f>
        <v>0</v>
      </c>
      <c r="G43" s="44">
        <f>ABS('P1dB CL'!C211-G$5)</f>
        <v>0</v>
      </c>
      <c r="H43" s="44">
        <f>ABS('P1dB CL'!C267-H$5)</f>
        <v>0</v>
      </c>
      <c r="I43" s="44">
        <f>ABS('P1dB CL'!C323-I$5)</f>
        <v>0</v>
      </c>
      <c r="J43" s="44">
        <f>ABS('P1dB CL'!C379-J$5)</f>
        <v>0</v>
      </c>
      <c r="K43" s="20"/>
      <c r="L43" s="44">
        <f>ABS('P1dB CL'!C434-L$5)</f>
        <v>0</v>
      </c>
      <c r="M43" s="44">
        <f>ABS('P1dB CL'!C489-M$5)</f>
        <v>0</v>
      </c>
      <c r="N43" s="44">
        <f>ABS('P1dB CL'!C544-N$5)</f>
        <v>0</v>
      </c>
      <c r="O43" s="44">
        <f>ABS('P1dB CL'!C599-O$5)</f>
        <v>0</v>
      </c>
      <c r="P43" s="44">
        <f>ABS('P1dB CL'!C654-P$5)</f>
        <v>0</v>
      </c>
      <c r="Q43" s="44">
        <f>ABS('P1dB CL'!C705-Q$5)</f>
        <v>0</v>
      </c>
      <c r="S43" s="79">
        <f>'P1dB CL'!E39</f>
        <v>0</v>
      </c>
      <c r="T43" s="20"/>
      <c r="U43" s="87">
        <f>ABS('P1dB CL'!V43-U$5)</f>
        <v>0</v>
      </c>
      <c r="V43" s="44">
        <f>ABS('P1dB CL'!V99-V$5)</f>
        <v>0</v>
      </c>
      <c r="W43" s="44">
        <f>ABS('P1dB CL'!V155-W$5)</f>
        <v>0</v>
      </c>
      <c r="X43" s="44">
        <f>ABS('P1dB CL'!V211-X$5)</f>
        <v>0</v>
      </c>
      <c r="Y43" s="44">
        <f>ABS('P1dB CL'!V267-Y$5)</f>
        <v>0</v>
      </c>
      <c r="Z43" s="44">
        <f>ABS('P1dB CL'!V323-Z$5)</f>
        <v>0</v>
      </c>
      <c r="AA43" s="44">
        <f>ABS('P1dB CL'!V379-AA$5)</f>
        <v>0</v>
      </c>
      <c r="AB43" s="20"/>
      <c r="AC43" s="44">
        <f>ABS('P1dB CL'!V434-0)</f>
        <v>0</v>
      </c>
      <c r="AD43" s="44">
        <f>ABS('P1dB CL'!V489-0)</f>
        <v>0</v>
      </c>
      <c r="AE43" s="44">
        <f>ABS('P1dB CL'!V544-0)</f>
        <v>0</v>
      </c>
      <c r="AF43" s="44">
        <f>ABS('P1dB CL'!V599-0)</f>
        <v>0</v>
      </c>
      <c r="AG43" s="44">
        <f>ABS('P1dB CL'!V654-0)</f>
        <v>0</v>
      </c>
      <c r="AH43" s="44">
        <f>ABS('P1dB CL'!V709-0)</f>
        <v>0</v>
      </c>
      <c r="AI43" s="20"/>
    </row>
    <row r="44" spans="2:35" x14ac:dyDescent="0.25">
      <c r="B44" s="79">
        <f>'P1dB CL'!E40</f>
        <v>0</v>
      </c>
      <c r="C44" s="20"/>
      <c r="D44" s="87">
        <f>ABS('P1dB CL'!C44-D$5)</f>
        <v>0</v>
      </c>
      <c r="E44" s="44">
        <f>ABS('P1dB CL'!C100-E$5)</f>
        <v>0</v>
      </c>
      <c r="F44" s="44">
        <f>ABS('P1dB CL'!C156-F$5)</f>
        <v>0</v>
      </c>
      <c r="G44" s="44">
        <f>ABS('P1dB CL'!C212-G$5)</f>
        <v>0</v>
      </c>
      <c r="H44" s="44">
        <f>ABS('P1dB CL'!C268-H$5)</f>
        <v>0</v>
      </c>
      <c r="I44" s="44">
        <f>ABS('P1dB CL'!C324-I$5)</f>
        <v>0</v>
      </c>
      <c r="J44" s="44">
        <f>ABS('P1dB CL'!C380-J$5)</f>
        <v>0</v>
      </c>
      <c r="K44" s="20"/>
      <c r="L44" s="44">
        <f>ABS('P1dB CL'!C435-L$5)</f>
        <v>0</v>
      </c>
      <c r="M44" s="44">
        <f>ABS('P1dB CL'!C490-M$5)</f>
        <v>0</v>
      </c>
      <c r="N44" s="44">
        <f>ABS('P1dB CL'!C545-N$5)</f>
        <v>0</v>
      </c>
      <c r="O44" s="44">
        <f>ABS('P1dB CL'!C600-O$5)</f>
        <v>0</v>
      </c>
      <c r="P44" s="44">
        <f>ABS('P1dB CL'!C655-P$5)</f>
        <v>0</v>
      </c>
      <c r="Q44" s="44">
        <f>ABS('P1dB CL'!C706-Q$5)</f>
        <v>0</v>
      </c>
      <c r="S44" s="79">
        <f>'P1dB CL'!E40</f>
        <v>0</v>
      </c>
      <c r="T44" s="20"/>
      <c r="U44" s="87">
        <f>ABS('P1dB CL'!V44-U$5)</f>
        <v>0</v>
      </c>
      <c r="V44" s="44">
        <f>ABS('P1dB CL'!V100-V$5)</f>
        <v>0</v>
      </c>
      <c r="W44" s="44">
        <f>ABS('P1dB CL'!V156-W$5)</f>
        <v>0</v>
      </c>
      <c r="X44" s="44">
        <f>ABS('P1dB CL'!V212-X$5)</f>
        <v>0</v>
      </c>
      <c r="Y44" s="44">
        <f>ABS('P1dB CL'!V268-Y$5)</f>
        <v>0</v>
      </c>
      <c r="Z44" s="44">
        <f>ABS('P1dB CL'!V324-Z$5)</f>
        <v>0</v>
      </c>
      <c r="AA44" s="44">
        <f>ABS('P1dB CL'!V380-AA$5)</f>
        <v>0</v>
      </c>
      <c r="AB44" s="20"/>
      <c r="AC44" s="44">
        <f>ABS('P1dB CL'!V435-0)</f>
        <v>0</v>
      </c>
      <c r="AD44" s="44">
        <f>ABS('P1dB CL'!V490-0)</f>
        <v>0</v>
      </c>
      <c r="AE44" s="44">
        <f>ABS('P1dB CL'!V545-0)</f>
        <v>0</v>
      </c>
      <c r="AF44" s="44">
        <f>ABS('P1dB CL'!V600-0)</f>
        <v>0</v>
      </c>
      <c r="AG44" s="44">
        <f>ABS('P1dB CL'!V655-0)</f>
        <v>0</v>
      </c>
      <c r="AH44" s="44">
        <f>ABS('P1dB CL'!V710-0)</f>
        <v>0</v>
      </c>
      <c r="AI44" s="20"/>
    </row>
    <row r="45" spans="2:35" x14ac:dyDescent="0.25">
      <c r="B45" s="79">
        <f>'P1dB CL'!E41</f>
        <v>0</v>
      </c>
      <c r="C45" s="20"/>
      <c r="D45" s="87">
        <f>ABS('P1dB CL'!C45-D$5)</f>
        <v>0</v>
      </c>
      <c r="E45" s="44">
        <f>ABS('P1dB CL'!C101-E$5)</f>
        <v>0</v>
      </c>
      <c r="F45" s="44">
        <f>ABS('P1dB CL'!C157-F$5)</f>
        <v>0</v>
      </c>
      <c r="G45" s="44">
        <f>ABS('P1dB CL'!C213-G$5)</f>
        <v>0</v>
      </c>
      <c r="H45" s="44">
        <f>ABS('P1dB CL'!C269-H$5)</f>
        <v>0</v>
      </c>
      <c r="I45" s="44">
        <f>ABS('P1dB CL'!C325-I$5)</f>
        <v>0</v>
      </c>
      <c r="J45" s="44">
        <f>ABS('P1dB CL'!C381-J$5)</f>
        <v>0</v>
      </c>
      <c r="K45" s="20"/>
      <c r="L45" s="44">
        <f>ABS('P1dB CL'!C436-L$5)</f>
        <v>0</v>
      </c>
      <c r="M45" s="44">
        <f>ABS('P1dB CL'!C491-M$5)</f>
        <v>0</v>
      </c>
      <c r="N45" s="44">
        <f>ABS('P1dB CL'!C546-N$5)</f>
        <v>0</v>
      </c>
      <c r="O45" s="44">
        <f>ABS('P1dB CL'!C601-O$5)</f>
        <v>0</v>
      </c>
      <c r="P45" s="44">
        <f>ABS('P1dB CL'!C656-P$5)</f>
        <v>0</v>
      </c>
      <c r="Q45" s="44">
        <f>ABS('P1dB CL'!C707-Q$5)</f>
        <v>0</v>
      </c>
      <c r="S45" s="79">
        <f>'P1dB CL'!E41</f>
        <v>0</v>
      </c>
      <c r="T45" s="20"/>
      <c r="U45" s="87">
        <f>ABS('P1dB CL'!V45-U$5)</f>
        <v>0</v>
      </c>
      <c r="V45" s="44">
        <f>ABS('P1dB CL'!V101-V$5)</f>
        <v>0</v>
      </c>
      <c r="W45" s="44">
        <f>ABS('P1dB CL'!V157-W$5)</f>
        <v>0</v>
      </c>
      <c r="X45" s="44">
        <f>ABS('P1dB CL'!V213-X$5)</f>
        <v>0</v>
      </c>
      <c r="Y45" s="44">
        <f>ABS('P1dB CL'!V269-Y$5)</f>
        <v>0</v>
      </c>
      <c r="Z45" s="44">
        <f>ABS('P1dB CL'!V325-Z$5)</f>
        <v>0</v>
      </c>
      <c r="AA45" s="44">
        <f>ABS('P1dB CL'!V381-AA$5)</f>
        <v>0</v>
      </c>
      <c r="AB45" s="20"/>
      <c r="AC45" s="44">
        <f>ABS('P1dB CL'!V436-0)</f>
        <v>0</v>
      </c>
      <c r="AD45" s="44">
        <f>ABS('P1dB CL'!V491-0)</f>
        <v>0</v>
      </c>
      <c r="AE45" s="44">
        <f>ABS('P1dB CL'!V546-0)</f>
        <v>0</v>
      </c>
      <c r="AF45" s="44">
        <f>ABS('P1dB CL'!V601-0)</f>
        <v>0</v>
      </c>
      <c r="AG45" s="44">
        <f>ABS('P1dB CL'!V656-0)</f>
        <v>0</v>
      </c>
      <c r="AH45" s="44">
        <f>ABS('P1dB CL'!V711-0)</f>
        <v>0</v>
      </c>
      <c r="AI45" s="20"/>
    </row>
    <row r="46" spans="2:35" x14ac:dyDescent="0.25">
      <c r="B46" s="79">
        <f>'P1dB CL'!E42</f>
        <v>0</v>
      </c>
      <c r="C46" s="20"/>
      <c r="D46" s="87">
        <f>ABS('P1dB CL'!C46-D$5)</f>
        <v>0</v>
      </c>
      <c r="E46" s="44">
        <f>ABS('P1dB CL'!C102-E$5)</f>
        <v>0</v>
      </c>
      <c r="F46" s="44">
        <f>ABS('P1dB CL'!C158-F$5)</f>
        <v>0</v>
      </c>
      <c r="G46" s="44">
        <f>ABS('P1dB CL'!C214-G$5)</f>
        <v>0</v>
      </c>
      <c r="H46" s="44">
        <f>ABS('P1dB CL'!C270-H$5)</f>
        <v>0</v>
      </c>
      <c r="I46" s="44">
        <f>ABS('P1dB CL'!C326-I$5)</f>
        <v>0</v>
      </c>
      <c r="J46" s="44">
        <f>ABS('P1dB CL'!C382-J$5)</f>
        <v>0</v>
      </c>
      <c r="K46" s="20"/>
      <c r="L46" s="44">
        <f>ABS('P1dB CL'!C437-L$5)</f>
        <v>0</v>
      </c>
      <c r="M46" s="44">
        <f>ABS('P1dB CL'!C492-M$5)</f>
        <v>0</v>
      </c>
      <c r="N46" s="44">
        <f>ABS('P1dB CL'!C547-N$5)</f>
        <v>0</v>
      </c>
      <c r="O46" s="44">
        <f>ABS('P1dB CL'!C602-O$5)</f>
        <v>0</v>
      </c>
      <c r="P46" s="44">
        <f>ABS('P1dB CL'!C657-P$5)</f>
        <v>0</v>
      </c>
      <c r="Q46" s="44">
        <f>ABS('P1dB CL'!C708-Q$5)</f>
        <v>0</v>
      </c>
      <c r="S46" s="79">
        <f>'P1dB CL'!E42</f>
        <v>0</v>
      </c>
      <c r="T46" s="20"/>
      <c r="U46" s="87">
        <f>ABS('P1dB CL'!V46-U$5)</f>
        <v>0</v>
      </c>
      <c r="V46" s="44">
        <f>ABS('P1dB CL'!V102-V$5)</f>
        <v>0</v>
      </c>
      <c r="W46" s="44">
        <f>ABS('P1dB CL'!V158-W$5)</f>
        <v>0</v>
      </c>
      <c r="X46" s="44">
        <f>ABS('P1dB CL'!V214-X$5)</f>
        <v>0</v>
      </c>
      <c r="Y46" s="44">
        <f>ABS('P1dB CL'!V270-Y$5)</f>
        <v>0</v>
      </c>
      <c r="Z46" s="44">
        <f>ABS('P1dB CL'!V326-Z$5)</f>
        <v>0</v>
      </c>
      <c r="AA46" s="44">
        <f>ABS('P1dB CL'!V382-AA$5)</f>
        <v>0</v>
      </c>
      <c r="AB46" s="20"/>
      <c r="AC46" s="44">
        <f>ABS('P1dB CL'!V437-0)</f>
        <v>0</v>
      </c>
      <c r="AD46" s="44">
        <f>ABS('P1dB CL'!V492-0)</f>
        <v>0</v>
      </c>
      <c r="AE46" s="44">
        <f>ABS('P1dB CL'!V547-0)</f>
        <v>0</v>
      </c>
      <c r="AF46" s="44">
        <f>ABS('P1dB CL'!V602-0)</f>
        <v>0</v>
      </c>
      <c r="AG46" s="44">
        <f>ABS('P1dB CL'!V657-0)</f>
        <v>0</v>
      </c>
      <c r="AH46" s="44">
        <f>ABS('P1dB CL'!V712-0)</f>
        <v>0</v>
      </c>
      <c r="AI46" s="20"/>
    </row>
    <row r="47" spans="2:35" x14ac:dyDescent="0.25">
      <c r="B47" s="79">
        <f>'P1dB CL'!E43</f>
        <v>0</v>
      </c>
      <c r="C47" s="20"/>
      <c r="D47" s="87">
        <f>ABS('P1dB CL'!C47-D$5)</f>
        <v>0</v>
      </c>
      <c r="E47" s="44">
        <f>ABS('P1dB CL'!C103-E$5)</f>
        <v>0</v>
      </c>
      <c r="F47" s="44">
        <f>ABS('P1dB CL'!C159-F$5)</f>
        <v>0</v>
      </c>
      <c r="G47" s="44">
        <f>ABS('P1dB CL'!C215-G$5)</f>
        <v>0</v>
      </c>
      <c r="H47" s="44">
        <f>ABS('P1dB CL'!C271-H$5)</f>
        <v>0</v>
      </c>
      <c r="I47" s="44">
        <f>ABS('P1dB CL'!C327-I$5)</f>
        <v>0</v>
      </c>
      <c r="J47" s="44">
        <f>ABS('P1dB CL'!C383-J$5)</f>
        <v>0</v>
      </c>
      <c r="K47" s="20"/>
      <c r="L47" s="44">
        <f>ABS('P1dB CL'!C438-L$5)</f>
        <v>0</v>
      </c>
      <c r="M47" s="44">
        <f>ABS('P1dB CL'!C493-M$5)</f>
        <v>0</v>
      </c>
      <c r="N47" s="44">
        <f>ABS('P1dB CL'!C548-N$5)</f>
        <v>0</v>
      </c>
      <c r="O47" s="44">
        <f>ABS('P1dB CL'!C603-O$5)</f>
        <v>0</v>
      </c>
      <c r="P47" s="44">
        <f>ABS('P1dB CL'!C658-P$5)</f>
        <v>0</v>
      </c>
      <c r="Q47" s="44">
        <f>ABS('P1dB CL'!C709-Q$5)</f>
        <v>0</v>
      </c>
      <c r="S47" s="79">
        <f>'P1dB CL'!E43</f>
        <v>0</v>
      </c>
      <c r="T47" s="20"/>
      <c r="U47" s="87">
        <f>ABS('P1dB CL'!V47-U$5)</f>
        <v>0</v>
      </c>
      <c r="V47" s="44">
        <f>ABS('P1dB CL'!V103-V$5)</f>
        <v>0</v>
      </c>
      <c r="W47" s="44">
        <f>ABS('P1dB CL'!V159-W$5)</f>
        <v>0</v>
      </c>
      <c r="X47" s="44">
        <f>ABS('P1dB CL'!V215-X$5)</f>
        <v>0</v>
      </c>
      <c r="Y47" s="44">
        <f>ABS('P1dB CL'!V271-Y$5)</f>
        <v>0</v>
      </c>
      <c r="Z47" s="44">
        <f>ABS('P1dB CL'!V327-Z$5)</f>
        <v>0</v>
      </c>
      <c r="AA47" s="44">
        <f>ABS('P1dB CL'!V383-AA$5)</f>
        <v>0</v>
      </c>
      <c r="AB47" s="20"/>
      <c r="AC47" s="44">
        <f>ABS('P1dB CL'!V438-0)</f>
        <v>0</v>
      </c>
      <c r="AD47" s="44">
        <f>ABS('P1dB CL'!V493-0)</f>
        <v>0</v>
      </c>
      <c r="AE47" s="44">
        <f>ABS('P1dB CL'!V548-0)</f>
        <v>0</v>
      </c>
      <c r="AF47" s="44">
        <f>ABS('P1dB CL'!V603-0)</f>
        <v>0</v>
      </c>
      <c r="AG47" s="44">
        <f>ABS('P1dB CL'!V658-0)</f>
        <v>0</v>
      </c>
      <c r="AH47" s="44">
        <f>ABS('P1dB CL'!V713-0)</f>
        <v>0</v>
      </c>
      <c r="AI47" s="20"/>
    </row>
    <row r="48" spans="2:35" x14ac:dyDescent="0.25">
      <c r="B48" s="79">
        <f>'P1dB CL'!E44</f>
        <v>0</v>
      </c>
      <c r="C48" s="20"/>
      <c r="D48" s="87">
        <f>ABS('P1dB CL'!C48-D$5)</f>
        <v>0</v>
      </c>
      <c r="E48" s="44">
        <f>ABS('P1dB CL'!C104-E$5)</f>
        <v>0</v>
      </c>
      <c r="F48" s="44">
        <f>ABS('P1dB CL'!C160-F$5)</f>
        <v>0</v>
      </c>
      <c r="G48" s="44">
        <f>ABS('P1dB CL'!C216-G$5)</f>
        <v>0</v>
      </c>
      <c r="H48" s="44">
        <f>ABS('P1dB CL'!C272-H$5)</f>
        <v>0</v>
      </c>
      <c r="I48" s="44">
        <f>ABS('P1dB CL'!C328-I$5)</f>
        <v>0</v>
      </c>
      <c r="J48" s="44">
        <f>ABS('P1dB CL'!C384-J$5)</f>
        <v>0</v>
      </c>
      <c r="K48" s="20"/>
      <c r="L48" s="44">
        <f>ABS('P1dB CL'!C439-L$5)</f>
        <v>0</v>
      </c>
      <c r="M48" s="44">
        <f>ABS('P1dB CL'!C494-M$5)</f>
        <v>0</v>
      </c>
      <c r="N48" s="44">
        <f>ABS('P1dB CL'!C549-N$5)</f>
        <v>0</v>
      </c>
      <c r="O48" s="44">
        <f>ABS('P1dB CL'!C604-O$5)</f>
        <v>0</v>
      </c>
      <c r="P48" s="44">
        <f>ABS('P1dB CL'!C659-P$5)</f>
        <v>0</v>
      </c>
      <c r="Q48" s="44">
        <f>ABS('P1dB CL'!C710-Q$5)</f>
        <v>0</v>
      </c>
      <c r="S48" s="79">
        <f>'P1dB CL'!E44</f>
        <v>0</v>
      </c>
      <c r="T48" s="20"/>
      <c r="U48" s="87">
        <f>ABS('P1dB CL'!V48-U$5)</f>
        <v>0</v>
      </c>
      <c r="V48" s="44">
        <f>ABS('P1dB CL'!V104-V$5)</f>
        <v>0</v>
      </c>
      <c r="W48" s="44">
        <f>ABS('P1dB CL'!V160-W$5)</f>
        <v>0</v>
      </c>
      <c r="X48" s="44">
        <f>ABS('P1dB CL'!V216-X$5)</f>
        <v>0</v>
      </c>
      <c r="Y48" s="44">
        <f>ABS('P1dB CL'!V272-Y$5)</f>
        <v>0</v>
      </c>
      <c r="Z48" s="44">
        <f>ABS('P1dB CL'!V328-Z$5)</f>
        <v>0</v>
      </c>
      <c r="AA48" s="44">
        <f>ABS('P1dB CL'!V384-AA$5)</f>
        <v>0</v>
      </c>
      <c r="AB48" s="20"/>
      <c r="AC48" s="44">
        <f>ABS('P1dB CL'!V439-0)</f>
        <v>0</v>
      </c>
      <c r="AD48" s="44">
        <f>ABS('P1dB CL'!V494-0)</f>
        <v>0</v>
      </c>
      <c r="AE48" s="44">
        <f>ABS('P1dB CL'!V549-0)</f>
        <v>0</v>
      </c>
      <c r="AF48" s="44">
        <f>ABS('P1dB CL'!V604-0)</f>
        <v>0</v>
      </c>
      <c r="AG48" s="44">
        <f>ABS('P1dB CL'!V659-0)</f>
        <v>0</v>
      </c>
      <c r="AH48" s="44">
        <f>ABS('P1dB CL'!V714-0)</f>
        <v>0</v>
      </c>
      <c r="AI48" s="20"/>
    </row>
    <row r="49" spans="2:35" x14ac:dyDescent="0.25">
      <c r="B49" s="79">
        <f>'P1dB CL'!E45</f>
        <v>0</v>
      </c>
      <c r="C49" s="20"/>
      <c r="D49" s="87">
        <f>ABS('P1dB CL'!C49-D$5)</f>
        <v>0</v>
      </c>
      <c r="E49" s="44">
        <f>ABS('P1dB CL'!C105-E$5)</f>
        <v>0</v>
      </c>
      <c r="F49" s="44">
        <f>ABS('P1dB CL'!C161-F$5)</f>
        <v>0</v>
      </c>
      <c r="G49" s="44">
        <f>ABS('P1dB CL'!C217-G$5)</f>
        <v>0</v>
      </c>
      <c r="H49" s="44">
        <f>ABS('P1dB CL'!C273-H$5)</f>
        <v>0</v>
      </c>
      <c r="I49" s="44">
        <f>ABS('P1dB CL'!C329-I$5)</f>
        <v>0</v>
      </c>
      <c r="J49" s="44">
        <f>ABS('P1dB CL'!C385-J$5)</f>
        <v>0</v>
      </c>
      <c r="K49" s="20"/>
      <c r="L49" s="44">
        <f>ABS('P1dB CL'!C440-L$5)</f>
        <v>0</v>
      </c>
      <c r="M49" s="44">
        <f>ABS('P1dB CL'!C495-M$5)</f>
        <v>0</v>
      </c>
      <c r="N49" s="44">
        <f>ABS('P1dB CL'!C550-N$5)</f>
        <v>0</v>
      </c>
      <c r="O49" s="44">
        <f>ABS('P1dB CL'!C605-O$5)</f>
        <v>0</v>
      </c>
      <c r="P49" s="44">
        <f>ABS('P1dB CL'!C660-P$5)</f>
        <v>0</v>
      </c>
      <c r="Q49" s="44">
        <f>ABS('P1dB CL'!C711-Q$5)</f>
        <v>0</v>
      </c>
      <c r="S49" s="79">
        <f>'P1dB CL'!E45</f>
        <v>0</v>
      </c>
      <c r="T49" s="20"/>
      <c r="U49" s="87">
        <f>ABS('P1dB CL'!V49-U$5)</f>
        <v>0</v>
      </c>
      <c r="V49" s="44">
        <f>ABS('P1dB CL'!V105-V$5)</f>
        <v>0</v>
      </c>
      <c r="W49" s="44">
        <f>ABS('P1dB CL'!V161-W$5)</f>
        <v>0</v>
      </c>
      <c r="X49" s="44">
        <f>ABS('P1dB CL'!V217-X$5)</f>
        <v>0</v>
      </c>
      <c r="Y49" s="44">
        <f>ABS('P1dB CL'!V273-Y$5)</f>
        <v>0</v>
      </c>
      <c r="Z49" s="44">
        <f>ABS('P1dB CL'!V329-Z$5)</f>
        <v>0</v>
      </c>
      <c r="AA49" s="44">
        <f>ABS('P1dB CL'!V385-AA$5)</f>
        <v>0</v>
      </c>
      <c r="AB49" s="20"/>
      <c r="AC49" s="44">
        <f>ABS('P1dB CL'!V440-0)</f>
        <v>0</v>
      </c>
      <c r="AD49" s="44">
        <f>ABS('P1dB CL'!V495-0)</f>
        <v>0</v>
      </c>
      <c r="AE49" s="44">
        <f>ABS('P1dB CL'!V550-0)</f>
        <v>0</v>
      </c>
      <c r="AF49" s="44">
        <f>ABS('P1dB CL'!V605-0)</f>
        <v>0</v>
      </c>
      <c r="AG49" s="44">
        <f>ABS('P1dB CL'!V660-0)</f>
        <v>0</v>
      </c>
      <c r="AH49" s="44">
        <f>ABS('P1dB CL'!V715-0)</f>
        <v>0</v>
      </c>
      <c r="AI49" s="20"/>
    </row>
    <row r="50" spans="2:35" x14ac:dyDescent="0.25">
      <c r="B50" s="79">
        <f>'P1dB CL'!E46</f>
        <v>0</v>
      </c>
      <c r="C50" s="20"/>
      <c r="D50" s="87">
        <f>ABS('P1dB CL'!C50-D$5)</f>
        <v>0</v>
      </c>
      <c r="E50" s="44">
        <f>ABS('P1dB CL'!C106-E$5)</f>
        <v>0</v>
      </c>
      <c r="F50" s="44">
        <f>ABS('P1dB CL'!C162-F$5)</f>
        <v>0</v>
      </c>
      <c r="G50" s="44">
        <f>ABS('P1dB CL'!C218-G$5)</f>
        <v>0</v>
      </c>
      <c r="H50" s="44">
        <f>ABS('P1dB CL'!C274-H$5)</f>
        <v>0</v>
      </c>
      <c r="I50" s="44">
        <f>ABS('P1dB CL'!C330-I$5)</f>
        <v>0</v>
      </c>
      <c r="J50" s="44">
        <f>ABS('P1dB CL'!C386-J$5)</f>
        <v>0</v>
      </c>
      <c r="K50" s="20"/>
      <c r="L50" s="44">
        <f>ABS('P1dB CL'!C441-L$5)</f>
        <v>0</v>
      </c>
      <c r="M50" s="44">
        <f>ABS('P1dB CL'!C496-M$5)</f>
        <v>0</v>
      </c>
      <c r="N50" s="44">
        <f>ABS('P1dB CL'!C551-N$5)</f>
        <v>0</v>
      </c>
      <c r="O50" s="44">
        <f>ABS('P1dB CL'!C606-O$5)</f>
        <v>0</v>
      </c>
      <c r="P50" s="44">
        <f>ABS('P1dB CL'!C661-P$5)</f>
        <v>0</v>
      </c>
      <c r="Q50" s="44">
        <f>ABS('P1dB CL'!C712-Q$5)</f>
        <v>0</v>
      </c>
      <c r="S50" s="79">
        <f>'P1dB CL'!E46</f>
        <v>0</v>
      </c>
      <c r="T50" s="20"/>
      <c r="U50" s="87">
        <f>ABS('P1dB CL'!V50-U$5)</f>
        <v>0</v>
      </c>
      <c r="V50" s="44">
        <f>ABS('P1dB CL'!V106-V$5)</f>
        <v>0</v>
      </c>
      <c r="W50" s="44">
        <f>ABS('P1dB CL'!V162-W$5)</f>
        <v>0</v>
      </c>
      <c r="X50" s="44">
        <f>ABS('P1dB CL'!V218-X$5)</f>
        <v>0</v>
      </c>
      <c r="Y50" s="44">
        <f>ABS('P1dB CL'!V274-Y$5)</f>
        <v>0</v>
      </c>
      <c r="Z50" s="44">
        <f>ABS('P1dB CL'!V330-Z$5)</f>
        <v>0</v>
      </c>
      <c r="AA50" s="44">
        <f>ABS('P1dB CL'!V386-AA$5)</f>
        <v>0</v>
      </c>
      <c r="AB50" s="20"/>
      <c r="AC50" s="44">
        <f>ABS('P1dB CL'!V441-0)</f>
        <v>0</v>
      </c>
      <c r="AD50" s="44">
        <f>ABS('P1dB CL'!V496-0)</f>
        <v>0</v>
      </c>
      <c r="AE50" s="44">
        <f>ABS('P1dB CL'!V551-0)</f>
        <v>0</v>
      </c>
      <c r="AF50" s="44">
        <f>ABS('P1dB CL'!V606-0)</f>
        <v>0</v>
      </c>
      <c r="AG50" s="44">
        <f>ABS('P1dB CL'!V661-0)</f>
        <v>0</v>
      </c>
      <c r="AH50" s="44">
        <f>ABS('P1dB CL'!V716-0)</f>
        <v>0</v>
      </c>
      <c r="AI50" s="20"/>
    </row>
    <row r="51" spans="2:35" x14ac:dyDescent="0.25">
      <c r="B51" s="79">
        <f>'P1dB CL'!E47</f>
        <v>0</v>
      </c>
      <c r="C51" s="20"/>
      <c r="D51" s="87">
        <f>ABS('P1dB CL'!C51-D$5)</f>
        <v>0</v>
      </c>
      <c r="E51" s="44">
        <f>ABS('P1dB CL'!C107-E$5)</f>
        <v>0</v>
      </c>
      <c r="F51" s="44">
        <f>ABS('P1dB CL'!C163-F$5)</f>
        <v>0</v>
      </c>
      <c r="G51" s="44">
        <f>ABS('P1dB CL'!C219-G$5)</f>
        <v>0</v>
      </c>
      <c r="H51" s="44">
        <f>ABS('P1dB CL'!C275-H$5)</f>
        <v>0</v>
      </c>
      <c r="I51" s="44">
        <f>ABS('P1dB CL'!C331-I$5)</f>
        <v>0</v>
      </c>
      <c r="J51" s="44">
        <f>ABS('P1dB CL'!C387-J$5)</f>
        <v>0</v>
      </c>
      <c r="K51" s="20"/>
      <c r="L51" s="44">
        <f>ABS('P1dB CL'!C442-L$5)</f>
        <v>0</v>
      </c>
      <c r="M51" s="44">
        <f>ABS('P1dB CL'!C497-M$5)</f>
        <v>0</v>
      </c>
      <c r="N51" s="44">
        <f>ABS('P1dB CL'!C552-N$5)</f>
        <v>0</v>
      </c>
      <c r="O51" s="44">
        <f>ABS('P1dB CL'!C607-O$5)</f>
        <v>0</v>
      </c>
      <c r="P51" s="44">
        <f>ABS('P1dB CL'!C662-P$5)</f>
        <v>0</v>
      </c>
      <c r="Q51" s="44">
        <f>ABS('P1dB CL'!C713-Q$5)</f>
        <v>0</v>
      </c>
      <c r="S51" s="79">
        <f>'P1dB CL'!E47</f>
        <v>0</v>
      </c>
      <c r="T51" s="20"/>
      <c r="U51" s="87">
        <f>ABS('P1dB CL'!V51-U$5)</f>
        <v>0</v>
      </c>
      <c r="V51" s="44">
        <f>ABS('P1dB CL'!V107-V$5)</f>
        <v>0</v>
      </c>
      <c r="W51" s="44">
        <f>ABS('P1dB CL'!V163-W$5)</f>
        <v>0</v>
      </c>
      <c r="X51" s="44">
        <f>ABS('P1dB CL'!V219-X$5)</f>
        <v>0</v>
      </c>
      <c r="Y51" s="44">
        <f>ABS('P1dB CL'!V275-Y$5)</f>
        <v>0</v>
      </c>
      <c r="Z51" s="44">
        <f>ABS('P1dB CL'!V331-Z$5)</f>
        <v>0</v>
      </c>
      <c r="AA51" s="44">
        <f>ABS('P1dB CL'!V387-AA$5)</f>
        <v>0</v>
      </c>
      <c r="AB51" s="20"/>
      <c r="AC51" s="44">
        <f>ABS('P1dB CL'!V442-0)</f>
        <v>0</v>
      </c>
      <c r="AD51" s="44">
        <f>ABS('P1dB CL'!V497-0)</f>
        <v>0</v>
      </c>
      <c r="AE51" s="44">
        <f>ABS('P1dB CL'!V552-0)</f>
        <v>0</v>
      </c>
      <c r="AF51" s="44">
        <f>ABS('P1dB CL'!V607-0)</f>
        <v>0</v>
      </c>
      <c r="AG51" s="44">
        <f>ABS('P1dB CL'!V662-0)</f>
        <v>0</v>
      </c>
      <c r="AH51" s="44">
        <f>ABS('P1dB CL'!V717-0)</f>
        <v>0</v>
      </c>
      <c r="AI51" s="20"/>
    </row>
    <row r="52" spans="2:35" x14ac:dyDescent="0.25">
      <c r="B52" s="79">
        <f>'P1dB CL'!E48</f>
        <v>0</v>
      </c>
      <c r="C52" s="20"/>
      <c r="D52" s="87">
        <f>ABS('P1dB CL'!C52-D$5)</f>
        <v>0</v>
      </c>
      <c r="E52" s="44">
        <f>ABS('P1dB CL'!C108-E$5)</f>
        <v>0</v>
      </c>
      <c r="F52" s="44">
        <f>ABS('P1dB CL'!C164-F$5)</f>
        <v>0</v>
      </c>
      <c r="G52" s="44">
        <f>ABS('P1dB CL'!C220-G$5)</f>
        <v>0</v>
      </c>
      <c r="H52" s="44">
        <f>ABS('P1dB CL'!C276-H$5)</f>
        <v>0</v>
      </c>
      <c r="I52" s="44">
        <f>ABS('P1dB CL'!C332-I$5)</f>
        <v>0</v>
      </c>
      <c r="J52" s="44">
        <f>ABS('P1dB CL'!C388-J$5)</f>
        <v>0</v>
      </c>
      <c r="K52" s="20"/>
      <c r="L52" s="44">
        <f>ABS('P1dB CL'!C443-L$5)</f>
        <v>0</v>
      </c>
      <c r="M52" s="44">
        <f>ABS('P1dB CL'!C498-M$5)</f>
        <v>0</v>
      </c>
      <c r="N52" s="44">
        <f>ABS('P1dB CL'!C553-N$5)</f>
        <v>0</v>
      </c>
      <c r="O52" s="44">
        <f>ABS('P1dB CL'!C608-O$5)</f>
        <v>0</v>
      </c>
      <c r="P52" s="44">
        <f>ABS('P1dB CL'!C663-P$5)</f>
        <v>0</v>
      </c>
      <c r="Q52" s="44">
        <f>ABS('P1dB CL'!C714-Q$5)</f>
        <v>0</v>
      </c>
      <c r="S52" s="79">
        <f>'P1dB CL'!E48</f>
        <v>0</v>
      </c>
      <c r="T52" s="20"/>
      <c r="U52" s="87">
        <f>ABS('P1dB CL'!V52-U$5)</f>
        <v>0</v>
      </c>
      <c r="V52" s="44">
        <f>ABS('P1dB CL'!V108-V$5)</f>
        <v>0</v>
      </c>
      <c r="W52" s="44">
        <f>ABS('P1dB CL'!V164-W$5)</f>
        <v>0</v>
      </c>
      <c r="X52" s="44">
        <f>ABS('P1dB CL'!V220-X$5)</f>
        <v>0</v>
      </c>
      <c r="Y52" s="44">
        <f>ABS('P1dB CL'!V276-Y$5)</f>
        <v>0</v>
      </c>
      <c r="Z52" s="44">
        <f>ABS('P1dB CL'!V332-Z$5)</f>
        <v>0</v>
      </c>
      <c r="AA52" s="44">
        <f>ABS('P1dB CL'!V388-AA$5)</f>
        <v>0</v>
      </c>
      <c r="AB52" s="20"/>
      <c r="AC52" s="44">
        <f>ABS('P1dB CL'!V443-0)</f>
        <v>0</v>
      </c>
      <c r="AD52" s="44">
        <f>ABS('P1dB CL'!V498-0)</f>
        <v>0</v>
      </c>
      <c r="AE52" s="44">
        <f>ABS('P1dB CL'!V553-0)</f>
        <v>0</v>
      </c>
      <c r="AF52" s="44">
        <f>ABS('P1dB CL'!V608-0)</f>
        <v>0</v>
      </c>
      <c r="AG52" s="44">
        <f>ABS('P1dB CL'!V663-0)</f>
        <v>0</v>
      </c>
      <c r="AH52" s="44">
        <f>ABS('P1dB CL'!V718-0)</f>
        <v>0</v>
      </c>
      <c r="AI52" s="20"/>
    </row>
    <row r="53" spans="2:35" x14ac:dyDescent="0.25">
      <c r="B53" s="79">
        <f>'P1dB CL'!E49</f>
        <v>0</v>
      </c>
      <c r="C53" s="20"/>
      <c r="D53" s="87">
        <f>ABS('P1dB CL'!C53-D$5)</f>
        <v>0</v>
      </c>
      <c r="E53" s="44">
        <f>ABS('P1dB CL'!C109-E$5)</f>
        <v>0</v>
      </c>
      <c r="F53" s="44">
        <f>ABS('P1dB CL'!C165-F$5)</f>
        <v>0</v>
      </c>
      <c r="G53" s="44">
        <f>ABS('P1dB CL'!C221-G$5)</f>
        <v>0</v>
      </c>
      <c r="H53" s="44">
        <f>ABS('P1dB CL'!C277-H$5)</f>
        <v>0</v>
      </c>
      <c r="I53" s="44">
        <f>ABS('P1dB CL'!C333-I$5)</f>
        <v>0</v>
      </c>
      <c r="J53" s="44">
        <f>ABS('P1dB CL'!C389-J$5)</f>
        <v>0</v>
      </c>
      <c r="K53" s="20"/>
      <c r="L53" s="44">
        <f>ABS('P1dB CL'!C444-L$5)</f>
        <v>0</v>
      </c>
      <c r="M53" s="44">
        <f>ABS('P1dB CL'!C499-M$5)</f>
        <v>0</v>
      </c>
      <c r="N53" s="44">
        <f>ABS('P1dB CL'!C554-N$5)</f>
        <v>0</v>
      </c>
      <c r="O53" s="44">
        <f>ABS('P1dB CL'!C609-O$5)</f>
        <v>0</v>
      </c>
      <c r="P53" s="44">
        <f>ABS('P1dB CL'!C664-P$5)</f>
        <v>0</v>
      </c>
      <c r="Q53" s="44">
        <f>ABS('P1dB CL'!C715-Q$5)</f>
        <v>0</v>
      </c>
      <c r="S53" s="79">
        <f>'P1dB CL'!E49</f>
        <v>0</v>
      </c>
      <c r="T53" s="20"/>
      <c r="U53" s="87">
        <f>ABS('P1dB CL'!V53-U$5)</f>
        <v>0</v>
      </c>
      <c r="V53" s="44">
        <f>ABS('P1dB CL'!V109-V$5)</f>
        <v>0</v>
      </c>
      <c r="W53" s="44">
        <f>ABS('P1dB CL'!V165-W$5)</f>
        <v>0</v>
      </c>
      <c r="X53" s="44">
        <f>ABS('P1dB CL'!V221-X$5)</f>
        <v>0</v>
      </c>
      <c r="Y53" s="44">
        <f>ABS('P1dB CL'!V277-Y$5)</f>
        <v>0</v>
      </c>
      <c r="Z53" s="44">
        <f>ABS('P1dB CL'!V333-Z$5)</f>
        <v>0</v>
      </c>
      <c r="AA53" s="44">
        <f>ABS('P1dB CL'!V389-AA$5)</f>
        <v>0</v>
      </c>
      <c r="AB53" s="20"/>
      <c r="AC53" s="44">
        <f>ABS('P1dB CL'!V444-0)</f>
        <v>0</v>
      </c>
      <c r="AD53" s="44">
        <f>ABS('P1dB CL'!V499-0)</f>
        <v>0</v>
      </c>
      <c r="AE53" s="44">
        <f>ABS('P1dB CL'!V554-0)</f>
        <v>0</v>
      </c>
      <c r="AF53" s="44">
        <f>ABS('P1dB CL'!V609-0)</f>
        <v>0</v>
      </c>
      <c r="AG53" s="44">
        <f>ABS('P1dB CL'!V664-0)</f>
        <v>0</v>
      </c>
      <c r="AH53" s="44">
        <f>ABS('P1dB CL'!V719-0)</f>
        <v>0</v>
      </c>
      <c r="AI53" s="20"/>
    </row>
    <row r="54" spans="2:35" x14ac:dyDescent="0.25">
      <c r="B54" s="79">
        <f>'P1dB CL'!E50</f>
        <v>0</v>
      </c>
      <c r="C54" s="20"/>
      <c r="D54" s="87">
        <f>ABS('P1dB CL'!C54-D$5)</f>
        <v>0</v>
      </c>
      <c r="E54" s="44">
        <f>ABS('P1dB CL'!C110-E$5)</f>
        <v>0</v>
      </c>
      <c r="F54" s="44">
        <f>ABS('P1dB CL'!C166-F$5)</f>
        <v>0</v>
      </c>
      <c r="G54" s="44">
        <f>ABS('P1dB CL'!C222-G$5)</f>
        <v>0</v>
      </c>
      <c r="H54" s="44">
        <f>ABS('P1dB CL'!C278-H$5)</f>
        <v>0</v>
      </c>
      <c r="I54" s="44">
        <f>ABS('P1dB CL'!C334-I$5)</f>
        <v>0</v>
      </c>
      <c r="J54" s="44">
        <f>ABS('P1dB CL'!C390-J$5)</f>
        <v>0</v>
      </c>
      <c r="K54" s="20"/>
      <c r="L54" s="44">
        <f>ABS('P1dB CL'!C445-L$5)</f>
        <v>0</v>
      </c>
      <c r="M54" s="44">
        <f>ABS('P1dB CL'!C500-M$5)</f>
        <v>0</v>
      </c>
      <c r="N54" s="44">
        <f>ABS('P1dB CL'!C555-N$5)</f>
        <v>0</v>
      </c>
      <c r="O54" s="44">
        <f>ABS('P1dB CL'!C610-O$5)</f>
        <v>0</v>
      </c>
      <c r="P54" s="44">
        <f>ABS('P1dB CL'!C665-P$5)</f>
        <v>0</v>
      </c>
      <c r="Q54" s="44">
        <f>ABS('P1dB CL'!C716-Q$5)</f>
        <v>0</v>
      </c>
      <c r="S54" s="79">
        <f>'P1dB CL'!E50</f>
        <v>0</v>
      </c>
      <c r="T54" s="20"/>
      <c r="U54" s="87">
        <f>ABS('P1dB CL'!V54-U$5)</f>
        <v>0</v>
      </c>
      <c r="V54" s="44">
        <f>ABS('P1dB CL'!V110-V$5)</f>
        <v>0</v>
      </c>
      <c r="W54" s="44">
        <f>ABS('P1dB CL'!V166-W$5)</f>
        <v>0</v>
      </c>
      <c r="X54" s="44">
        <f>ABS('P1dB CL'!V222-X$5)</f>
        <v>0</v>
      </c>
      <c r="Y54" s="44">
        <f>ABS('P1dB CL'!V278-Y$5)</f>
        <v>0</v>
      </c>
      <c r="Z54" s="44">
        <f>ABS('P1dB CL'!V334-Z$5)</f>
        <v>0</v>
      </c>
      <c r="AA54" s="44">
        <f>ABS('P1dB CL'!V390-AA$5)</f>
        <v>0</v>
      </c>
      <c r="AB54" s="20"/>
      <c r="AC54" s="44">
        <f>ABS('P1dB CL'!V445-0)</f>
        <v>0</v>
      </c>
      <c r="AD54" s="44">
        <f>ABS('P1dB CL'!V500-0)</f>
        <v>0</v>
      </c>
      <c r="AE54" s="44">
        <f>ABS('P1dB CL'!V555-0)</f>
        <v>0</v>
      </c>
      <c r="AF54" s="44">
        <f>ABS('P1dB CL'!V610-0)</f>
        <v>0</v>
      </c>
      <c r="AG54" s="44">
        <f>ABS('P1dB CL'!V665-0)</f>
        <v>0</v>
      </c>
      <c r="AH54" s="44">
        <f>ABS('P1dB CL'!V720-0)</f>
        <v>0</v>
      </c>
      <c r="AI54" s="20"/>
    </row>
    <row r="55" spans="2:35" x14ac:dyDescent="0.25">
      <c r="B55" s="79">
        <f>'P1dB CL'!E51</f>
        <v>0</v>
      </c>
      <c r="C55" s="20"/>
      <c r="D55" s="87">
        <f>ABS('P1dB CL'!C55-D$5)</f>
        <v>0</v>
      </c>
      <c r="E55" s="44">
        <f>ABS('P1dB CL'!C111-E$5)</f>
        <v>0</v>
      </c>
      <c r="F55" s="44">
        <f>ABS('P1dB CL'!C167-F$5)</f>
        <v>0</v>
      </c>
      <c r="G55" s="44">
        <f>ABS('P1dB CL'!C223-G$5)</f>
        <v>0</v>
      </c>
      <c r="H55" s="44">
        <f>ABS('P1dB CL'!C279-H$5)</f>
        <v>0</v>
      </c>
      <c r="I55" s="44">
        <f>ABS('P1dB CL'!C335-I$5)</f>
        <v>0</v>
      </c>
      <c r="J55" s="44">
        <f>ABS('P1dB CL'!C391-J$5)</f>
        <v>0</v>
      </c>
      <c r="K55" s="20"/>
      <c r="L55" s="44">
        <f>ABS('P1dB CL'!C446-L$5)</f>
        <v>0</v>
      </c>
      <c r="M55" s="44">
        <f>ABS('P1dB CL'!C501-M$5)</f>
        <v>0</v>
      </c>
      <c r="N55" s="44">
        <f>ABS('P1dB CL'!C556-N$5)</f>
        <v>0</v>
      </c>
      <c r="O55" s="44">
        <f>ABS('P1dB CL'!C611-O$5)</f>
        <v>0</v>
      </c>
      <c r="P55" s="44">
        <f>ABS('P1dB CL'!C666-P$5)</f>
        <v>0</v>
      </c>
      <c r="Q55" s="44">
        <f>ABS('P1dB CL'!C717-Q$5)</f>
        <v>0</v>
      </c>
      <c r="S55" s="79">
        <f>'P1dB CL'!E51</f>
        <v>0</v>
      </c>
      <c r="T55" s="20"/>
      <c r="U55" s="87">
        <f>ABS('P1dB CL'!V55-U$5)</f>
        <v>0</v>
      </c>
      <c r="V55" s="44">
        <f>ABS('P1dB CL'!V111-V$5)</f>
        <v>0</v>
      </c>
      <c r="W55" s="44">
        <f>ABS('P1dB CL'!V167-W$5)</f>
        <v>0</v>
      </c>
      <c r="X55" s="44">
        <f>ABS('P1dB CL'!V223-X$5)</f>
        <v>0</v>
      </c>
      <c r="Y55" s="44">
        <f>ABS('P1dB CL'!V279-Y$5)</f>
        <v>0</v>
      </c>
      <c r="Z55" s="44">
        <f>ABS('P1dB CL'!V335-Z$5)</f>
        <v>0</v>
      </c>
      <c r="AA55" s="44">
        <f>ABS('P1dB CL'!V391-AA$5)</f>
        <v>0</v>
      </c>
      <c r="AB55" s="20"/>
      <c r="AC55" s="44">
        <f>ABS('P1dB CL'!V446-0)</f>
        <v>0</v>
      </c>
      <c r="AD55" s="44">
        <f>ABS('P1dB CL'!V501-0)</f>
        <v>0</v>
      </c>
      <c r="AE55" s="44">
        <f>ABS('P1dB CL'!V556-0)</f>
        <v>0</v>
      </c>
      <c r="AF55" s="44">
        <f>ABS('P1dB CL'!V611-0)</f>
        <v>0</v>
      </c>
      <c r="AG55" s="44">
        <f>ABS('P1dB CL'!V666-0)</f>
        <v>0</v>
      </c>
      <c r="AH55" s="44">
        <f>ABS('P1dB CL'!V721-0)</f>
        <v>0</v>
      </c>
      <c r="AI55" s="20"/>
    </row>
    <row r="56" spans="2:35" x14ac:dyDescent="0.25">
      <c r="B56" s="79">
        <f>'P1dB CL'!E52</f>
        <v>0</v>
      </c>
      <c r="D56" s="87">
        <f>ABS('P1dB CL'!C56-D$5)</f>
        <v>0</v>
      </c>
      <c r="E56" s="44">
        <f>ABS('P1dB CL'!C112-E$5)</f>
        <v>0</v>
      </c>
      <c r="F56" s="44">
        <f>ABS('P1dB CL'!C168-F$5)</f>
        <v>0</v>
      </c>
      <c r="G56" s="44">
        <f>ABS('P1dB CL'!C224-G$5)</f>
        <v>0</v>
      </c>
      <c r="H56" s="44">
        <f>ABS('P1dB CL'!C280-H$5)</f>
        <v>0</v>
      </c>
      <c r="I56" s="44">
        <f>ABS('P1dB CL'!C336-I$5)</f>
        <v>0</v>
      </c>
      <c r="J56" s="44">
        <f>ABS('P1dB CL'!C392-J$5)</f>
        <v>0</v>
      </c>
      <c r="K56" s="20"/>
      <c r="L56" s="44">
        <f>ABS('P1dB CL'!C447-L$5)</f>
        <v>0</v>
      </c>
      <c r="M56" s="44">
        <f>ABS('P1dB CL'!C502-M$5)</f>
        <v>0</v>
      </c>
      <c r="N56" s="44">
        <f>ABS('P1dB CL'!C557-N$5)</f>
        <v>0</v>
      </c>
      <c r="O56" s="44">
        <f>ABS('P1dB CL'!C612-O$5)</f>
        <v>0</v>
      </c>
      <c r="P56" s="44">
        <f>ABS('P1dB CL'!C667-P$5)</f>
        <v>0</v>
      </c>
      <c r="Q56" s="44">
        <f>ABS('P1dB CL'!C718-Q$5)</f>
        <v>0</v>
      </c>
      <c r="S56" s="79">
        <f>'P1dB CL'!E52</f>
        <v>0</v>
      </c>
      <c r="U56" s="87">
        <f>ABS('P1dB CL'!V56-U$5)</f>
        <v>0</v>
      </c>
      <c r="V56" s="44">
        <f>ABS('P1dB CL'!V112-V$5)</f>
        <v>0</v>
      </c>
      <c r="W56" s="44">
        <f>ABS('P1dB CL'!V168-W$5)</f>
        <v>0</v>
      </c>
      <c r="X56" s="44">
        <f>ABS('P1dB CL'!V224-X$5)</f>
        <v>0</v>
      </c>
      <c r="Y56" s="44">
        <f>ABS('P1dB CL'!V280-Y$5)</f>
        <v>0</v>
      </c>
      <c r="Z56" s="44">
        <f>ABS('P1dB CL'!V336-Z$5)</f>
        <v>0</v>
      </c>
      <c r="AA56" s="44">
        <f>ABS('P1dB CL'!V392-AA$5)</f>
        <v>0</v>
      </c>
      <c r="AB56" s="20"/>
      <c r="AC56" s="44">
        <f>ABS('P1dB CL'!V447-0)</f>
        <v>0</v>
      </c>
      <c r="AD56" s="44">
        <f>ABS('P1dB CL'!V502-0)</f>
        <v>0</v>
      </c>
      <c r="AE56" s="44">
        <f>ABS('P1dB CL'!V557-0)</f>
        <v>0</v>
      </c>
      <c r="AF56" s="44">
        <f>ABS('P1dB CL'!V612-0)</f>
        <v>0</v>
      </c>
      <c r="AG56" s="44">
        <f>ABS('P1dB CL'!V667-0)</f>
        <v>0</v>
      </c>
      <c r="AH56" s="44">
        <f>ABS('P1dB CL'!V722-0)</f>
        <v>0</v>
      </c>
    </row>
    <row r="57" spans="2:35" x14ac:dyDescent="0.25">
      <c r="B57" s="79">
        <f>'P1dB CL'!E53</f>
        <v>0</v>
      </c>
      <c r="D57" s="87">
        <f>ABS('P1dB CL'!C57-D$5)</f>
        <v>0</v>
      </c>
      <c r="E57" s="44">
        <f>ABS('P1dB CL'!C113-E$5)</f>
        <v>0</v>
      </c>
      <c r="F57" s="44">
        <f>ABS('P1dB CL'!C169-F$5)</f>
        <v>0</v>
      </c>
      <c r="G57" s="44">
        <f>ABS('P1dB CL'!C225-G$5)</f>
        <v>0</v>
      </c>
      <c r="H57" s="44">
        <f>ABS('P1dB CL'!C281-H$5)</f>
        <v>0</v>
      </c>
      <c r="I57" s="44">
        <f>ABS('P1dB CL'!C337-I$5)</f>
        <v>0</v>
      </c>
      <c r="J57" s="44">
        <f>ABS('P1dB CL'!C393-J$5)</f>
        <v>0</v>
      </c>
      <c r="K57" s="20"/>
      <c r="L57" s="44">
        <f>ABS('P1dB CL'!C448-L$5)</f>
        <v>0</v>
      </c>
      <c r="M57" s="44">
        <f>ABS('P1dB CL'!C503-M$5)</f>
        <v>0</v>
      </c>
      <c r="N57" s="44">
        <f>ABS('P1dB CL'!C558-N$5)</f>
        <v>0</v>
      </c>
      <c r="O57" s="44">
        <f>ABS('P1dB CL'!C613-O$5)</f>
        <v>0</v>
      </c>
      <c r="P57" s="44">
        <f>ABS('P1dB CL'!C668-P$5)</f>
        <v>0</v>
      </c>
      <c r="Q57" s="44">
        <f>ABS('P1dB CL'!C719-Q$5)</f>
        <v>0</v>
      </c>
      <c r="S57" s="79">
        <f>'P1dB CL'!E53</f>
        <v>0</v>
      </c>
      <c r="U57" s="87">
        <f>ABS('P1dB CL'!V57-U$5)</f>
        <v>0</v>
      </c>
      <c r="V57" s="44">
        <f>ABS('P1dB CL'!V113-V$5)</f>
        <v>0</v>
      </c>
      <c r="W57" s="44">
        <f>ABS('P1dB CL'!V169-W$5)</f>
        <v>0</v>
      </c>
      <c r="X57" s="44">
        <f>ABS('P1dB CL'!V225-X$5)</f>
        <v>0</v>
      </c>
      <c r="Y57" s="44">
        <f>ABS('P1dB CL'!V281-Y$5)</f>
        <v>0</v>
      </c>
      <c r="Z57" s="44">
        <f>ABS('P1dB CL'!V337-Z$5)</f>
        <v>0</v>
      </c>
      <c r="AA57" s="44">
        <f>ABS('P1dB CL'!V393-AA$5)</f>
        <v>0</v>
      </c>
      <c r="AB57" s="20"/>
      <c r="AC57" s="44">
        <f>ABS('P1dB CL'!V448-0)</f>
        <v>0</v>
      </c>
      <c r="AD57" s="44">
        <f>ABS('P1dB CL'!V503-0)</f>
        <v>0</v>
      </c>
      <c r="AE57" s="44">
        <f>ABS('P1dB CL'!V558-0)</f>
        <v>0</v>
      </c>
      <c r="AF57" s="44">
        <f>ABS('P1dB CL'!V613-0)</f>
        <v>0</v>
      </c>
      <c r="AG57" s="44">
        <f>ABS('P1dB CL'!V668-0)</f>
        <v>0</v>
      </c>
      <c r="AH57" s="44">
        <f>ABS('P1dB CL'!V723-0)</f>
        <v>0</v>
      </c>
    </row>
    <row r="58" spans="2:35" x14ac:dyDescent="0.25">
      <c r="B58" s="79">
        <f>'P1dB CL'!E54</f>
        <v>0</v>
      </c>
      <c r="D58" s="87">
        <f>ABS('P1dB CL'!C58-D$5)</f>
        <v>0</v>
      </c>
      <c r="E58" s="44">
        <f>ABS('P1dB CL'!C114-E$5)</f>
        <v>0</v>
      </c>
      <c r="F58" s="44">
        <f>ABS('P1dB CL'!C170-F$5)</f>
        <v>0</v>
      </c>
      <c r="G58" s="44">
        <f>ABS('P1dB CL'!C226-G$5)</f>
        <v>0</v>
      </c>
      <c r="H58" s="44">
        <f>ABS('P1dB CL'!C282-H$5)</f>
        <v>0</v>
      </c>
      <c r="I58" s="44">
        <f>ABS('P1dB CL'!C338-I$5)</f>
        <v>0</v>
      </c>
      <c r="J58" s="44">
        <f>ABS('P1dB CL'!C394-J$5)</f>
        <v>0</v>
      </c>
      <c r="K58" s="20"/>
      <c r="L58" s="44">
        <f>ABS('P1dB CL'!C449-L$5)</f>
        <v>0</v>
      </c>
      <c r="M58" s="44">
        <f>ABS('P1dB CL'!C504-M$5)</f>
        <v>0</v>
      </c>
      <c r="N58" s="44">
        <f>ABS('P1dB CL'!C559-N$5)</f>
        <v>0</v>
      </c>
      <c r="O58" s="44">
        <f>ABS('P1dB CL'!C614-O$5)</f>
        <v>0</v>
      </c>
      <c r="P58" s="44">
        <f>ABS('P1dB CL'!C669-P$5)</f>
        <v>0</v>
      </c>
      <c r="Q58" s="44">
        <f>ABS('P1dB CL'!C720-Q$5)</f>
        <v>0</v>
      </c>
      <c r="S58" s="79">
        <f>'P1dB CL'!E54</f>
        <v>0</v>
      </c>
      <c r="U58" s="87">
        <f>ABS('P1dB CL'!V58-U$5)</f>
        <v>0</v>
      </c>
      <c r="V58" s="44">
        <f>ABS('P1dB CL'!V114-V$5)</f>
        <v>0</v>
      </c>
      <c r="W58" s="44">
        <f>ABS('P1dB CL'!V170-W$5)</f>
        <v>0</v>
      </c>
      <c r="X58" s="44">
        <f>ABS('P1dB CL'!V226-X$5)</f>
        <v>0</v>
      </c>
      <c r="Y58" s="44">
        <f>ABS('P1dB CL'!V282-Y$5)</f>
        <v>0</v>
      </c>
      <c r="Z58" s="44">
        <f>ABS('P1dB CL'!V338-Z$5)</f>
        <v>0</v>
      </c>
      <c r="AA58" s="44">
        <f>ABS('P1dB CL'!V394-AA$5)</f>
        <v>0</v>
      </c>
      <c r="AB58" s="20"/>
      <c r="AC58" s="44">
        <f>ABS('P1dB CL'!V449-0)</f>
        <v>0</v>
      </c>
      <c r="AD58" s="44">
        <f>ABS('P1dB CL'!V504-0)</f>
        <v>0</v>
      </c>
      <c r="AE58" s="44">
        <f>ABS('P1dB CL'!V559-0)</f>
        <v>0</v>
      </c>
      <c r="AF58" s="44">
        <f>ABS('P1dB CL'!V614-0)</f>
        <v>0</v>
      </c>
      <c r="AG58" s="44">
        <f>ABS('P1dB CL'!V669-0)</f>
        <v>0</v>
      </c>
      <c r="AH58" s="44">
        <f>ABS('P1dB CL'!V724-0)</f>
        <v>0</v>
      </c>
    </row>
    <row r="59" spans="2:35" x14ac:dyDescent="0.25">
      <c r="B59" s="79">
        <f>'P1dB CL'!E55</f>
        <v>0</v>
      </c>
      <c r="D59" s="87">
        <f>ABS('P1dB CL'!C59-D$5)</f>
        <v>0</v>
      </c>
      <c r="E59" s="44">
        <f>ABS('P1dB CL'!C115-E$5)</f>
        <v>0</v>
      </c>
      <c r="F59" s="44">
        <f>ABS('P1dB CL'!C171-F$5)</f>
        <v>0</v>
      </c>
      <c r="G59" s="44">
        <f>ABS('P1dB CL'!C227-G$5)</f>
        <v>0</v>
      </c>
      <c r="H59" s="44">
        <f>ABS('P1dB CL'!C283-H$5)</f>
        <v>0</v>
      </c>
      <c r="I59" s="44">
        <f>ABS('P1dB CL'!C339-I$5)</f>
        <v>0</v>
      </c>
      <c r="J59" s="44">
        <f>ABS('P1dB CL'!C395-J$5)</f>
        <v>0</v>
      </c>
      <c r="K59" s="20"/>
      <c r="L59" s="44">
        <f>ABS('P1dB CL'!C450-L$5)</f>
        <v>0</v>
      </c>
      <c r="M59" s="44">
        <f>ABS('P1dB CL'!C505-M$5)</f>
        <v>0</v>
      </c>
      <c r="N59" s="44">
        <f>ABS('P1dB CL'!C560-N$5)</f>
        <v>0</v>
      </c>
      <c r="O59" s="44">
        <f>ABS('P1dB CL'!C615-O$5)</f>
        <v>0</v>
      </c>
      <c r="P59" s="44">
        <f>ABS('P1dB CL'!C670-P$5)</f>
        <v>0</v>
      </c>
      <c r="Q59" s="44">
        <f>ABS('P1dB CL'!C721-Q$5)</f>
        <v>0</v>
      </c>
      <c r="S59" s="79">
        <f>'P1dB CL'!E55</f>
        <v>0</v>
      </c>
      <c r="U59" s="87">
        <f>ABS('P1dB CL'!V59-U$5)</f>
        <v>0</v>
      </c>
      <c r="V59" s="44">
        <f>ABS('P1dB CL'!V115-V$5)</f>
        <v>0</v>
      </c>
      <c r="W59" s="44">
        <f>ABS('P1dB CL'!V171-W$5)</f>
        <v>0</v>
      </c>
      <c r="X59" s="44">
        <f>ABS('P1dB CL'!V227-X$5)</f>
        <v>0</v>
      </c>
      <c r="Y59" s="44">
        <f>ABS('P1dB CL'!V283-Y$5)</f>
        <v>0</v>
      </c>
      <c r="Z59" s="44">
        <f>ABS('P1dB CL'!V339-Z$5)</f>
        <v>0</v>
      </c>
      <c r="AA59" s="44">
        <f>ABS('P1dB CL'!V395-AA$5)</f>
        <v>0</v>
      </c>
      <c r="AB59" s="20"/>
      <c r="AC59" s="44">
        <f>ABS('P1dB CL'!V450-0)</f>
        <v>0</v>
      </c>
      <c r="AD59" s="44">
        <f>ABS('P1dB CL'!V505-0)</f>
        <v>0</v>
      </c>
      <c r="AE59" s="44">
        <f>ABS('P1dB CL'!V560-0)</f>
        <v>0</v>
      </c>
      <c r="AF59" s="44">
        <f>ABS('P1dB CL'!V615-0)</f>
        <v>0</v>
      </c>
      <c r="AG59" s="44">
        <f>ABS('P1dB CL'!V670-0)</f>
        <v>0</v>
      </c>
      <c r="AH59" s="44">
        <f>ABS('P1dB CL'!V725-0)</f>
        <v>0</v>
      </c>
    </row>
    <row r="60" spans="2:35" x14ac:dyDescent="0.25">
      <c r="B60" s="79"/>
      <c r="D60" s="44"/>
      <c r="E60" s="44"/>
      <c r="F60" s="44"/>
      <c r="G60" s="44"/>
      <c r="H60" s="44"/>
      <c r="I60" s="44"/>
      <c r="J60" s="44"/>
      <c r="L60" s="44"/>
      <c r="M60" s="44"/>
      <c r="N60" s="44"/>
      <c r="O60" s="44"/>
      <c r="P60" s="44"/>
      <c r="Q60" s="44"/>
      <c r="S60" s="79"/>
      <c r="U60" s="44"/>
      <c r="V60" s="44"/>
      <c r="W60" s="44"/>
      <c r="X60" s="44"/>
      <c r="Y60" s="44"/>
      <c r="Z60" s="44"/>
      <c r="AA60" s="44"/>
      <c r="AC60" s="44"/>
      <c r="AD60" s="44"/>
      <c r="AE60" s="44"/>
      <c r="AF60" s="44"/>
      <c r="AG60" s="44"/>
      <c r="AH60" s="44"/>
    </row>
    <row r="61" spans="2:35" x14ac:dyDescent="0.25">
      <c r="B61" s="79"/>
      <c r="D61" s="44"/>
      <c r="E61" s="44"/>
      <c r="F61" s="44"/>
      <c r="G61" s="44"/>
      <c r="H61" s="44"/>
      <c r="I61" s="44"/>
      <c r="J61" s="44"/>
      <c r="L61" s="44"/>
      <c r="M61" s="44"/>
      <c r="N61" s="44"/>
      <c r="O61" s="44"/>
      <c r="P61" s="44"/>
      <c r="Q61" s="44"/>
      <c r="S61" s="79"/>
      <c r="U61" s="44"/>
      <c r="V61" s="44"/>
      <c r="W61" s="44"/>
      <c r="X61" s="44"/>
      <c r="Y61" s="44"/>
      <c r="Z61" s="44"/>
      <c r="AA61" s="44"/>
      <c r="AC61" s="44"/>
      <c r="AD61" s="44"/>
      <c r="AE61" s="44"/>
      <c r="AF61" s="44"/>
      <c r="AG61" s="44"/>
      <c r="AH61" s="44"/>
    </row>
    <row r="62" spans="2:35" x14ac:dyDescent="0.25">
      <c r="B62" s="79"/>
      <c r="D62" s="44"/>
      <c r="E62" s="44"/>
      <c r="F62" s="44"/>
      <c r="G62" s="44"/>
      <c r="H62" s="44"/>
      <c r="I62" s="44"/>
      <c r="J62" s="44"/>
      <c r="L62" s="44"/>
      <c r="M62" s="44"/>
      <c r="N62" s="44"/>
      <c r="O62" s="44"/>
      <c r="P62" s="44"/>
      <c r="Q62" s="44"/>
      <c r="S62" s="79"/>
      <c r="U62" s="44"/>
      <c r="V62" s="44"/>
      <c r="W62" s="44"/>
      <c r="X62" s="44"/>
      <c r="Y62" s="44"/>
      <c r="Z62" s="44"/>
      <c r="AA62" s="44"/>
      <c r="AC62" s="44"/>
      <c r="AD62" s="44"/>
      <c r="AE62" s="44"/>
      <c r="AF62" s="44"/>
      <c r="AG62" s="44"/>
      <c r="AH62" s="44"/>
    </row>
    <row r="63" spans="2:35" x14ac:dyDescent="0.25">
      <c r="B63" s="79"/>
      <c r="D63" s="44"/>
      <c r="E63" s="44"/>
      <c r="F63" s="44"/>
      <c r="G63" s="44"/>
      <c r="H63" s="44"/>
      <c r="I63" s="44"/>
      <c r="J63" s="44"/>
      <c r="L63" s="44"/>
      <c r="M63" s="44"/>
      <c r="N63" s="44"/>
      <c r="O63" s="44"/>
      <c r="P63" s="44"/>
      <c r="Q63" s="44"/>
      <c r="S63" s="79"/>
      <c r="U63" s="44"/>
      <c r="V63" s="44"/>
      <c r="W63" s="44"/>
      <c r="X63" s="44"/>
      <c r="Y63" s="44"/>
      <c r="Z63" s="44"/>
      <c r="AA63" s="44"/>
      <c r="AC63" s="44"/>
      <c r="AD63" s="44"/>
      <c r="AE63" s="44"/>
      <c r="AF63" s="44"/>
      <c r="AG63" s="44"/>
      <c r="AH63" s="44"/>
    </row>
    <row r="64" spans="2:35" x14ac:dyDescent="0.25">
      <c r="B64" s="79"/>
      <c r="D64" s="44"/>
      <c r="E64" s="44"/>
      <c r="F64" s="44"/>
      <c r="G64" s="44"/>
      <c r="H64" s="44"/>
      <c r="I64" s="44"/>
      <c r="J64" s="44"/>
      <c r="L64" s="44"/>
      <c r="M64" s="44"/>
      <c r="N64" s="44"/>
      <c r="O64" s="44"/>
      <c r="P64" s="44"/>
      <c r="Q64" s="44"/>
      <c r="S64" s="79"/>
      <c r="U64" s="44"/>
      <c r="V64" s="44"/>
      <c r="W64" s="44"/>
      <c r="X64" s="44"/>
      <c r="Y64" s="44"/>
      <c r="Z64" s="44"/>
      <c r="AA64" s="44"/>
      <c r="AC64" s="44"/>
      <c r="AD64" s="44"/>
      <c r="AE64" s="44"/>
      <c r="AF64" s="44"/>
      <c r="AG64" s="44"/>
      <c r="AH64" s="44"/>
    </row>
    <row r="65" spans="2:34" x14ac:dyDescent="0.25">
      <c r="B65" s="79"/>
      <c r="D65" s="44"/>
      <c r="E65" s="44"/>
      <c r="F65" s="44"/>
      <c r="G65" s="44"/>
      <c r="H65" s="44"/>
      <c r="I65" s="44"/>
      <c r="J65" s="44"/>
      <c r="L65" s="44"/>
      <c r="M65" s="44"/>
      <c r="N65" s="44"/>
      <c r="O65" s="44"/>
      <c r="P65" s="44"/>
      <c r="Q65" s="44"/>
      <c r="S65" s="79"/>
      <c r="U65" s="44"/>
      <c r="V65" s="44"/>
      <c r="W65" s="44"/>
      <c r="X65" s="44"/>
      <c r="Y65" s="44"/>
      <c r="Z65" s="44"/>
      <c r="AA65" s="44"/>
      <c r="AC65" s="44"/>
      <c r="AD65" s="44"/>
      <c r="AE65" s="44"/>
      <c r="AF65" s="44"/>
      <c r="AG65" s="44"/>
      <c r="AH65" s="44"/>
    </row>
    <row r="66" spans="2:34" x14ac:dyDescent="0.25">
      <c r="B66" s="79"/>
      <c r="D66" s="44"/>
      <c r="E66" s="44"/>
      <c r="F66" s="44"/>
      <c r="G66" s="44"/>
      <c r="H66" s="44"/>
      <c r="I66" s="44"/>
      <c r="J66" s="44"/>
      <c r="L66" s="44"/>
      <c r="M66" s="44"/>
      <c r="N66" s="44"/>
      <c r="O66" s="44"/>
      <c r="P66" s="44"/>
      <c r="Q66" s="44"/>
      <c r="S66" s="79"/>
      <c r="U66" s="44"/>
      <c r="V66" s="44"/>
      <c r="W66" s="44"/>
      <c r="X66" s="44"/>
      <c r="Y66" s="44"/>
      <c r="Z66" s="44"/>
      <c r="AA66" s="44"/>
      <c r="AC66" s="44"/>
      <c r="AD66" s="44"/>
      <c r="AE66" s="44"/>
      <c r="AF66" s="44"/>
      <c r="AG66" s="44"/>
      <c r="AH66" s="44"/>
    </row>
    <row r="67" spans="2:34" x14ac:dyDescent="0.25">
      <c r="B67" s="79"/>
      <c r="D67" s="44"/>
      <c r="E67" s="44"/>
      <c r="F67" s="44"/>
      <c r="G67" s="44"/>
      <c r="H67" s="44"/>
      <c r="I67" s="44"/>
      <c r="J67" s="44"/>
      <c r="L67" s="44"/>
      <c r="M67" s="44"/>
      <c r="N67" s="44"/>
      <c r="O67" s="44"/>
      <c r="P67" s="44"/>
      <c r="Q67" s="44"/>
      <c r="S67" s="79"/>
      <c r="U67" s="44"/>
      <c r="V67" s="44"/>
      <c r="W67" s="44"/>
      <c r="X67" s="44"/>
      <c r="Y67" s="44"/>
      <c r="Z67" s="44"/>
      <c r="AA67" s="44"/>
      <c r="AC67" s="44"/>
      <c r="AD67" s="44"/>
      <c r="AE67" s="44"/>
      <c r="AF67" s="44"/>
      <c r="AG67" s="44"/>
      <c r="AH67" s="44"/>
    </row>
    <row r="68" spans="2:34" x14ac:dyDescent="0.25">
      <c r="B68" s="79"/>
      <c r="D68" s="44"/>
      <c r="E68" s="44"/>
      <c r="F68" s="44"/>
      <c r="G68" s="44"/>
      <c r="H68" s="44"/>
      <c r="I68" s="44"/>
      <c r="J68" s="44"/>
      <c r="L68" s="44"/>
      <c r="M68" s="44"/>
      <c r="N68" s="44"/>
      <c r="O68" s="44"/>
      <c r="P68" s="44"/>
      <c r="Q68" s="44"/>
      <c r="S68" s="79"/>
      <c r="U68" s="44"/>
      <c r="V68" s="44"/>
      <c r="W68" s="44"/>
      <c r="X68" s="44"/>
      <c r="Y68" s="44"/>
      <c r="Z68" s="44"/>
      <c r="AA68" s="44"/>
      <c r="AC68" s="44"/>
      <c r="AD68" s="44"/>
      <c r="AE68" s="44"/>
      <c r="AF68" s="44"/>
      <c r="AG68" s="44"/>
      <c r="AH68" s="44"/>
    </row>
    <row r="69" spans="2:34" x14ac:dyDescent="0.25">
      <c r="B69" s="79"/>
      <c r="D69" s="44"/>
      <c r="E69" s="44"/>
      <c r="F69" s="44"/>
      <c r="G69" s="44"/>
      <c r="H69" s="44"/>
      <c r="I69" s="44"/>
      <c r="J69" s="44"/>
      <c r="L69" s="44"/>
      <c r="M69" s="44"/>
      <c r="N69" s="44"/>
      <c r="O69" s="44"/>
      <c r="P69" s="44"/>
      <c r="Q69" s="44"/>
      <c r="S69" s="79"/>
      <c r="U69" s="44"/>
      <c r="V69" s="44"/>
      <c r="W69" s="44"/>
      <c r="X69" s="44"/>
      <c r="Y69" s="44"/>
      <c r="Z69" s="44"/>
      <c r="AA69" s="44"/>
      <c r="AC69" s="44"/>
      <c r="AD69" s="44"/>
      <c r="AE69" s="44"/>
      <c r="AF69" s="44"/>
      <c r="AG69" s="44"/>
      <c r="AH69" s="44"/>
    </row>
    <row r="70" spans="2:34" x14ac:dyDescent="0.25">
      <c r="B70" s="79"/>
      <c r="D70" s="44"/>
      <c r="E70" s="44"/>
      <c r="F70" s="44"/>
      <c r="G70" s="44"/>
      <c r="H70" s="44"/>
      <c r="I70" s="44"/>
      <c r="J70" s="44"/>
      <c r="L70" s="44"/>
      <c r="M70" s="44"/>
      <c r="N70" s="44"/>
      <c r="O70" s="44"/>
      <c r="P70" s="44"/>
      <c r="Q70" s="44"/>
      <c r="S70" s="79"/>
      <c r="U70" s="44"/>
      <c r="V70" s="44"/>
      <c r="W70" s="44"/>
      <c r="X70" s="44"/>
      <c r="Y70" s="44"/>
      <c r="Z70" s="44"/>
      <c r="AA70" s="44"/>
      <c r="AC70" s="44"/>
      <c r="AD70" s="44"/>
      <c r="AE70" s="44"/>
      <c r="AF70" s="44"/>
      <c r="AG70" s="44"/>
      <c r="AH70" s="44"/>
    </row>
    <row r="71" spans="2:34" x14ac:dyDescent="0.25">
      <c r="B71" s="79"/>
      <c r="D71" s="44"/>
      <c r="E71" s="44"/>
      <c r="F71" s="44"/>
      <c r="G71" s="44"/>
      <c r="H71" s="44"/>
      <c r="I71" s="44"/>
      <c r="J71" s="44"/>
      <c r="L71" s="44"/>
      <c r="M71" s="44"/>
      <c r="N71" s="44"/>
      <c r="O71" s="44"/>
      <c r="P71" s="44"/>
      <c r="Q71" s="44"/>
      <c r="S71" s="79"/>
      <c r="U71" s="44"/>
      <c r="V71" s="44"/>
      <c r="W71" s="44"/>
      <c r="X71" s="44"/>
      <c r="Y71" s="44"/>
      <c r="Z71" s="44"/>
      <c r="AA71" s="44"/>
      <c r="AC71" s="44"/>
      <c r="AD71" s="44"/>
      <c r="AE71" s="44"/>
      <c r="AF71" s="44"/>
      <c r="AG71" s="44"/>
      <c r="AH71" s="44"/>
    </row>
    <row r="72" spans="2:34" x14ac:dyDescent="0.25">
      <c r="B72" s="79"/>
      <c r="D72" s="44"/>
      <c r="E72" s="44"/>
      <c r="F72" s="44"/>
      <c r="G72" s="44"/>
      <c r="H72" s="44"/>
      <c r="I72" s="44"/>
      <c r="J72" s="44"/>
      <c r="L72" s="44"/>
      <c r="M72" s="44"/>
      <c r="N72" s="44"/>
      <c r="O72" s="44"/>
      <c r="P72" s="44"/>
      <c r="Q72" s="44"/>
      <c r="S72" s="79"/>
      <c r="U72" s="44"/>
      <c r="V72" s="44"/>
      <c r="W72" s="44"/>
      <c r="X72" s="44"/>
      <c r="Y72" s="44"/>
      <c r="Z72" s="44"/>
      <c r="AA72" s="44"/>
      <c r="AC72" s="44"/>
      <c r="AD72" s="44"/>
      <c r="AE72" s="44"/>
      <c r="AF72" s="44"/>
      <c r="AG72" s="44"/>
      <c r="AH72" s="44"/>
    </row>
    <row r="73" spans="2:34" x14ac:dyDescent="0.25">
      <c r="B73" s="79"/>
      <c r="D73" s="44"/>
      <c r="E73" s="44"/>
      <c r="F73" s="44"/>
      <c r="G73" s="44"/>
      <c r="H73" s="44"/>
      <c r="I73" s="44"/>
      <c r="J73" s="44"/>
      <c r="L73" s="44"/>
      <c r="M73" s="44"/>
      <c r="N73" s="44"/>
      <c r="O73" s="44"/>
      <c r="P73" s="44"/>
      <c r="Q73" s="44"/>
      <c r="S73" s="79"/>
      <c r="U73" s="44"/>
      <c r="V73" s="44"/>
      <c r="W73" s="44"/>
      <c r="X73" s="44"/>
      <c r="Y73" s="44"/>
      <c r="Z73" s="44"/>
      <c r="AA73" s="44"/>
      <c r="AC73" s="44"/>
      <c r="AD73" s="44"/>
      <c r="AE73" s="44"/>
      <c r="AF73" s="44"/>
      <c r="AG73" s="44"/>
      <c r="AH73" s="44"/>
    </row>
    <row r="74" spans="2:34" x14ac:dyDescent="0.25">
      <c r="B74" s="79"/>
      <c r="D74" s="44"/>
      <c r="E74" s="44"/>
      <c r="F74" s="44"/>
      <c r="G74" s="44"/>
      <c r="H74" s="44"/>
      <c r="I74" s="44"/>
      <c r="J74" s="44"/>
      <c r="L74" s="44"/>
      <c r="M74" s="44"/>
      <c r="N74" s="44"/>
      <c r="O74" s="44"/>
      <c r="P74" s="44"/>
      <c r="Q74" s="44"/>
      <c r="S74" s="79"/>
      <c r="U74" s="44"/>
      <c r="V74" s="44"/>
      <c r="W74" s="44"/>
      <c r="X74" s="44"/>
      <c r="Y74" s="44"/>
      <c r="Z74" s="44"/>
      <c r="AA74" s="44"/>
      <c r="AC74" s="44"/>
      <c r="AD74" s="44"/>
      <c r="AE74" s="44"/>
      <c r="AF74" s="44"/>
      <c r="AG74" s="44"/>
      <c r="AH74" s="44"/>
    </row>
    <row r="75" spans="2:34" x14ac:dyDescent="0.25">
      <c r="B75" s="79"/>
      <c r="D75" s="44"/>
      <c r="E75" s="44"/>
      <c r="F75" s="44"/>
      <c r="G75" s="44"/>
      <c r="H75" s="44"/>
      <c r="I75" s="44"/>
      <c r="J75" s="44"/>
      <c r="L75" s="44"/>
      <c r="M75" s="44"/>
      <c r="N75" s="44"/>
      <c r="O75" s="44"/>
      <c r="P75" s="44"/>
      <c r="Q75" s="44"/>
      <c r="S75" s="79"/>
      <c r="U75" s="44"/>
      <c r="V75" s="44"/>
      <c r="W75" s="44"/>
      <c r="X75" s="44"/>
      <c r="Y75" s="44"/>
      <c r="Z75" s="44"/>
      <c r="AA75" s="44"/>
      <c r="AC75" s="44"/>
      <c r="AD75" s="44"/>
      <c r="AE75" s="44"/>
      <c r="AF75" s="44"/>
      <c r="AG75" s="44"/>
      <c r="AH75" s="44"/>
    </row>
    <row r="76" spans="2:34" x14ac:dyDescent="0.25">
      <c r="B76" s="79"/>
      <c r="D76" s="44"/>
      <c r="E76" s="44"/>
      <c r="F76" s="44"/>
      <c r="G76" s="44"/>
      <c r="H76" s="44"/>
      <c r="I76" s="44"/>
      <c r="J76" s="44"/>
      <c r="L76" s="44"/>
      <c r="M76" s="44"/>
      <c r="N76" s="44"/>
      <c r="O76" s="44"/>
      <c r="P76" s="44"/>
      <c r="Q76" s="44"/>
      <c r="S76" s="79"/>
      <c r="U76" s="44"/>
      <c r="V76" s="44"/>
      <c r="W76" s="44"/>
      <c r="X76" s="44"/>
      <c r="Y76" s="44"/>
      <c r="Z76" s="44"/>
      <c r="AA76" s="44"/>
      <c r="AC76" s="44"/>
      <c r="AD76" s="44"/>
      <c r="AE76" s="44"/>
      <c r="AF76" s="44"/>
      <c r="AG76" s="44"/>
      <c r="AH76" s="44"/>
    </row>
    <row r="77" spans="2:34" x14ac:dyDescent="0.25">
      <c r="B77" s="79"/>
      <c r="D77" s="44"/>
      <c r="E77" s="44"/>
      <c r="F77" s="44"/>
      <c r="G77" s="44"/>
      <c r="H77" s="44"/>
      <c r="I77" s="44"/>
      <c r="J77" s="44"/>
      <c r="L77" s="44"/>
      <c r="M77" s="44"/>
      <c r="N77" s="44"/>
      <c r="O77" s="44"/>
      <c r="P77" s="44"/>
      <c r="Q77" s="44"/>
      <c r="S77" s="79"/>
      <c r="U77" s="44"/>
      <c r="V77" s="44"/>
      <c r="W77" s="44"/>
      <c r="X77" s="44"/>
      <c r="Y77" s="44"/>
      <c r="Z77" s="44"/>
      <c r="AA77" s="44"/>
      <c r="AC77" s="44"/>
      <c r="AD77" s="44"/>
      <c r="AE77" s="44"/>
      <c r="AF77" s="44"/>
      <c r="AG77" s="44"/>
      <c r="AH77" s="44"/>
    </row>
    <row r="78" spans="2:34" x14ac:dyDescent="0.25">
      <c r="B78" s="79"/>
      <c r="D78" s="44"/>
      <c r="E78" s="44"/>
      <c r="F78" s="44"/>
      <c r="G78" s="44"/>
      <c r="H78" s="44"/>
      <c r="I78" s="44"/>
      <c r="J78" s="44"/>
      <c r="L78" s="44"/>
      <c r="M78" s="44"/>
      <c r="N78" s="44"/>
      <c r="O78" s="44"/>
      <c r="P78" s="44"/>
      <c r="Q78" s="44"/>
      <c r="S78" s="79"/>
      <c r="U78" s="44"/>
      <c r="V78" s="44"/>
      <c r="W78" s="44"/>
      <c r="X78" s="44"/>
      <c r="Y78" s="44"/>
      <c r="Z78" s="44"/>
      <c r="AA78" s="44"/>
      <c r="AC78" s="44"/>
      <c r="AD78" s="44"/>
      <c r="AE78" s="44"/>
      <c r="AF78" s="44"/>
      <c r="AG78" s="44"/>
      <c r="AH78" s="44"/>
    </row>
    <row r="79" spans="2:34" x14ac:dyDescent="0.25">
      <c r="B79" s="79"/>
      <c r="D79" s="44"/>
      <c r="E79" s="44"/>
      <c r="F79" s="44"/>
      <c r="G79" s="44"/>
      <c r="H79" s="44"/>
      <c r="I79" s="44"/>
      <c r="J79" s="44"/>
      <c r="L79" s="44"/>
      <c r="M79" s="44"/>
      <c r="N79" s="44"/>
      <c r="O79" s="44"/>
      <c r="P79" s="44"/>
      <c r="Q79" s="44"/>
      <c r="S79" s="79"/>
      <c r="U79" s="44"/>
      <c r="V79" s="44"/>
      <c r="W79" s="44"/>
      <c r="X79" s="44"/>
      <c r="Y79" s="44"/>
      <c r="Z79" s="44"/>
      <c r="AA79" s="44"/>
      <c r="AC79" s="44"/>
      <c r="AD79" s="44"/>
      <c r="AE79" s="44"/>
      <c r="AF79" s="44"/>
      <c r="AG79" s="44"/>
      <c r="AH79" s="44"/>
    </row>
    <row r="80" spans="2:34" x14ac:dyDescent="0.25">
      <c r="B80" s="79"/>
      <c r="D80" s="44"/>
      <c r="E80" s="44"/>
      <c r="F80" s="44"/>
      <c r="G80" s="44"/>
      <c r="H80" s="44"/>
      <c r="I80" s="44"/>
      <c r="J80" s="44"/>
      <c r="L80" s="44"/>
      <c r="M80" s="44"/>
      <c r="N80" s="44"/>
      <c r="O80" s="44"/>
      <c r="P80" s="44"/>
      <c r="Q80" s="44"/>
      <c r="S80" s="79"/>
      <c r="U80" s="44"/>
      <c r="V80" s="44"/>
      <c r="W80" s="44"/>
      <c r="X80" s="44"/>
      <c r="Y80" s="44"/>
      <c r="Z80" s="44"/>
      <c r="AA80" s="44"/>
      <c r="AC80" s="44"/>
      <c r="AD80" s="44"/>
      <c r="AE80" s="44"/>
      <c r="AF80" s="44"/>
      <c r="AG80" s="44"/>
      <c r="AH80" s="44"/>
    </row>
    <row r="81" spans="2:34" x14ac:dyDescent="0.25">
      <c r="B81" s="79"/>
      <c r="D81" s="44"/>
      <c r="E81" s="44"/>
      <c r="F81" s="44"/>
      <c r="G81" s="44"/>
      <c r="H81" s="44"/>
      <c r="I81" s="44"/>
      <c r="J81" s="44"/>
      <c r="L81" s="44"/>
      <c r="M81" s="44"/>
      <c r="N81" s="44"/>
      <c r="O81" s="44"/>
      <c r="P81" s="44"/>
      <c r="Q81" s="44"/>
      <c r="S81" s="79"/>
      <c r="U81" s="44"/>
      <c r="V81" s="44"/>
      <c r="W81" s="44"/>
      <c r="X81" s="44"/>
      <c r="Y81" s="44"/>
      <c r="Z81" s="44"/>
      <c r="AA81" s="44"/>
      <c r="AC81" s="44"/>
      <c r="AD81" s="44"/>
      <c r="AE81" s="44"/>
      <c r="AF81" s="44"/>
      <c r="AG81" s="44"/>
      <c r="AH81" s="44"/>
    </row>
    <row r="82" spans="2:34" x14ac:dyDescent="0.25">
      <c r="B82" s="79"/>
      <c r="D82" s="44"/>
      <c r="E82" s="44"/>
      <c r="F82" s="44"/>
      <c r="G82" s="44"/>
      <c r="H82" s="44"/>
      <c r="I82" s="44"/>
      <c r="J82" s="44"/>
      <c r="L82" s="44"/>
      <c r="M82" s="44"/>
      <c r="N82" s="44"/>
      <c r="O82" s="44"/>
      <c r="P82" s="44"/>
      <c r="Q82" s="44"/>
      <c r="S82" s="79"/>
      <c r="U82" s="44"/>
      <c r="V82" s="44"/>
      <c r="W82" s="44"/>
      <c r="X82" s="44"/>
      <c r="Y82" s="44"/>
      <c r="Z82" s="44"/>
      <c r="AA82" s="44"/>
      <c r="AC82" s="44"/>
      <c r="AD82" s="44"/>
      <c r="AE82" s="44"/>
      <c r="AF82" s="44"/>
      <c r="AG82" s="44"/>
      <c r="AH82" s="44"/>
    </row>
    <row r="83" spans="2:34" x14ac:dyDescent="0.25">
      <c r="B83" s="79"/>
      <c r="D83" s="44"/>
      <c r="E83" s="44"/>
      <c r="F83" s="44"/>
      <c r="G83" s="44"/>
      <c r="H83" s="44"/>
      <c r="I83" s="44"/>
      <c r="J83" s="44"/>
      <c r="L83" s="44"/>
      <c r="M83" s="44"/>
      <c r="N83" s="44"/>
      <c r="O83" s="44"/>
      <c r="P83" s="44"/>
      <c r="Q83" s="44"/>
      <c r="S83" s="79"/>
      <c r="U83" s="44"/>
      <c r="V83" s="44"/>
      <c r="W83" s="44"/>
      <c r="X83" s="44"/>
      <c r="Y83" s="44"/>
      <c r="Z83" s="44"/>
      <c r="AA83" s="44"/>
      <c r="AC83" s="44"/>
      <c r="AD83" s="44"/>
      <c r="AE83" s="44"/>
      <c r="AF83" s="44"/>
      <c r="AG83" s="44"/>
      <c r="AH83" s="44"/>
    </row>
    <row r="84" spans="2:34" x14ac:dyDescent="0.25">
      <c r="B84" s="79"/>
      <c r="D84" s="44"/>
      <c r="E84" s="44"/>
      <c r="F84" s="44"/>
      <c r="G84" s="44"/>
      <c r="H84" s="44"/>
      <c r="I84" s="44"/>
      <c r="J84" s="44"/>
      <c r="L84" s="44"/>
      <c r="M84" s="44"/>
      <c r="N84" s="44"/>
      <c r="O84" s="44"/>
      <c r="P84" s="44"/>
      <c r="Q84" s="44"/>
      <c r="S84" s="79"/>
      <c r="U84" s="44"/>
      <c r="V84" s="44"/>
      <c r="W84" s="44"/>
      <c r="X84" s="44"/>
      <c r="Y84" s="44"/>
      <c r="Z84" s="44"/>
      <c r="AA84" s="44"/>
      <c r="AC84" s="44"/>
      <c r="AD84" s="44"/>
      <c r="AE84" s="44"/>
      <c r="AF84" s="44"/>
      <c r="AG84" s="44"/>
      <c r="AH84" s="44"/>
    </row>
    <row r="85" spans="2:34" x14ac:dyDescent="0.25">
      <c r="B85" s="79"/>
      <c r="D85" s="44"/>
      <c r="E85" s="44"/>
      <c r="F85" s="44"/>
      <c r="G85" s="44"/>
      <c r="H85" s="44"/>
      <c r="I85" s="44"/>
      <c r="J85" s="44"/>
      <c r="L85" s="44"/>
      <c r="M85" s="44"/>
      <c r="N85" s="44"/>
      <c r="O85" s="44"/>
      <c r="P85" s="44"/>
      <c r="Q85" s="44"/>
      <c r="S85" s="79"/>
      <c r="U85" s="44"/>
      <c r="V85" s="44"/>
      <c r="W85" s="44"/>
      <c r="X85" s="44"/>
      <c r="Y85" s="44"/>
      <c r="Z85" s="44"/>
      <c r="AA85" s="44"/>
      <c r="AC85" s="44"/>
      <c r="AD85" s="44"/>
      <c r="AE85" s="44"/>
      <c r="AF85" s="44"/>
      <c r="AG85" s="44"/>
      <c r="AH85" s="44"/>
    </row>
    <row r="86" spans="2:34" x14ac:dyDescent="0.25">
      <c r="B86" s="79"/>
      <c r="D86" s="44"/>
      <c r="E86" s="44"/>
      <c r="F86" s="44"/>
      <c r="G86" s="44"/>
      <c r="H86" s="44"/>
      <c r="I86" s="44"/>
      <c r="J86" s="44"/>
      <c r="L86" s="44"/>
      <c r="M86" s="44"/>
      <c r="N86" s="44"/>
      <c r="O86" s="44"/>
      <c r="P86" s="44"/>
      <c r="Q86" s="44"/>
      <c r="S86" s="79"/>
      <c r="U86" s="44"/>
      <c r="V86" s="44"/>
      <c r="W86" s="44"/>
      <c r="X86" s="44"/>
      <c r="Y86" s="44"/>
      <c r="Z86" s="44"/>
      <c r="AA86" s="44"/>
      <c r="AC86" s="44"/>
      <c r="AD86" s="44"/>
      <c r="AE86" s="44"/>
      <c r="AF86" s="44"/>
      <c r="AG86" s="44"/>
      <c r="AH86" s="44"/>
    </row>
    <row r="87" spans="2:34" x14ac:dyDescent="0.25">
      <c r="B87" s="79"/>
      <c r="D87" s="44"/>
      <c r="E87" s="44"/>
      <c r="F87" s="44"/>
      <c r="G87" s="44"/>
      <c r="H87" s="44"/>
      <c r="I87" s="44"/>
      <c r="J87" s="44"/>
      <c r="L87" s="44"/>
      <c r="M87" s="44"/>
      <c r="N87" s="44"/>
      <c r="O87" s="44"/>
      <c r="P87" s="44"/>
      <c r="Q87" s="44"/>
      <c r="S87" s="79"/>
      <c r="U87" s="44"/>
      <c r="V87" s="44"/>
      <c r="W87" s="44"/>
      <c r="X87" s="44"/>
      <c r="Y87" s="44"/>
      <c r="Z87" s="44"/>
      <c r="AA87" s="44"/>
      <c r="AC87" s="44"/>
      <c r="AD87" s="44"/>
      <c r="AE87" s="44"/>
      <c r="AF87" s="44"/>
      <c r="AG87" s="44"/>
      <c r="AH87" s="44"/>
    </row>
    <row r="88" spans="2:34" x14ac:dyDescent="0.25">
      <c r="B88" s="79"/>
      <c r="D88" s="44"/>
      <c r="E88" s="44"/>
      <c r="F88" s="44"/>
      <c r="G88" s="44"/>
      <c r="H88" s="44"/>
      <c r="I88" s="44"/>
      <c r="J88" s="44"/>
      <c r="L88" s="44"/>
      <c r="M88" s="44"/>
      <c r="N88" s="44"/>
      <c r="O88" s="44"/>
      <c r="P88" s="44"/>
      <c r="Q88" s="44"/>
      <c r="S88" s="79"/>
      <c r="U88" s="44"/>
      <c r="V88" s="44"/>
      <c r="W88" s="44"/>
      <c r="X88" s="44"/>
      <c r="Y88" s="44"/>
      <c r="Z88" s="44"/>
      <c r="AA88" s="44"/>
      <c r="AC88" s="44"/>
      <c r="AD88" s="44"/>
      <c r="AE88" s="44"/>
      <c r="AF88" s="44"/>
      <c r="AG88" s="44"/>
      <c r="AH88" s="44"/>
    </row>
    <row r="89" spans="2:34" x14ac:dyDescent="0.25">
      <c r="B89" s="79"/>
      <c r="D89" s="44"/>
      <c r="E89" s="44"/>
      <c r="F89" s="44"/>
      <c r="G89" s="44"/>
      <c r="H89" s="44"/>
      <c r="I89" s="44"/>
      <c r="J89" s="44"/>
      <c r="L89" s="44"/>
      <c r="M89" s="44"/>
      <c r="N89" s="44"/>
      <c r="O89" s="44"/>
      <c r="P89" s="44"/>
      <c r="Q89" s="44"/>
      <c r="S89" s="79"/>
      <c r="U89" s="44"/>
      <c r="V89" s="44"/>
      <c r="W89" s="44"/>
      <c r="X89" s="44"/>
      <c r="Y89" s="44"/>
      <c r="Z89" s="44"/>
      <c r="AA89" s="44"/>
      <c r="AC89" s="44"/>
      <c r="AD89" s="44"/>
      <c r="AE89" s="44"/>
      <c r="AF89" s="44"/>
      <c r="AG89" s="44"/>
      <c r="AH89" s="44"/>
    </row>
    <row r="90" spans="2:34" x14ac:dyDescent="0.25">
      <c r="B90" s="79"/>
      <c r="D90" s="44"/>
      <c r="E90" s="44"/>
      <c r="F90" s="44"/>
      <c r="G90" s="44"/>
      <c r="H90" s="44"/>
      <c r="I90" s="44"/>
      <c r="J90" s="44"/>
      <c r="L90" s="44"/>
      <c r="M90" s="44"/>
      <c r="N90" s="44"/>
      <c r="O90" s="44"/>
      <c r="P90" s="44"/>
      <c r="Q90" s="44"/>
      <c r="S90" s="79"/>
      <c r="U90" s="44"/>
      <c r="V90" s="44"/>
      <c r="W90" s="44"/>
      <c r="X90" s="44"/>
      <c r="Y90" s="44"/>
      <c r="Z90" s="44"/>
      <c r="AA90" s="44"/>
      <c r="AC90" s="44"/>
      <c r="AD90" s="44"/>
      <c r="AE90" s="44"/>
      <c r="AF90" s="44"/>
      <c r="AG90" s="44"/>
      <c r="AH90" s="44"/>
    </row>
    <row r="91" spans="2:34" x14ac:dyDescent="0.25">
      <c r="B91" s="79"/>
      <c r="D91" s="44"/>
      <c r="E91" s="44"/>
      <c r="F91" s="44"/>
      <c r="G91" s="44"/>
      <c r="H91" s="44"/>
      <c r="I91" s="44"/>
      <c r="J91" s="44"/>
      <c r="L91" s="44"/>
      <c r="M91" s="44"/>
      <c r="N91" s="44"/>
      <c r="O91" s="44"/>
      <c r="P91" s="44"/>
      <c r="Q91" s="44"/>
      <c r="S91" s="79"/>
      <c r="U91" s="44"/>
      <c r="V91" s="44"/>
      <c r="W91" s="44"/>
      <c r="X91" s="44"/>
      <c r="Y91" s="44"/>
      <c r="Z91" s="44"/>
      <c r="AA91" s="44"/>
      <c r="AC91" s="44"/>
      <c r="AD91" s="44"/>
      <c r="AE91" s="44"/>
      <c r="AF91" s="44"/>
      <c r="AG91" s="44"/>
      <c r="AH91" s="44"/>
    </row>
    <row r="92" spans="2:34" x14ac:dyDescent="0.25">
      <c r="B92" s="79"/>
      <c r="D92" s="44"/>
      <c r="E92" s="44"/>
      <c r="F92" s="44"/>
      <c r="G92" s="44"/>
      <c r="H92" s="44"/>
      <c r="I92" s="44"/>
      <c r="J92" s="44"/>
      <c r="L92" s="44"/>
      <c r="M92" s="44"/>
      <c r="N92" s="44"/>
      <c r="O92" s="44"/>
      <c r="P92" s="44"/>
      <c r="Q92" s="44"/>
      <c r="S92" s="79"/>
      <c r="U92" s="44"/>
      <c r="V92" s="44"/>
      <c r="W92" s="44"/>
      <c r="X92" s="44"/>
      <c r="Y92" s="44"/>
      <c r="Z92" s="44"/>
      <c r="AA92" s="44"/>
      <c r="AC92" s="44"/>
      <c r="AD92" s="44"/>
      <c r="AE92" s="44"/>
      <c r="AF92" s="44"/>
      <c r="AG92" s="44"/>
      <c r="AH92" s="44"/>
    </row>
    <row r="93" spans="2:34" x14ac:dyDescent="0.25">
      <c r="B93" s="79"/>
      <c r="D93" s="44"/>
      <c r="E93" s="44"/>
      <c r="F93" s="44"/>
      <c r="G93" s="44"/>
      <c r="H93" s="44"/>
      <c r="I93" s="44"/>
      <c r="J93" s="44"/>
      <c r="L93" s="44"/>
      <c r="M93" s="44"/>
      <c r="N93" s="44"/>
      <c r="O93" s="44"/>
      <c r="P93" s="44"/>
      <c r="Q93" s="44"/>
      <c r="S93" s="79"/>
      <c r="U93" s="44"/>
      <c r="V93" s="44"/>
      <c r="W93" s="44"/>
      <c r="X93" s="44"/>
      <c r="Y93" s="44"/>
      <c r="Z93" s="44"/>
      <c r="AA93" s="44"/>
      <c r="AC93" s="44"/>
      <c r="AD93" s="44"/>
      <c r="AE93" s="44"/>
      <c r="AF93" s="44"/>
      <c r="AG93" s="44"/>
      <c r="AH93" s="44"/>
    </row>
    <row r="94" spans="2:34" x14ac:dyDescent="0.25">
      <c r="B94" s="79"/>
      <c r="D94" s="44"/>
      <c r="E94" s="44"/>
      <c r="F94" s="44"/>
      <c r="G94" s="44"/>
      <c r="H94" s="44"/>
      <c r="I94" s="44"/>
      <c r="J94" s="44"/>
      <c r="L94" s="44"/>
      <c r="M94" s="44"/>
      <c r="N94" s="44"/>
      <c r="O94" s="44"/>
      <c r="P94" s="44"/>
      <c r="Q94" s="44"/>
      <c r="S94" s="79"/>
      <c r="U94" s="44"/>
      <c r="V94" s="44"/>
      <c r="W94" s="44"/>
      <c r="X94" s="44"/>
      <c r="Y94" s="44"/>
      <c r="Z94" s="44"/>
      <c r="AA94" s="44"/>
      <c r="AC94" s="44"/>
      <c r="AD94" s="44"/>
      <c r="AE94" s="44"/>
      <c r="AF94" s="44"/>
      <c r="AG94" s="44"/>
      <c r="AH94" s="44"/>
    </row>
    <row r="95" spans="2:34" x14ac:dyDescent="0.25">
      <c r="B95" s="79"/>
      <c r="D95" s="44"/>
      <c r="E95" s="44"/>
      <c r="F95" s="44"/>
      <c r="G95" s="44"/>
      <c r="H95" s="44"/>
      <c r="I95" s="44"/>
      <c r="J95" s="44"/>
      <c r="L95" s="44"/>
      <c r="M95" s="44"/>
      <c r="N95" s="44"/>
      <c r="O95" s="44"/>
      <c r="P95" s="44"/>
      <c r="Q95" s="44"/>
      <c r="S95" s="79"/>
      <c r="U95" s="44"/>
      <c r="V95" s="44"/>
      <c r="W95" s="44"/>
      <c r="X95" s="44"/>
      <c r="Y95" s="44"/>
      <c r="Z95" s="44"/>
      <c r="AA95" s="44"/>
      <c r="AC95" s="44"/>
      <c r="AD95" s="44"/>
      <c r="AE95" s="44"/>
      <c r="AF95" s="44"/>
      <c r="AG95" s="44"/>
      <c r="AH95" s="44"/>
    </row>
    <row r="96" spans="2:34" x14ac:dyDescent="0.25">
      <c r="B96" s="79"/>
      <c r="D96" s="44"/>
      <c r="E96" s="44"/>
      <c r="F96" s="44"/>
      <c r="G96" s="44"/>
      <c r="H96" s="44"/>
      <c r="I96" s="44"/>
      <c r="J96" s="44"/>
      <c r="L96" s="44"/>
      <c r="M96" s="44"/>
      <c r="N96" s="44"/>
      <c r="O96" s="44"/>
      <c r="P96" s="44"/>
      <c r="Q96" s="44"/>
      <c r="S96" s="79"/>
      <c r="U96" s="44"/>
      <c r="V96" s="44"/>
      <c r="W96" s="44"/>
      <c r="X96" s="44"/>
      <c r="Y96" s="44"/>
      <c r="Z96" s="44"/>
      <c r="AA96" s="44"/>
      <c r="AC96" s="44"/>
      <c r="AD96" s="44"/>
      <c r="AE96" s="44"/>
      <c r="AF96" s="44"/>
      <c r="AG96" s="44"/>
      <c r="AH96" s="44"/>
    </row>
    <row r="97" spans="2:34" x14ac:dyDescent="0.25">
      <c r="B97" s="79"/>
      <c r="D97" s="44"/>
      <c r="E97" s="44"/>
      <c r="F97" s="44"/>
      <c r="G97" s="44"/>
      <c r="H97" s="44"/>
      <c r="I97" s="44"/>
      <c r="J97" s="44"/>
      <c r="L97" s="44"/>
      <c r="M97" s="44"/>
      <c r="N97" s="44"/>
      <c r="O97" s="44"/>
      <c r="P97" s="44"/>
      <c r="Q97" s="44"/>
      <c r="S97" s="79"/>
      <c r="U97" s="44"/>
      <c r="V97" s="44"/>
      <c r="W97" s="44"/>
      <c r="X97" s="44"/>
      <c r="Y97" s="44"/>
      <c r="Z97" s="44"/>
      <c r="AA97" s="44"/>
      <c r="AC97" s="44"/>
      <c r="AD97" s="44"/>
      <c r="AE97" s="44"/>
      <c r="AF97" s="44"/>
      <c r="AG97" s="44"/>
      <c r="AH97" s="44"/>
    </row>
    <row r="98" spans="2:34" x14ac:dyDescent="0.25">
      <c r="B98" s="79"/>
      <c r="D98" s="44"/>
      <c r="E98" s="44"/>
      <c r="F98" s="44"/>
      <c r="G98" s="44"/>
      <c r="H98" s="44"/>
      <c r="I98" s="44"/>
      <c r="J98" s="44"/>
      <c r="L98" s="44"/>
      <c r="M98" s="44"/>
      <c r="N98" s="44"/>
      <c r="O98" s="44"/>
      <c r="P98" s="44"/>
      <c r="Q98" s="44"/>
      <c r="S98" s="79"/>
      <c r="U98" s="44"/>
      <c r="V98" s="44"/>
      <c r="W98" s="44"/>
      <c r="X98" s="44"/>
      <c r="Y98" s="44"/>
      <c r="Z98" s="44"/>
      <c r="AA98" s="44"/>
      <c r="AC98" s="44"/>
      <c r="AD98" s="44"/>
      <c r="AE98" s="44"/>
      <c r="AF98" s="44"/>
      <c r="AG98" s="44"/>
      <c r="AH98" s="44"/>
    </row>
    <row r="99" spans="2:34" x14ac:dyDescent="0.25">
      <c r="B99" s="79"/>
      <c r="D99" s="44"/>
      <c r="E99" s="44"/>
      <c r="F99" s="44"/>
      <c r="G99" s="44"/>
      <c r="H99" s="44"/>
      <c r="I99" s="44"/>
      <c r="J99" s="44"/>
      <c r="L99" s="44"/>
      <c r="M99" s="44"/>
      <c r="N99" s="44"/>
      <c r="O99" s="44"/>
      <c r="P99" s="44"/>
      <c r="Q99" s="44"/>
      <c r="S99" s="79"/>
      <c r="U99" s="44"/>
      <c r="V99" s="44"/>
      <c r="W99" s="44"/>
      <c r="X99" s="44"/>
      <c r="Y99" s="44"/>
      <c r="Z99" s="44"/>
      <c r="AA99" s="44"/>
      <c r="AC99" s="44"/>
      <c r="AD99" s="44"/>
      <c r="AE99" s="44"/>
      <c r="AF99" s="44"/>
      <c r="AG99" s="44"/>
      <c r="AH99" s="44"/>
    </row>
    <row r="100" spans="2:34" x14ac:dyDescent="0.25">
      <c r="B100" s="79"/>
      <c r="D100" s="44"/>
      <c r="E100" s="44"/>
      <c r="F100" s="44"/>
      <c r="G100" s="44"/>
      <c r="H100" s="44"/>
      <c r="I100" s="44"/>
      <c r="J100" s="44"/>
      <c r="L100" s="44"/>
      <c r="M100" s="44"/>
      <c r="N100" s="44"/>
      <c r="O100" s="44"/>
      <c r="P100" s="44"/>
      <c r="Q100" s="44"/>
      <c r="S100" s="79"/>
      <c r="U100" s="44"/>
      <c r="V100" s="44"/>
      <c r="W100" s="44"/>
      <c r="X100" s="44"/>
      <c r="Y100" s="44"/>
      <c r="Z100" s="44"/>
      <c r="AA100" s="44"/>
      <c r="AC100" s="44"/>
      <c r="AD100" s="44"/>
      <c r="AE100" s="44"/>
      <c r="AF100" s="44"/>
      <c r="AG100" s="44"/>
      <c r="AH100" s="44"/>
    </row>
    <row r="101" spans="2:34" x14ac:dyDescent="0.25">
      <c r="B101" s="79"/>
      <c r="D101" s="44"/>
      <c r="E101" s="44"/>
      <c r="F101" s="44"/>
      <c r="G101" s="44"/>
      <c r="H101" s="44"/>
      <c r="I101" s="44"/>
      <c r="J101" s="44"/>
      <c r="L101" s="44"/>
      <c r="M101" s="44"/>
      <c r="N101" s="44"/>
      <c r="O101" s="44"/>
      <c r="P101" s="44"/>
      <c r="Q101" s="44"/>
      <c r="S101" s="79"/>
      <c r="U101" s="44"/>
      <c r="V101" s="44"/>
      <c r="W101" s="44"/>
      <c r="X101" s="44"/>
      <c r="Y101" s="44"/>
      <c r="Z101" s="44"/>
      <c r="AA101" s="44"/>
      <c r="AC101" s="44"/>
      <c r="AD101" s="44"/>
      <c r="AE101" s="44"/>
      <c r="AF101" s="44"/>
      <c r="AG101" s="44"/>
      <c r="AH101" s="44"/>
    </row>
    <row r="102" spans="2:34" x14ac:dyDescent="0.25">
      <c r="B102" s="79"/>
      <c r="D102" s="44"/>
      <c r="E102" s="44"/>
      <c r="F102" s="44"/>
      <c r="G102" s="44"/>
      <c r="H102" s="44"/>
      <c r="I102" s="44"/>
      <c r="J102" s="44"/>
      <c r="L102" s="44"/>
      <c r="M102" s="44"/>
      <c r="N102" s="44"/>
      <c r="O102" s="44"/>
      <c r="P102" s="44"/>
      <c r="Q102" s="44"/>
      <c r="S102" s="79"/>
      <c r="U102" s="44"/>
      <c r="V102" s="44"/>
      <c r="W102" s="44"/>
      <c r="X102" s="44"/>
      <c r="Y102" s="44"/>
      <c r="Z102" s="44"/>
      <c r="AA102" s="44"/>
      <c r="AC102" s="44"/>
      <c r="AD102" s="44"/>
      <c r="AE102" s="44"/>
      <c r="AF102" s="44"/>
      <c r="AG102" s="44"/>
      <c r="AH102" s="44"/>
    </row>
    <row r="103" spans="2:34" x14ac:dyDescent="0.25">
      <c r="B103" s="79"/>
      <c r="D103" s="44"/>
      <c r="E103" s="44"/>
      <c r="F103" s="44"/>
      <c r="G103" s="44"/>
      <c r="H103" s="44"/>
      <c r="I103" s="44"/>
      <c r="J103" s="44"/>
      <c r="L103" s="44"/>
      <c r="M103" s="44"/>
      <c r="N103" s="44"/>
      <c r="O103" s="44"/>
      <c r="P103" s="44"/>
      <c r="Q103" s="44"/>
      <c r="S103" s="79"/>
      <c r="U103" s="44"/>
      <c r="V103" s="44"/>
      <c r="W103" s="44"/>
      <c r="X103" s="44"/>
      <c r="Y103" s="44"/>
      <c r="Z103" s="44"/>
      <c r="AA103" s="44"/>
      <c r="AC103" s="44"/>
      <c r="AD103" s="44"/>
      <c r="AE103" s="44"/>
      <c r="AF103" s="44"/>
      <c r="AG103" s="44"/>
      <c r="AH103" s="44"/>
    </row>
    <row r="104" spans="2:34" x14ac:dyDescent="0.25">
      <c r="B104" s="79"/>
      <c r="D104" s="44"/>
      <c r="E104" s="44"/>
      <c r="F104" s="44"/>
      <c r="G104" s="44"/>
      <c r="H104" s="44"/>
      <c r="I104" s="44"/>
      <c r="J104" s="44"/>
      <c r="L104" s="44"/>
      <c r="M104" s="44"/>
      <c r="N104" s="44"/>
      <c r="O104" s="44"/>
      <c r="P104" s="44"/>
      <c r="Q104" s="44"/>
      <c r="S104" s="79"/>
      <c r="U104" s="44"/>
      <c r="V104" s="44"/>
      <c r="W104" s="44"/>
      <c r="X104" s="44"/>
      <c r="Y104" s="44"/>
      <c r="Z104" s="44"/>
      <c r="AA104" s="44"/>
      <c r="AC104" s="44"/>
      <c r="AD104" s="44"/>
      <c r="AE104" s="44"/>
      <c r="AF104" s="44"/>
      <c r="AG104" s="44"/>
      <c r="AH104" s="44"/>
    </row>
    <row r="105" spans="2:34" x14ac:dyDescent="0.25">
      <c r="B105" s="79"/>
      <c r="D105" s="44"/>
      <c r="E105" s="44"/>
      <c r="F105" s="44"/>
      <c r="G105" s="44"/>
      <c r="H105" s="44"/>
      <c r="I105" s="44"/>
      <c r="J105" s="44"/>
      <c r="L105" s="44"/>
      <c r="M105" s="44"/>
      <c r="N105" s="44"/>
      <c r="O105" s="44"/>
      <c r="P105" s="44"/>
      <c r="Q105" s="44"/>
      <c r="S105" s="79"/>
      <c r="U105" s="44"/>
      <c r="V105" s="44"/>
      <c r="W105" s="44"/>
      <c r="X105" s="44"/>
      <c r="Y105" s="44"/>
      <c r="Z105" s="44"/>
      <c r="AA105" s="44"/>
      <c r="AC105" s="44"/>
      <c r="AD105" s="44"/>
      <c r="AE105" s="44"/>
      <c r="AF105" s="44"/>
      <c r="AG105" s="44"/>
      <c r="AH105" s="44"/>
    </row>
    <row r="106" spans="2:34" x14ac:dyDescent="0.25">
      <c r="B106" s="79"/>
      <c r="D106" s="44"/>
      <c r="E106" s="44"/>
      <c r="F106" s="44"/>
      <c r="G106" s="44"/>
      <c r="H106" s="44"/>
      <c r="I106" s="44"/>
      <c r="J106" s="44"/>
      <c r="L106" s="44"/>
      <c r="M106" s="44"/>
      <c r="N106" s="44"/>
      <c r="O106" s="44"/>
      <c r="P106" s="44"/>
      <c r="Q106" s="44"/>
      <c r="S106" s="79"/>
      <c r="U106" s="44"/>
      <c r="V106" s="44"/>
      <c r="W106" s="44"/>
      <c r="X106" s="44"/>
      <c r="Y106" s="44"/>
      <c r="Z106" s="44"/>
      <c r="AA106" s="44"/>
      <c r="AC106" s="44"/>
      <c r="AD106" s="44"/>
      <c r="AE106" s="44"/>
      <c r="AF106" s="44"/>
      <c r="AG106" s="44"/>
      <c r="AH106" s="44"/>
    </row>
    <row r="107" spans="2:34" x14ac:dyDescent="0.25">
      <c r="B107" s="79"/>
      <c r="D107" s="44"/>
      <c r="E107" s="44"/>
      <c r="F107" s="44"/>
      <c r="G107" s="44"/>
      <c r="H107" s="44"/>
      <c r="I107" s="44"/>
      <c r="J107" s="44"/>
      <c r="L107" s="44"/>
      <c r="M107" s="44"/>
      <c r="N107" s="44"/>
      <c r="O107" s="44"/>
      <c r="P107" s="44"/>
      <c r="Q107" s="44"/>
      <c r="S107" s="79"/>
      <c r="U107" s="44"/>
      <c r="V107" s="44"/>
      <c r="W107" s="44"/>
      <c r="X107" s="44"/>
      <c r="Y107" s="44"/>
      <c r="Z107" s="44"/>
      <c r="AA107" s="44"/>
      <c r="AC107" s="44"/>
      <c r="AD107" s="44"/>
      <c r="AE107" s="44"/>
      <c r="AF107" s="44"/>
      <c r="AG107" s="44"/>
      <c r="AH107" s="44"/>
    </row>
    <row r="108" spans="2:34" x14ac:dyDescent="0.25">
      <c r="B108" s="79"/>
      <c r="D108" s="44"/>
      <c r="E108" s="44"/>
      <c r="F108" s="44"/>
      <c r="G108" s="44"/>
      <c r="H108" s="44"/>
      <c r="I108" s="44"/>
      <c r="J108" s="44"/>
      <c r="L108" s="44"/>
      <c r="M108" s="44"/>
      <c r="N108" s="44"/>
      <c r="O108" s="44"/>
      <c r="P108" s="44"/>
      <c r="Q108" s="44"/>
      <c r="S108" s="79"/>
      <c r="U108" s="44"/>
      <c r="V108" s="44"/>
      <c r="W108" s="44"/>
      <c r="X108" s="44"/>
      <c r="Y108" s="44"/>
      <c r="Z108" s="44"/>
      <c r="AA108" s="44"/>
      <c r="AC108" s="44"/>
      <c r="AD108" s="44"/>
      <c r="AE108" s="44"/>
      <c r="AF108" s="44"/>
      <c r="AG108" s="44"/>
      <c r="AH108" s="44"/>
    </row>
    <row r="109" spans="2:34" x14ac:dyDescent="0.25">
      <c r="B109" s="79"/>
      <c r="D109" s="44"/>
      <c r="E109" s="44"/>
      <c r="F109" s="44"/>
      <c r="G109" s="44"/>
      <c r="H109" s="44"/>
      <c r="I109" s="44"/>
      <c r="J109" s="44"/>
      <c r="L109" s="44"/>
      <c r="M109" s="44"/>
      <c r="N109" s="44"/>
      <c r="O109" s="44"/>
      <c r="P109" s="44"/>
      <c r="Q109" s="44"/>
      <c r="S109" s="79"/>
      <c r="U109" s="44"/>
      <c r="V109" s="44"/>
      <c r="W109" s="44"/>
      <c r="X109" s="44"/>
      <c r="Y109" s="44"/>
      <c r="Z109" s="44"/>
      <c r="AA109" s="44"/>
      <c r="AC109" s="44"/>
      <c r="AD109" s="44"/>
      <c r="AE109" s="44"/>
      <c r="AF109" s="44"/>
      <c r="AG109" s="44"/>
      <c r="AH109" s="44"/>
    </row>
    <row r="110" spans="2:34" x14ac:dyDescent="0.25">
      <c r="B110" s="79"/>
      <c r="D110" s="44"/>
      <c r="E110" s="44"/>
      <c r="F110" s="44"/>
      <c r="G110" s="44"/>
      <c r="H110" s="44"/>
      <c r="I110" s="44"/>
      <c r="J110" s="44"/>
      <c r="L110" s="44"/>
      <c r="M110" s="44"/>
      <c r="N110" s="44"/>
      <c r="O110" s="44"/>
      <c r="P110" s="44"/>
      <c r="Q110" s="44"/>
      <c r="S110" s="79"/>
      <c r="U110" s="44"/>
      <c r="V110" s="44"/>
      <c r="W110" s="44"/>
      <c r="X110" s="44"/>
      <c r="Y110" s="44"/>
      <c r="Z110" s="44"/>
      <c r="AA110" s="44"/>
      <c r="AC110" s="44"/>
      <c r="AD110" s="44"/>
      <c r="AE110" s="44"/>
      <c r="AF110" s="44"/>
      <c r="AG110" s="44"/>
      <c r="AH110" s="44"/>
    </row>
    <row r="111" spans="2:34" x14ac:dyDescent="0.25">
      <c r="B111" s="79"/>
      <c r="D111" s="44"/>
      <c r="E111" s="44"/>
      <c r="F111" s="44"/>
      <c r="G111" s="44"/>
      <c r="H111" s="44"/>
      <c r="I111" s="44"/>
      <c r="J111" s="44"/>
      <c r="L111" s="44"/>
      <c r="M111" s="44"/>
      <c r="N111" s="44"/>
      <c r="O111" s="44"/>
      <c r="P111" s="44"/>
      <c r="Q111" s="44"/>
      <c r="S111" s="79"/>
      <c r="U111" s="44"/>
      <c r="V111" s="44"/>
      <c r="W111" s="44"/>
      <c r="X111" s="44"/>
      <c r="Y111" s="44"/>
      <c r="Z111" s="44"/>
      <c r="AA111" s="44"/>
      <c r="AC111" s="44"/>
      <c r="AD111" s="44"/>
      <c r="AE111" s="44"/>
      <c r="AF111" s="44"/>
      <c r="AG111" s="44"/>
      <c r="AH111" s="44"/>
    </row>
    <row r="112" spans="2:34" x14ac:dyDescent="0.25">
      <c r="B112" s="79"/>
      <c r="D112" s="44"/>
      <c r="E112" s="44"/>
      <c r="F112" s="44"/>
      <c r="G112" s="44"/>
      <c r="H112" s="44"/>
      <c r="I112" s="44"/>
      <c r="J112" s="44"/>
      <c r="L112" s="44"/>
      <c r="M112" s="44"/>
      <c r="N112" s="44"/>
      <c r="O112" s="44"/>
      <c r="P112" s="44"/>
      <c r="Q112" s="44"/>
      <c r="S112" s="79"/>
      <c r="U112" s="44"/>
      <c r="V112" s="44"/>
      <c r="W112" s="44"/>
      <c r="X112" s="44"/>
      <c r="Y112" s="44"/>
      <c r="Z112" s="44"/>
      <c r="AA112" s="44"/>
      <c r="AC112" s="44"/>
      <c r="AD112" s="44"/>
      <c r="AE112" s="44"/>
      <c r="AF112" s="44"/>
      <c r="AG112" s="44"/>
      <c r="AH112" s="44"/>
    </row>
    <row r="113" spans="2:34" x14ac:dyDescent="0.25">
      <c r="B113" s="79"/>
      <c r="D113" s="44"/>
      <c r="E113" s="44"/>
      <c r="F113" s="44"/>
      <c r="G113" s="44"/>
      <c r="H113" s="44"/>
      <c r="I113" s="44"/>
      <c r="J113" s="44"/>
      <c r="L113" s="44"/>
      <c r="M113" s="44"/>
      <c r="N113" s="44"/>
      <c r="O113" s="44"/>
      <c r="P113" s="44"/>
      <c r="Q113" s="44"/>
      <c r="S113" s="79"/>
      <c r="U113" s="44"/>
      <c r="V113" s="44"/>
      <c r="W113" s="44"/>
      <c r="X113" s="44"/>
      <c r="Y113" s="44"/>
      <c r="Z113" s="44"/>
      <c r="AA113" s="44"/>
      <c r="AC113" s="44"/>
      <c r="AD113" s="44"/>
      <c r="AE113" s="44"/>
      <c r="AF113" s="44"/>
      <c r="AG113" s="44"/>
      <c r="AH113" s="44"/>
    </row>
    <row r="114" spans="2:34" x14ac:dyDescent="0.25">
      <c r="B114" s="79"/>
      <c r="D114" s="44"/>
      <c r="E114" s="44"/>
      <c r="F114" s="44"/>
      <c r="G114" s="44"/>
      <c r="H114" s="44"/>
      <c r="I114" s="44"/>
      <c r="J114" s="44"/>
      <c r="L114" s="44"/>
      <c r="M114" s="44"/>
      <c r="N114" s="44"/>
      <c r="O114" s="44"/>
      <c r="P114" s="44"/>
      <c r="Q114" s="44"/>
      <c r="S114" s="79"/>
      <c r="U114" s="44"/>
      <c r="V114" s="44"/>
      <c r="W114" s="44"/>
      <c r="X114" s="44"/>
      <c r="Y114" s="44"/>
      <c r="Z114" s="44"/>
      <c r="AA114" s="44"/>
      <c r="AC114" s="44"/>
      <c r="AD114" s="44"/>
      <c r="AE114" s="44"/>
      <c r="AF114" s="44"/>
      <c r="AG114" s="44"/>
      <c r="AH114" s="44"/>
    </row>
    <row r="115" spans="2:34" x14ac:dyDescent="0.25">
      <c r="B115" s="79"/>
      <c r="D115" s="44"/>
      <c r="E115" s="44"/>
      <c r="F115" s="44"/>
      <c r="G115" s="44"/>
      <c r="H115" s="44"/>
      <c r="I115" s="44"/>
      <c r="J115" s="44"/>
      <c r="L115" s="44"/>
      <c r="M115" s="44"/>
      <c r="N115" s="44"/>
      <c r="O115" s="44"/>
      <c r="P115" s="44"/>
      <c r="Q115" s="44"/>
      <c r="S115" s="79"/>
      <c r="U115" s="44"/>
      <c r="V115" s="44"/>
      <c r="W115" s="44"/>
      <c r="X115" s="44"/>
      <c r="Y115" s="44"/>
      <c r="Z115" s="44"/>
      <c r="AA115" s="44"/>
      <c r="AC115" s="44"/>
      <c r="AD115" s="44"/>
      <c r="AE115" s="44"/>
      <c r="AF115" s="44"/>
      <c r="AG115" s="44"/>
      <c r="AH115" s="44"/>
    </row>
    <row r="116" spans="2:34" x14ac:dyDescent="0.25">
      <c r="B116" s="79"/>
      <c r="D116" s="44"/>
      <c r="E116" s="44"/>
      <c r="F116" s="44"/>
      <c r="G116" s="44"/>
      <c r="H116" s="44"/>
      <c r="I116" s="44"/>
      <c r="J116" s="44"/>
      <c r="L116" s="44"/>
      <c r="M116" s="44"/>
      <c r="N116" s="44"/>
      <c r="O116" s="44"/>
      <c r="P116" s="44"/>
      <c r="Q116" s="44"/>
      <c r="S116" s="79"/>
      <c r="U116" s="44"/>
      <c r="V116" s="44"/>
      <c r="W116" s="44"/>
      <c r="X116" s="44"/>
      <c r="Y116" s="44"/>
      <c r="Z116" s="44"/>
      <c r="AA116" s="44"/>
      <c r="AC116" s="44"/>
      <c r="AD116" s="44"/>
      <c r="AE116" s="44"/>
      <c r="AF116" s="44"/>
      <c r="AG116" s="44"/>
      <c r="AH116" s="44"/>
    </row>
    <row r="117" spans="2:34" x14ac:dyDescent="0.25">
      <c r="B117" s="79"/>
      <c r="D117" s="44"/>
      <c r="E117" s="44"/>
      <c r="F117" s="44"/>
      <c r="G117" s="44"/>
      <c r="H117" s="44"/>
      <c r="I117" s="44"/>
      <c r="J117" s="44"/>
      <c r="L117" s="44"/>
      <c r="M117" s="44"/>
      <c r="N117" s="44"/>
      <c r="O117" s="44"/>
      <c r="P117" s="44"/>
      <c r="Q117" s="44"/>
      <c r="S117" s="79"/>
      <c r="U117" s="44"/>
      <c r="V117" s="44"/>
      <c r="W117" s="44"/>
      <c r="X117" s="44"/>
      <c r="Y117" s="44"/>
      <c r="Z117" s="44"/>
      <c r="AA117" s="44"/>
      <c r="AC117" s="44"/>
      <c r="AD117" s="44"/>
      <c r="AE117" s="44"/>
      <c r="AF117" s="44"/>
      <c r="AG117" s="44"/>
      <c r="AH117" s="44"/>
    </row>
    <row r="118" spans="2:34" x14ac:dyDescent="0.25">
      <c r="B118" s="79"/>
      <c r="D118" s="44"/>
      <c r="E118" s="44"/>
      <c r="F118" s="44"/>
      <c r="G118" s="44"/>
      <c r="H118" s="44"/>
      <c r="I118" s="44"/>
      <c r="J118" s="44"/>
      <c r="L118" s="44"/>
      <c r="M118" s="44"/>
      <c r="N118" s="44"/>
      <c r="O118" s="44"/>
      <c r="P118" s="44"/>
      <c r="Q118" s="44"/>
      <c r="S118" s="79"/>
      <c r="U118" s="44"/>
      <c r="V118" s="44"/>
      <c r="W118" s="44"/>
      <c r="X118" s="44"/>
      <c r="Y118" s="44"/>
      <c r="Z118" s="44"/>
      <c r="AA118" s="44"/>
      <c r="AC118" s="44"/>
      <c r="AD118" s="44"/>
      <c r="AE118" s="44"/>
      <c r="AF118" s="44"/>
      <c r="AG118" s="44"/>
      <c r="AH118" s="44"/>
    </row>
    <row r="119" spans="2:34" x14ac:dyDescent="0.25">
      <c r="B119" s="79"/>
      <c r="D119" s="44"/>
      <c r="E119" s="44"/>
      <c r="F119" s="44"/>
      <c r="G119" s="44"/>
      <c r="H119" s="44"/>
      <c r="I119" s="44"/>
      <c r="J119" s="44"/>
      <c r="L119" s="44"/>
      <c r="M119" s="44"/>
      <c r="N119" s="44"/>
      <c r="O119" s="44"/>
      <c r="P119" s="44"/>
      <c r="Q119" s="44"/>
      <c r="S119" s="79"/>
      <c r="U119" s="44"/>
      <c r="V119" s="44"/>
      <c r="W119" s="44"/>
      <c r="X119" s="44"/>
      <c r="Y119" s="44"/>
      <c r="Z119" s="44"/>
      <c r="AA119" s="44"/>
      <c r="AC119" s="44"/>
      <c r="AD119" s="44"/>
      <c r="AE119" s="44"/>
      <c r="AF119" s="44"/>
      <c r="AG119" s="44"/>
      <c r="AH119" s="44"/>
    </row>
    <row r="120" spans="2:34" x14ac:dyDescent="0.25">
      <c r="B120" s="79"/>
      <c r="D120" s="44"/>
      <c r="E120" s="44"/>
      <c r="F120" s="44"/>
      <c r="G120" s="44"/>
      <c r="H120" s="44"/>
      <c r="I120" s="44"/>
      <c r="J120" s="44"/>
      <c r="L120" s="44"/>
      <c r="M120" s="44"/>
      <c r="N120" s="44"/>
      <c r="O120" s="44"/>
      <c r="P120" s="44"/>
      <c r="Q120" s="44"/>
      <c r="S120" s="79"/>
      <c r="U120" s="44"/>
      <c r="V120" s="44"/>
      <c r="W120" s="44"/>
      <c r="X120" s="44"/>
      <c r="Y120" s="44"/>
      <c r="Z120" s="44"/>
      <c r="AA120" s="44"/>
      <c r="AC120" s="44"/>
      <c r="AD120" s="44"/>
      <c r="AE120" s="44"/>
      <c r="AF120" s="44"/>
      <c r="AG120" s="44"/>
      <c r="AH120" s="44"/>
    </row>
    <row r="121" spans="2:34" x14ac:dyDescent="0.25">
      <c r="B121" s="79"/>
      <c r="D121" s="44"/>
      <c r="E121" s="44"/>
      <c r="F121" s="44"/>
      <c r="G121" s="44"/>
      <c r="H121" s="44"/>
      <c r="I121" s="44"/>
      <c r="J121" s="44"/>
      <c r="L121" s="44"/>
      <c r="M121" s="44"/>
      <c r="N121" s="44"/>
      <c r="O121" s="44"/>
      <c r="P121" s="44"/>
      <c r="Q121" s="44"/>
      <c r="S121" s="79"/>
      <c r="U121" s="44"/>
      <c r="V121" s="44"/>
      <c r="W121" s="44"/>
      <c r="X121" s="44"/>
      <c r="Y121" s="44"/>
      <c r="Z121" s="44"/>
      <c r="AA121" s="44"/>
      <c r="AC121" s="44"/>
      <c r="AD121" s="44"/>
      <c r="AE121" s="44"/>
      <c r="AF121" s="44"/>
      <c r="AG121" s="44"/>
      <c r="AH121" s="44"/>
    </row>
    <row r="122" spans="2:34" x14ac:dyDescent="0.25">
      <c r="B122" s="79"/>
      <c r="D122" s="44"/>
      <c r="E122" s="44"/>
      <c r="F122" s="44"/>
      <c r="G122" s="44"/>
      <c r="H122" s="44"/>
      <c r="I122" s="44"/>
      <c r="J122" s="44"/>
      <c r="L122" s="44"/>
      <c r="M122" s="44"/>
      <c r="N122" s="44"/>
      <c r="O122" s="44"/>
      <c r="P122" s="44"/>
      <c r="Q122" s="44"/>
      <c r="S122" s="79"/>
      <c r="U122" s="44"/>
      <c r="V122" s="44"/>
      <c r="W122" s="44"/>
      <c r="X122" s="44"/>
      <c r="Y122" s="44"/>
      <c r="Z122" s="44"/>
      <c r="AA122" s="44"/>
      <c r="AC122" s="44"/>
      <c r="AD122" s="44"/>
      <c r="AE122" s="44"/>
      <c r="AF122" s="44"/>
      <c r="AG122" s="44"/>
      <c r="AH122" s="44"/>
    </row>
    <row r="123" spans="2:34" x14ac:dyDescent="0.25">
      <c r="B123" s="79"/>
      <c r="D123" s="44"/>
      <c r="E123" s="44"/>
      <c r="F123" s="44"/>
      <c r="G123" s="44"/>
      <c r="H123" s="44"/>
      <c r="I123" s="44"/>
      <c r="J123" s="44"/>
      <c r="L123" s="44"/>
      <c r="M123" s="44"/>
      <c r="N123" s="44"/>
      <c r="O123" s="44"/>
      <c r="P123" s="44"/>
      <c r="Q123" s="44"/>
      <c r="S123" s="79"/>
      <c r="U123" s="44"/>
      <c r="V123" s="44"/>
      <c r="W123" s="44"/>
      <c r="X123" s="44"/>
      <c r="Y123" s="44"/>
      <c r="Z123" s="44"/>
      <c r="AA123" s="44"/>
      <c r="AC123" s="44"/>
      <c r="AD123" s="44"/>
      <c r="AE123" s="44"/>
      <c r="AF123" s="44"/>
      <c r="AG123" s="44"/>
      <c r="AH123" s="44"/>
    </row>
    <row r="124" spans="2:34" x14ac:dyDescent="0.25">
      <c r="B124" s="79"/>
      <c r="D124" s="44"/>
      <c r="E124" s="44"/>
      <c r="F124" s="44"/>
      <c r="G124" s="44"/>
      <c r="H124" s="44"/>
      <c r="I124" s="44"/>
      <c r="J124" s="44"/>
      <c r="L124" s="44"/>
      <c r="M124" s="44"/>
      <c r="N124" s="44"/>
      <c r="O124" s="44"/>
      <c r="P124" s="44"/>
      <c r="Q124" s="44"/>
      <c r="S124" s="79"/>
      <c r="U124" s="44"/>
      <c r="V124" s="44"/>
      <c r="W124" s="44"/>
      <c r="X124" s="44"/>
      <c r="Y124" s="44"/>
      <c r="Z124" s="44"/>
      <c r="AA124" s="44"/>
      <c r="AC124" s="44"/>
      <c r="AD124" s="44"/>
      <c r="AE124" s="44"/>
      <c r="AF124" s="44"/>
      <c r="AG124" s="44"/>
      <c r="AH124" s="44"/>
    </row>
    <row r="125" spans="2:34" x14ac:dyDescent="0.25">
      <c r="B125" s="79"/>
      <c r="D125" s="44"/>
      <c r="E125" s="44"/>
      <c r="F125" s="44"/>
      <c r="G125" s="44"/>
      <c r="H125" s="44"/>
      <c r="I125" s="44"/>
      <c r="J125" s="44"/>
      <c r="L125" s="44"/>
      <c r="M125" s="44"/>
      <c r="N125" s="44"/>
      <c r="O125" s="44"/>
      <c r="P125" s="44"/>
      <c r="Q125" s="44"/>
      <c r="S125" s="79"/>
      <c r="U125" s="44"/>
      <c r="V125" s="44"/>
      <c r="W125" s="44"/>
      <c r="X125" s="44"/>
      <c r="Y125" s="44"/>
      <c r="Z125" s="44"/>
      <c r="AA125" s="44"/>
      <c r="AC125" s="44"/>
      <c r="AD125" s="44"/>
      <c r="AE125" s="44"/>
      <c r="AF125" s="44"/>
      <c r="AG125" s="44"/>
      <c r="AH125" s="44"/>
    </row>
    <row r="126" spans="2:34" x14ac:dyDescent="0.25">
      <c r="B126" s="79"/>
      <c r="D126" s="44"/>
      <c r="E126" s="44"/>
      <c r="F126" s="44"/>
      <c r="G126" s="44"/>
      <c r="H126" s="44"/>
      <c r="I126" s="44"/>
      <c r="J126" s="44"/>
      <c r="L126" s="44"/>
      <c r="M126" s="44"/>
      <c r="N126" s="44"/>
      <c r="O126" s="44"/>
      <c r="P126" s="44"/>
      <c r="Q126" s="44"/>
      <c r="S126" s="79"/>
      <c r="U126" s="44"/>
      <c r="V126" s="44"/>
      <c r="W126" s="44"/>
      <c r="X126" s="44"/>
      <c r="Y126" s="44"/>
      <c r="Z126" s="44"/>
      <c r="AA126" s="44"/>
      <c r="AC126" s="44"/>
      <c r="AD126" s="44"/>
      <c r="AE126" s="44"/>
      <c r="AF126" s="44"/>
      <c r="AG126" s="44"/>
      <c r="AH126" s="44"/>
    </row>
    <row r="127" spans="2:34" x14ac:dyDescent="0.25">
      <c r="B127" s="79"/>
      <c r="D127" s="44"/>
      <c r="E127" s="44"/>
      <c r="F127" s="44"/>
      <c r="G127" s="44"/>
      <c r="H127" s="44"/>
      <c r="I127" s="44"/>
      <c r="J127" s="44"/>
      <c r="L127" s="44"/>
      <c r="M127" s="44"/>
      <c r="N127" s="44"/>
      <c r="O127" s="44"/>
      <c r="P127" s="44"/>
      <c r="Q127" s="44"/>
      <c r="S127" s="79"/>
      <c r="U127" s="44"/>
      <c r="V127" s="44"/>
      <c r="W127" s="44"/>
      <c r="X127" s="44"/>
      <c r="Y127" s="44"/>
      <c r="Z127" s="44"/>
      <c r="AA127" s="44"/>
      <c r="AC127" s="44"/>
      <c r="AD127" s="44"/>
      <c r="AE127" s="44"/>
      <c r="AF127" s="44"/>
      <c r="AG127" s="44"/>
      <c r="AH127" s="44"/>
    </row>
    <row r="128" spans="2:34" x14ac:dyDescent="0.25">
      <c r="B128" s="79"/>
      <c r="D128" s="44"/>
      <c r="E128" s="44"/>
      <c r="F128" s="44"/>
      <c r="G128" s="44"/>
      <c r="H128" s="44"/>
      <c r="I128" s="44"/>
      <c r="J128" s="44"/>
      <c r="L128" s="44"/>
      <c r="M128" s="44"/>
      <c r="N128" s="44"/>
      <c r="O128" s="44"/>
      <c r="P128" s="44"/>
      <c r="Q128" s="44"/>
      <c r="S128" s="79"/>
      <c r="U128" s="44"/>
      <c r="V128" s="44"/>
      <c r="W128" s="44"/>
      <c r="X128" s="44"/>
      <c r="Y128" s="44"/>
      <c r="Z128" s="44"/>
      <c r="AA128" s="44"/>
      <c r="AC128" s="44"/>
      <c r="AD128" s="44"/>
      <c r="AE128" s="44"/>
      <c r="AF128" s="44"/>
      <c r="AG128" s="44"/>
      <c r="AH128" s="44"/>
    </row>
    <row r="129" spans="2:34" x14ac:dyDescent="0.25">
      <c r="B129" s="79"/>
      <c r="D129" s="44"/>
      <c r="E129" s="44"/>
      <c r="F129" s="44"/>
      <c r="G129" s="44"/>
      <c r="H129" s="44"/>
      <c r="I129" s="44"/>
      <c r="J129" s="44"/>
      <c r="L129" s="44"/>
      <c r="M129" s="44"/>
      <c r="N129" s="44"/>
      <c r="O129" s="44"/>
      <c r="P129" s="44"/>
      <c r="Q129" s="44"/>
      <c r="S129" s="79"/>
      <c r="U129" s="44"/>
      <c r="V129" s="44"/>
      <c r="W129" s="44"/>
      <c r="X129" s="44"/>
      <c r="Y129" s="44"/>
      <c r="Z129" s="44"/>
      <c r="AA129" s="44"/>
      <c r="AC129" s="44"/>
      <c r="AD129" s="44"/>
      <c r="AE129" s="44"/>
      <c r="AF129" s="44"/>
      <c r="AG129" s="44"/>
      <c r="AH129" s="44"/>
    </row>
    <row r="130" spans="2:34" x14ac:dyDescent="0.25">
      <c r="B130" s="79"/>
      <c r="D130" s="44"/>
      <c r="E130" s="44"/>
      <c r="F130" s="44"/>
      <c r="G130" s="44"/>
      <c r="H130" s="44"/>
      <c r="I130" s="44"/>
      <c r="J130" s="44"/>
      <c r="L130" s="44"/>
      <c r="M130" s="44"/>
      <c r="N130" s="44"/>
      <c r="O130" s="44"/>
      <c r="P130" s="44"/>
      <c r="Q130" s="44"/>
      <c r="S130" s="79"/>
      <c r="U130" s="44"/>
      <c r="V130" s="44"/>
      <c r="W130" s="44"/>
      <c r="X130" s="44"/>
      <c r="Y130" s="44"/>
      <c r="Z130" s="44"/>
      <c r="AA130" s="44"/>
      <c r="AC130" s="44"/>
      <c r="AD130" s="44"/>
      <c r="AE130" s="44"/>
      <c r="AF130" s="44"/>
      <c r="AG130" s="44"/>
      <c r="AH130" s="44"/>
    </row>
    <row r="131" spans="2:34" x14ac:dyDescent="0.25">
      <c r="B131" s="79"/>
      <c r="D131" s="44"/>
      <c r="E131" s="44"/>
      <c r="F131" s="44"/>
      <c r="G131" s="44"/>
      <c r="H131" s="44"/>
      <c r="I131" s="44"/>
      <c r="J131" s="44"/>
      <c r="L131" s="44"/>
      <c r="M131" s="44"/>
      <c r="N131" s="44"/>
      <c r="O131" s="44"/>
      <c r="P131" s="44"/>
      <c r="Q131" s="44"/>
      <c r="S131" s="79"/>
      <c r="U131" s="44"/>
      <c r="V131" s="44"/>
      <c r="W131" s="44"/>
      <c r="X131" s="44"/>
      <c r="Y131" s="44"/>
      <c r="Z131" s="44"/>
      <c r="AA131" s="44"/>
      <c r="AC131" s="44"/>
      <c r="AD131" s="44"/>
      <c r="AE131" s="44"/>
      <c r="AF131" s="44"/>
      <c r="AG131" s="44"/>
      <c r="AH131" s="44"/>
    </row>
    <row r="132" spans="2:34" x14ac:dyDescent="0.25">
      <c r="B132" s="79"/>
      <c r="D132" s="44"/>
      <c r="E132" s="44"/>
      <c r="F132" s="44"/>
      <c r="G132" s="44"/>
      <c r="H132" s="44"/>
      <c r="I132" s="44"/>
      <c r="J132" s="44"/>
      <c r="L132" s="44"/>
      <c r="M132" s="44"/>
      <c r="N132" s="44"/>
      <c r="O132" s="44"/>
      <c r="P132" s="44"/>
      <c r="Q132" s="44"/>
      <c r="S132" s="79"/>
      <c r="U132" s="44"/>
      <c r="V132" s="44"/>
      <c r="W132" s="44"/>
      <c r="X132" s="44"/>
      <c r="Y132" s="44"/>
      <c r="Z132" s="44"/>
      <c r="AA132" s="44"/>
      <c r="AC132" s="44"/>
      <c r="AD132" s="44"/>
      <c r="AE132" s="44"/>
      <c r="AF132" s="44"/>
      <c r="AG132" s="44"/>
      <c r="AH132" s="44"/>
    </row>
    <row r="133" spans="2:34" x14ac:dyDescent="0.25">
      <c r="B133" s="79"/>
      <c r="D133" s="44"/>
      <c r="E133" s="44"/>
      <c r="F133" s="44"/>
      <c r="G133" s="44"/>
      <c r="H133" s="44"/>
      <c r="I133" s="44"/>
      <c r="J133" s="44"/>
      <c r="L133" s="44"/>
      <c r="M133" s="44"/>
      <c r="N133" s="44"/>
      <c r="O133" s="44"/>
      <c r="P133" s="44"/>
      <c r="Q133" s="44"/>
      <c r="S133" s="79"/>
      <c r="U133" s="44"/>
      <c r="V133" s="44"/>
      <c r="W133" s="44"/>
      <c r="X133" s="44"/>
      <c r="Y133" s="44"/>
      <c r="Z133" s="44"/>
      <c r="AA133" s="44"/>
      <c r="AC133" s="44"/>
      <c r="AD133" s="44"/>
      <c r="AE133" s="44"/>
      <c r="AF133" s="44"/>
      <c r="AG133" s="44"/>
      <c r="AH133" s="44"/>
    </row>
    <row r="134" spans="2:34" x14ac:dyDescent="0.25">
      <c r="B134" s="79"/>
      <c r="D134" s="44"/>
      <c r="E134" s="44"/>
      <c r="F134" s="44"/>
      <c r="G134" s="44"/>
      <c r="H134" s="44"/>
      <c r="I134" s="44"/>
      <c r="J134" s="44"/>
      <c r="L134" s="44"/>
      <c r="M134" s="44"/>
      <c r="N134" s="44"/>
      <c r="O134" s="44"/>
      <c r="P134" s="44"/>
      <c r="Q134" s="44"/>
      <c r="S134" s="79"/>
      <c r="U134" s="44"/>
      <c r="V134" s="44"/>
      <c r="W134" s="44"/>
      <c r="X134" s="44"/>
      <c r="Y134" s="44"/>
      <c r="Z134" s="44"/>
      <c r="AA134" s="44"/>
      <c r="AC134" s="44"/>
      <c r="AD134" s="44"/>
      <c r="AE134" s="44"/>
      <c r="AF134" s="44"/>
      <c r="AG134" s="44"/>
      <c r="AH134" s="44"/>
    </row>
    <row r="135" spans="2:34" x14ac:dyDescent="0.25">
      <c r="B135" s="79"/>
      <c r="D135" s="44"/>
      <c r="E135" s="44"/>
      <c r="F135" s="44"/>
      <c r="G135" s="44"/>
      <c r="H135" s="44"/>
      <c r="I135" s="44"/>
      <c r="J135" s="44"/>
      <c r="L135" s="44"/>
      <c r="M135" s="44"/>
      <c r="N135" s="44"/>
      <c r="O135" s="44"/>
      <c r="P135" s="44"/>
      <c r="Q135" s="44"/>
      <c r="S135" s="79"/>
      <c r="U135" s="44"/>
      <c r="V135" s="44"/>
      <c r="W135" s="44"/>
      <c r="X135" s="44"/>
      <c r="Y135" s="44"/>
      <c r="Z135" s="44"/>
      <c r="AA135" s="44"/>
      <c r="AC135" s="44"/>
      <c r="AD135" s="44"/>
      <c r="AE135" s="44"/>
      <c r="AF135" s="44"/>
      <c r="AG135" s="44"/>
      <c r="AH135" s="44"/>
    </row>
    <row r="136" spans="2:34" x14ac:dyDescent="0.25">
      <c r="B136" s="79"/>
      <c r="D136" s="44"/>
      <c r="E136" s="44"/>
      <c r="F136" s="44"/>
      <c r="G136" s="44"/>
      <c r="H136" s="44"/>
      <c r="I136" s="44"/>
      <c r="J136" s="44"/>
      <c r="L136" s="44"/>
      <c r="M136" s="44"/>
      <c r="N136" s="44"/>
      <c r="O136" s="44"/>
      <c r="P136" s="44"/>
      <c r="Q136" s="44"/>
      <c r="S136" s="79"/>
      <c r="U136" s="44"/>
      <c r="V136" s="44"/>
      <c r="W136" s="44"/>
      <c r="X136" s="44"/>
      <c r="Y136" s="44"/>
      <c r="Z136" s="44"/>
      <c r="AA136" s="44"/>
      <c r="AC136" s="44"/>
      <c r="AD136" s="44"/>
      <c r="AE136" s="44"/>
      <c r="AF136" s="44"/>
      <c r="AG136" s="44"/>
      <c r="AH136" s="44"/>
    </row>
    <row r="137" spans="2:34" x14ac:dyDescent="0.25">
      <c r="B137" s="79"/>
      <c r="D137" s="44"/>
      <c r="E137" s="44"/>
      <c r="F137" s="44"/>
      <c r="G137" s="44"/>
      <c r="H137" s="44"/>
      <c r="I137" s="44"/>
      <c r="J137" s="44"/>
      <c r="L137" s="44"/>
      <c r="M137" s="44"/>
      <c r="N137" s="44"/>
      <c r="O137" s="44"/>
      <c r="P137" s="44"/>
      <c r="Q137" s="44"/>
      <c r="S137" s="79"/>
      <c r="U137" s="44"/>
      <c r="V137" s="44"/>
      <c r="W137" s="44"/>
      <c r="X137" s="44"/>
      <c r="Y137" s="44"/>
      <c r="Z137" s="44"/>
      <c r="AA137" s="44"/>
      <c r="AC137" s="44"/>
      <c r="AD137" s="44"/>
      <c r="AE137" s="44"/>
      <c r="AF137" s="44"/>
      <c r="AG137" s="44"/>
      <c r="AH137" s="44"/>
    </row>
    <row r="138" spans="2:34" x14ac:dyDescent="0.25">
      <c r="B138" s="79"/>
      <c r="D138" s="44"/>
      <c r="E138" s="44"/>
      <c r="F138" s="44"/>
      <c r="G138" s="44"/>
      <c r="H138" s="44"/>
      <c r="I138" s="44"/>
      <c r="J138" s="44"/>
      <c r="L138" s="44"/>
      <c r="M138" s="44"/>
      <c r="N138" s="44"/>
      <c r="O138" s="44"/>
      <c r="P138" s="44"/>
      <c r="Q138" s="44"/>
      <c r="S138" s="79"/>
      <c r="U138" s="44"/>
      <c r="V138" s="44"/>
      <c r="W138" s="44"/>
      <c r="X138" s="44"/>
      <c r="Y138" s="44"/>
      <c r="Z138" s="44"/>
      <c r="AA138" s="44"/>
      <c r="AC138" s="44"/>
      <c r="AD138" s="44"/>
      <c r="AE138" s="44"/>
      <c r="AF138" s="44"/>
      <c r="AG138" s="44"/>
      <c r="AH138" s="44"/>
    </row>
    <row r="139" spans="2:34" x14ac:dyDescent="0.25">
      <c r="B139" s="79"/>
      <c r="D139" s="44"/>
      <c r="E139" s="44"/>
      <c r="F139" s="44"/>
      <c r="G139" s="44"/>
      <c r="H139" s="44"/>
      <c r="I139" s="44"/>
      <c r="J139" s="44"/>
      <c r="L139" s="44"/>
      <c r="M139" s="44"/>
      <c r="N139" s="44"/>
      <c r="O139" s="44"/>
      <c r="P139" s="44"/>
      <c r="Q139" s="44"/>
      <c r="S139" s="79"/>
      <c r="U139" s="44"/>
      <c r="V139" s="44"/>
      <c r="W139" s="44"/>
      <c r="X139" s="44"/>
      <c r="Y139" s="44"/>
      <c r="Z139" s="44"/>
      <c r="AA139" s="44"/>
      <c r="AC139" s="44"/>
      <c r="AD139" s="44"/>
      <c r="AE139" s="44"/>
      <c r="AF139" s="44"/>
      <c r="AG139" s="44"/>
      <c r="AH139" s="44"/>
    </row>
    <row r="140" spans="2:34" x14ac:dyDescent="0.25">
      <c r="B140" s="79"/>
      <c r="D140" s="44"/>
      <c r="E140" s="44"/>
      <c r="F140" s="44"/>
      <c r="G140" s="44"/>
      <c r="H140" s="44"/>
      <c r="I140" s="44"/>
      <c r="J140" s="44"/>
      <c r="L140" s="44"/>
      <c r="M140" s="44"/>
      <c r="N140" s="44"/>
      <c r="O140" s="44"/>
      <c r="P140" s="44"/>
      <c r="Q140" s="44"/>
      <c r="S140" s="79"/>
      <c r="U140" s="44"/>
      <c r="V140" s="44"/>
      <c r="W140" s="44"/>
      <c r="X140" s="44"/>
      <c r="Y140" s="44"/>
      <c r="Z140" s="44"/>
      <c r="AA140" s="44"/>
      <c r="AC140" s="44"/>
      <c r="AD140" s="44"/>
      <c r="AE140" s="44"/>
      <c r="AF140" s="44"/>
      <c r="AG140" s="44"/>
      <c r="AH140" s="44"/>
    </row>
    <row r="141" spans="2:34" x14ac:dyDescent="0.25">
      <c r="B141" s="79"/>
      <c r="D141" s="44"/>
      <c r="E141" s="44"/>
      <c r="F141" s="44"/>
      <c r="G141" s="44"/>
      <c r="H141" s="44"/>
      <c r="I141" s="44"/>
      <c r="J141" s="44"/>
      <c r="L141" s="44"/>
      <c r="M141" s="44"/>
      <c r="N141" s="44"/>
      <c r="O141" s="44"/>
      <c r="P141" s="44"/>
      <c r="Q141" s="44"/>
      <c r="S141" s="79"/>
      <c r="U141" s="44"/>
      <c r="V141" s="44"/>
      <c r="W141" s="44"/>
      <c r="X141" s="44"/>
      <c r="Y141" s="44"/>
      <c r="Z141" s="44"/>
      <c r="AA141" s="44"/>
      <c r="AC141" s="44"/>
      <c r="AD141" s="44"/>
      <c r="AE141" s="44"/>
      <c r="AF141" s="44"/>
      <c r="AG141" s="44"/>
      <c r="AH141" s="44"/>
    </row>
    <row r="142" spans="2:34" x14ac:dyDescent="0.25">
      <c r="B142" s="79"/>
      <c r="D142" s="44"/>
      <c r="E142" s="44"/>
      <c r="F142" s="44"/>
      <c r="G142" s="44"/>
      <c r="H142" s="44"/>
      <c r="I142" s="44"/>
      <c r="J142" s="44"/>
      <c r="L142" s="44"/>
      <c r="M142" s="44"/>
      <c r="N142" s="44"/>
      <c r="O142" s="44"/>
      <c r="P142" s="44"/>
      <c r="Q142" s="44"/>
      <c r="S142" s="79"/>
      <c r="U142" s="44"/>
      <c r="V142" s="44"/>
      <c r="W142" s="44"/>
      <c r="X142" s="44"/>
      <c r="Y142" s="44"/>
      <c r="Z142" s="44"/>
      <c r="AA142" s="44"/>
      <c r="AC142" s="44"/>
      <c r="AD142" s="44"/>
      <c r="AE142" s="44"/>
      <c r="AF142" s="44"/>
      <c r="AG142" s="44"/>
      <c r="AH142" s="44"/>
    </row>
    <row r="143" spans="2:34" x14ac:dyDescent="0.25">
      <c r="B143" s="79"/>
      <c r="D143" s="44"/>
      <c r="E143" s="44"/>
      <c r="F143" s="44"/>
      <c r="G143" s="44"/>
      <c r="H143" s="44"/>
      <c r="I143" s="44"/>
      <c r="J143" s="44"/>
      <c r="L143" s="44"/>
      <c r="M143" s="44"/>
      <c r="N143" s="44"/>
      <c r="O143" s="44"/>
      <c r="P143" s="44"/>
      <c r="Q143" s="44"/>
      <c r="S143" s="79"/>
      <c r="U143" s="44"/>
      <c r="V143" s="44"/>
      <c r="W143" s="44"/>
      <c r="X143" s="44"/>
      <c r="Y143" s="44"/>
      <c r="Z143" s="44"/>
      <c r="AA143" s="44"/>
      <c r="AC143" s="44"/>
      <c r="AD143" s="44"/>
      <c r="AE143" s="44"/>
      <c r="AF143" s="44"/>
      <c r="AG143" s="44"/>
      <c r="AH143" s="44"/>
    </row>
    <row r="144" spans="2:34" x14ac:dyDescent="0.25">
      <c r="B144" s="79"/>
      <c r="D144" s="44"/>
      <c r="E144" s="44"/>
      <c r="F144" s="44"/>
      <c r="G144" s="44"/>
      <c r="H144" s="44"/>
      <c r="I144" s="44"/>
      <c r="J144" s="44"/>
      <c r="L144" s="44"/>
      <c r="M144" s="44"/>
      <c r="N144" s="44"/>
      <c r="O144" s="44"/>
      <c r="P144" s="44"/>
      <c r="Q144" s="44"/>
      <c r="S144" s="79"/>
      <c r="U144" s="44"/>
      <c r="V144" s="44"/>
      <c r="W144" s="44"/>
      <c r="X144" s="44"/>
      <c r="Y144" s="44"/>
      <c r="Z144" s="44"/>
      <c r="AA144" s="44"/>
      <c r="AC144" s="44"/>
      <c r="AD144" s="44"/>
      <c r="AE144" s="44"/>
      <c r="AF144" s="44"/>
      <c r="AG144" s="44"/>
      <c r="AH144" s="44"/>
    </row>
    <row r="145" spans="2:34" x14ac:dyDescent="0.25">
      <c r="B145" s="79"/>
      <c r="D145" s="44"/>
      <c r="E145" s="44"/>
      <c r="F145" s="44"/>
      <c r="G145" s="44"/>
      <c r="H145" s="44"/>
      <c r="I145" s="44"/>
      <c r="J145" s="44"/>
      <c r="L145" s="44"/>
      <c r="M145" s="44"/>
      <c r="N145" s="44"/>
      <c r="O145" s="44"/>
      <c r="P145" s="44"/>
      <c r="Q145" s="44"/>
      <c r="S145" s="79"/>
      <c r="U145" s="44"/>
      <c r="V145" s="44"/>
      <c r="W145" s="44"/>
      <c r="X145" s="44"/>
      <c r="Y145" s="44"/>
      <c r="Z145" s="44"/>
      <c r="AA145" s="44"/>
      <c r="AC145" s="44"/>
      <c r="AD145" s="44"/>
      <c r="AE145" s="44"/>
      <c r="AF145" s="44"/>
      <c r="AG145" s="44"/>
      <c r="AH145" s="44"/>
    </row>
    <row r="146" spans="2:34" x14ac:dyDescent="0.25">
      <c r="B146" s="79"/>
      <c r="D146" s="44"/>
      <c r="E146" s="44"/>
      <c r="F146" s="44"/>
      <c r="G146" s="44"/>
      <c r="H146" s="44"/>
      <c r="I146" s="44"/>
      <c r="J146" s="44"/>
      <c r="L146" s="44"/>
      <c r="M146" s="44"/>
      <c r="N146" s="44"/>
      <c r="O146" s="44"/>
      <c r="P146" s="44"/>
      <c r="Q146" s="44"/>
      <c r="S146" s="79"/>
      <c r="U146" s="44"/>
      <c r="V146" s="44"/>
      <c r="W146" s="44"/>
      <c r="X146" s="44"/>
      <c r="Y146" s="44"/>
      <c r="Z146" s="44"/>
      <c r="AA146" s="44"/>
      <c r="AC146" s="44"/>
      <c r="AD146" s="44"/>
      <c r="AE146" s="44"/>
      <c r="AF146" s="44"/>
      <c r="AG146" s="44"/>
      <c r="AH146" s="44"/>
    </row>
    <row r="147" spans="2:34" x14ac:dyDescent="0.25">
      <c r="B147" s="79"/>
      <c r="D147" s="44"/>
      <c r="E147" s="44"/>
      <c r="F147" s="44"/>
      <c r="G147" s="44"/>
      <c r="H147" s="44"/>
      <c r="I147" s="44"/>
      <c r="J147" s="44"/>
      <c r="L147" s="44"/>
      <c r="M147" s="44"/>
      <c r="N147" s="44"/>
      <c r="O147" s="44"/>
      <c r="P147" s="44"/>
      <c r="Q147" s="44"/>
      <c r="S147" s="79"/>
      <c r="U147" s="44"/>
      <c r="V147" s="44"/>
      <c r="W147" s="44"/>
      <c r="X147" s="44"/>
      <c r="Y147" s="44"/>
      <c r="Z147" s="44"/>
      <c r="AA147" s="44"/>
      <c r="AC147" s="44"/>
      <c r="AD147" s="44"/>
      <c r="AE147" s="44"/>
      <c r="AF147" s="44"/>
      <c r="AG147" s="44"/>
      <c r="AH147" s="44"/>
    </row>
    <row r="148" spans="2:34" x14ac:dyDescent="0.25">
      <c r="B148" s="79"/>
      <c r="D148" s="44"/>
      <c r="E148" s="44"/>
      <c r="F148" s="44"/>
      <c r="G148" s="44"/>
      <c r="H148" s="44"/>
      <c r="I148" s="44"/>
      <c r="J148" s="44"/>
      <c r="L148" s="44"/>
      <c r="M148" s="44"/>
      <c r="N148" s="44"/>
      <c r="O148" s="44"/>
      <c r="P148" s="44"/>
      <c r="Q148" s="44"/>
      <c r="S148" s="79"/>
      <c r="U148" s="44"/>
      <c r="V148" s="44"/>
      <c r="W148" s="44"/>
      <c r="X148" s="44"/>
      <c r="Y148" s="44"/>
      <c r="Z148" s="44"/>
      <c r="AA148" s="44"/>
      <c r="AC148" s="44"/>
      <c r="AD148" s="44"/>
      <c r="AE148" s="44"/>
      <c r="AF148" s="44"/>
      <c r="AG148" s="44"/>
      <c r="AH148" s="44"/>
    </row>
    <row r="149" spans="2:34" x14ac:dyDescent="0.25">
      <c r="B149" s="79"/>
      <c r="D149" s="44"/>
      <c r="E149" s="44"/>
      <c r="F149" s="44"/>
      <c r="G149" s="44"/>
      <c r="H149" s="44"/>
      <c r="I149" s="44"/>
      <c r="J149" s="44"/>
      <c r="L149" s="44"/>
      <c r="M149" s="44"/>
      <c r="N149" s="44"/>
      <c r="O149" s="44"/>
      <c r="P149" s="44"/>
      <c r="Q149" s="44"/>
      <c r="S149" s="79"/>
      <c r="U149" s="44"/>
      <c r="V149" s="44"/>
      <c r="W149" s="44"/>
      <c r="X149" s="44"/>
      <c r="Y149" s="44"/>
      <c r="Z149" s="44"/>
      <c r="AA149" s="44"/>
      <c r="AC149" s="44"/>
      <c r="AD149" s="44"/>
      <c r="AE149" s="44"/>
      <c r="AF149" s="44"/>
      <c r="AG149" s="44"/>
      <c r="AH149" s="44"/>
    </row>
    <row r="150" spans="2:34" x14ac:dyDescent="0.25">
      <c r="B150" s="79"/>
      <c r="D150" s="44"/>
      <c r="E150" s="44"/>
      <c r="F150" s="44"/>
      <c r="G150" s="44"/>
      <c r="H150" s="44"/>
      <c r="I150" s="44"/>
      <c r="J150" s="44"/>
      <c r="L150" s="44"/>
      <c r="M150" s="44"/>
      <c r="N150" s="44"/>
      <c r="O150" s="44"/>
      <c r="P150" s="44"/>
      <c r="Q150" s="44"/>
      <c r="S150" s="79"/>
      <c r="U150" s="44"/>
      <c r="V150" s="44"/>
      <c r="W150" s="44"/>
      <c r="X150" s="44"/>
      <c r="Y150" s="44"/>
      <c r="Z150" s="44"/>
      <c r="AA150" s="44"/>
      <c r="AC150" s="44"/>
      <c r="AD150" s="44"/>
      <c r="AE150" s="44"/>
      <c r="AF150" s="44"/>
      <c r="AG150" s="44"/>
      <c r="AH150" s="44"/>
    </row>
    <row r="151" spans="2:34" x14ac:dyDescent="0.25">
      <c r="B151" s="79"/>
      <c r="D151" s="44"/>
      <c r="E151" s="44"/>
      <c r="F151" s="44"/>
      <c r="G151" s="44"/>
      <c r="H151" s="44"/>
      <c r="I151" s="44"/>
      <c r="J151" s="44"/>
      <c r="L151" s="44"/>
      <c r="M151" s="44"/>
      <c r="N151" s="44"/>
      <c r="O151" s="44"/>
      <c r="P151" s="44"/>
      <c r="Q151" s="44"/>
      <c r="S151" s="79"/>
      <c r="U151" s="44"/>
      <c r="V151" s="44"/>
      <c r="W151" s="44"/>
      <c r="X151" s="44"/>
      <c r="Y151" s="44"/>
      <c r="Z151" s="44"/>
      <c r="AA151" s="44"/>
      <c r="AC151" s="44"/>
      <c r="AD151" s="44"/>
      <c r="AE151" s="44"/>
      <c r="AF151" s="44"/>
      <c r="AG151" s="44"/>
      <c r="AH151" s="44"/>
    </row>
    <row r="152" spans="2:34" x14ac:dyDescent="0.25">
      <c r="B152" s="79"/>
      <c r="D152" s="44"/>
      <c r="E152" s="44"/>
      <c r="F152" s="44"/>
      <c r="G152" s="44"/>
      <c r="H152" s="44"/>
      <c r="I152" s="44"/>
      <c r="J152" s="44"/>
      <c r="L152" s="44"/>
      <c r="M152" s="44"/>
      <c r="N152" s="44"/>
      <c r="O152" s="44"/>
      <c r="P152" s="44"/>
      <c r="Q152" s="44"/>
      <c r="S152" s="79"/>
      <c r="U152" s="44"/>
      <c r="V152" s="44"/>
      <c r="W152" s="44"/>
      <c r="X152" s="44"/>
      <c r="Y152" s="44"/>
      <c r="Z152" s="44"/>
      <c r="AA152" s="44"/>
      <c r="AC152" s="44"/>
      <c r="AD152" s="44"/>
      <c r="AE152" s="44"/>
      <c r="AF152" s="44"/>
      <c r="AG152" s="44"/>
      <c r="AH152" s="44"/>
    </row>
    <row r="153" spans="2:34" x14ac:dyDescent="0.25">
      <c r="B153" s="79"/>
      <c r="D153" s="44"/>
      <c r="E153" s="44"/>
      <c r="F153" s="44"/>
      <c r="G153" s="44"/>
      <c r="H153" s="44"/>
      <c r="I153" s="44"/>
      <c r="J153" s="44"/>
      <c r="L153" s="44"/>
      <c r="M153" s="44"/>
      <c r="N153" s="44"/>
      <c r="O153" s="44"/>
      <c r="P153" s="44"/>
      <c r="Q153" s="44"/>
      <c r="S153" s="79"/>
      <c r="U153" s="44"/>
      <c r="V153" s="44"/>
      <c r="W153" s="44"/>
      <c r="X153" s="44"/>
      <c r="Y153" s="44"/>
      <c r="Z153" s="44"/>
      <c r="AA153" s="44"/>
      <c r="AC153" s="44"/>
      <c r="AD153" s="44"/>
      <c r="AE153" s="44"/>
      <c r="AF153" s="44"/>
      <c r="AG153" s="44"/>
      <c r="AH153" s="44"/>
    </row>
    <row r="154" spans="2:34" x14ac:dyDescent="0.25">
      <c r="B154" s="79"/>
      <c r="D154" s="44"/>
      <c r="E154" s="44"/>
      <c r="F154" s="44"/>
      <c r="G154" s="44"/>
      <c r="H154" s="44"/>
      <c r="I154" s="44"/>
      <c r="J154" s="44"/>
      <c r="L154" s="44"/>
      <c r="M154" s="44"/>
      <c r="N154" s="44"/>
      <c r="O154" s="44"/>
      <c r="P154" s="44"/>
      <c r="Q154" s="44"/>
      <c r="S154" s="79"/>
      <c r="U154" s="44"/>
      <c r="V154" s="44"/>
      <c r="W154" s="44"/>
      <c r="X154" s="44"/>
      <c r="Y154" s="44"/>
      <c r="Z154" s="44"/>
      <c r="AA154" s="44"/>
      <c r="AC154" s="44"/>
      <c r="AD154" s="44"/>
      <c r="AE154" s="44"/>
      <c r="AF154" s="44"/>
      <c r="AG154" s="44"/>
      <c r="AH154" s="44"/>
    </row>
    <row r="155" spans="2:34" x14ac:dyDescent="0.25">
      <c r="B155" s="79"/>
      <c r="D155" s="44"/>
      <c r="E155" s="44"/>
      <c r="F155" s="44"/>
      <c r="G155" s="44"/>
      <c r="H155" s="44"/>
      <c r="I155" s="44"/>
      <c r="J155" s="44"/>
      <c r="L155" s="44"/>
      <c r="M155" s="44"/>
      <c r="N155" s="44"/>
      <c r="O155" s="44"/>
      <c r="P155" s="44"/>
      <c r="Q155" s="44"/>
      <c r="S155" s="79"/>
      <c r="U155" s="44"/>
      <c r="V155" s="44"/>
      <c r="W155" s="44"/>
      <c r="X155" s="44"/>
      <c r="Y155" s="44"/>
      <c r="Z155" s="44"/>
      <c r="AA155" s="44"/>
      <c r="AC155" s="44"/>
      <c r="AD155" s="44"/>
      <c r="AE155" s="44"/>
      <c r="AF155" s="44"/>
      <c r="AG155" s="44"/>
      <c r="AH155" s="44"/>
    </row>
    <row r="156" spans="2:34" x14ac:dyDescent="0.25">
      <c r="B156" s="79"/>
      <c r="D156" s="44"/>
      <c r="E156" s="44"/>
      <c r="F156" s="44"/>
      <c r="G156" s="44"/>
      <c r="H156" s="44"/>
      <c r="I156" s="44"/>
      <c r="J156" s="44"/>
      <c r="L156" s="44"/>
      <c r="M156" s="44"/>
      <c r="N156" s="44"/>
      <c r="O156" s="44"/>
      <c r="P156" s="44"/>
      <c r="Q156" s="44"/>
      <c r="S156" s="79"/>
      <c r="U156" s="44"/>
      <c r="V156" s="44"/>
      <c r="W156" s="44"/>
      <c r="X156" s="44"/>
      <c r="Y156" s="44"/>
      <c r="Z156" s="44"/>
      <c r="AA156" s="44"/>
      <c r="AC156" s="44"/>
      <c r="AD156" s="44"/>
      <c r="AE156" s="44"/>
      <c r="AF156" s="44"/>
      <c r="AG156" s="44"/>
      <c r="AH156" s="44"/>
    </row>
    <row r="157" spans="2:34" x14ac:dyDescent="0.25">
      <c r="B157" s="79"/>
      <c r="D157" s="44"/>
      <c r="E157" s="44"/>
      <c r="F157" s="44"/>
      <c r="G157" s="44"/>
      <c r="H157" s="44"/>
      <c r="I157" s="44"/>
      <c r="J157" s="44"/>
      <c r="L157" s="44"/>
      <c r="M157" s="44"/>
      <c r="N157" s="44"/>
      <c r="O157" s="44"/>
      <c r="P157" s="44"/>
      <c r="Q157" s="44"/>
      <c r="S157" s="79"/>
      <c r="U157" s="44"/>
      <c r="V157" s="44"/>
      <c r="W157" s="44"/>
      <c r="X157" s="44"/>
      <c r="Y157" s="44"/>
      <c r="Z157" s="44"/>
      <c r="AA157" s="44"/>
      <c r="AC157" s="44"/>
      <c r="AD157" s="44"/>
      <c r="AE157" s="44"/>
      <c r="AF157" s="44"/>
      <c r="AG157" s="44"/>
      <c r="AH157" s="44"/>
    </row>
    <row r="158" spans="2:34" x14ac:dyDescent="0.25">
      <c r="B158" s="79"/>
      <c r="D158" s="44"/>
      <c r="E158" s="44"/>
      <c r="F158" s="44"/>
      <c r="G158" s="44"/>
      <c r="H158" s="44"/>
      <c r="I158" s="44"/>
      <c r="J158" s="44"/>
      <c r="L158" s="44"/>
      <c r="M158" s="44"/>
      <c r="N158" s="44"/>
      <c r="O158" s="44"/>
      <c r="P158" s="44"/>
      <c r="Q158" s="44"/>
      <c r="S158" s="79"/>
      <c r="U158" s="44"/>
      <c r="V158" s="44"/>
      <c r="W158" s="44"/>
      <c r="X158" s="44"/>
      <c r="Y158" s="44"/>
      <c r="Z158" s="44"/>
      <c r="AA158" s="44"/>
      <c r="AC158" s="44"/>
      <c r="AD158" s="44"/>
      <c r="AE158" s="44"/>
      <c r="AF158" s="44"/>
      <c r="AG158" s="44"/>
      <c r="AH158" s="44"/>
    </row>
    <row r="159" spans="2:34" x14ac:dyDescent="0.25">
      <c r="B159" s="79"/>
      <c r="D159" s="44"/>
      <c r="E159" s="44"/>
      <c r="F159" s="44"/>
      <c r="G159" s="44"/>
      <c r="H159" s="44"/>
      <c r="I159" s="44"/>
      <c r="J159" s="44"/>
      <c r="L159" s="44"/>
      <c r="M159" s="44"/>
      <c r="N159" s="44"/>
      <c r="O159" s="44"/>
      <c r="P159" s="44"/>
      <c r="Q159" s="44"/>
      <c r="S159" s="79"/>
      <c r="U159" s="44"/>
      <c r="V159" s="44"/>
      <c r="W159" s="44"/>
      <c r="X159" s="44"/>
      <c r="Y159" s="44"/>
      <c r="Z159" s="44"/>
      <c r="AA159" s="44"/>
      <c r="AC159" s="44"/>
      <c r="AD159" s="44"/>
      <c r="AE159" s="44"/>
      <c r="AF159" s="44"/>
      <c r="AG159" s="44"/>
      <c r="AH159" s="44"/>
    </row>
    <row r="160" spans="2:34" x14ac:dyDescent="0.25">
      <c r="B160" s="79"/>
      <c r="D160" s="44"/>
      <c r="E160" s="44"/>
      <c r="F160" s="44"/>
      <c r="G160" s="44"/>
      <c r="H160" s="44"/>
      <c r="I160" s="44"/>
      <c r="J160" s="44"/>
      <c r="L160" s="44"/>
      <c r="M160" s="44"/>
      <c r="N160" s="44"/>
      <c r="O160" s="44"/>
      <c r="P160" s="44"/>
      <c r="Q160" s="44"/>
      <c r="S160" s="79"/>
      <c r="U160" s="44"/>
      <c r="V160" s="44"/>
      <c r="W160" s="44"/>
      <c r="X160" s="44"/>
      <c r="Y160" s="44"/>
      <c r="Z160" s="44"/>
      <c r="AA160" s="44"/>
      <c r="AC160" s="44"/>
      <c r="AD160" s="44"/>
      <c r="AE160" s="44"/>
      <c r="AF160" s="44"/>
      <c r="AG160" s="44"/>
      <c r="AH160" s="44"/>
    </row>
    <row r="161" spans="2:34" x14ac:dyDescent="0.25">
      <c r="B161" s="79"/>
      <c r="D161" s="44"/>
      <c r="E161" s="44"/>
      <c r="F161" s="44"/>
      <c r="G161" s="44"/>
      <c r="H161" s="44"/>
      <c r="I161" s="44"/>
      <c r="J161" s="44"/>
      <c r="L161" s="44"/>
      <c r="M161" s="44"/>
      <c r="N161" s="44"/>
      <c r="O161" s="44"/>
      <c r="P161" s="44"/>
      <c r="Q161" s="44"/>
      <c r="S161" s="79"/>
      <c r="U161" s="44"/>
      <c r="V161" s="44"/>
      <c r="W161" s="44"/>
      <c r="X161" s="44"/>
      <c r="Y161" s="44"/>
      <c r="Z161" s="44"/>
      <c r="AA161" s="44"/>
      <c r="AC161" s="44"/>
      <c r="AD161" s="44"/>
      <c r="AE161" s="44"/>
      <c r="AF161" s="44"/>
      <c r="AG161" s="44"/>
      <c r="AH161" s="44"/>
    </row>
    <row r="162" spans="2:34" x14ac:dyDescent="0.25">
      <c r="B162" s="79"/>
      <c r="D162" s="44"/>
      <c r="E162" s="44"/>
      <c r="F162" s="44"/>
      <c r="G162" s="44"/>
      <c r="H162" s="44"/>
      <c r="I162" s="44"/>
      <c r="J162" s="44"/>
      <c r="L162" s="44"/>
      <c r="M162" s="44"/>
      <c r="N162" s="44"/>
      <c r="O162" s="44"/>
      <c r="P162" s="44"/>
      <c r="Q162" s="44"/>
      <c r="S162" s="79"/>
      <c r="U162" s="44"/>
      <c r="V162" s="44"/>
      <c r="W162" s="44"/>
      <c r="X162" s="44"/>
      <c r="Y162" s="44"/>
      <c r="Z162" s="44"/>
      <c r="AA162" s="44"/>
      <c r="AC162" s="44"/>
      <c r="AD162" s="44"/>
      <c r="AE162" s="44"/>
      <c r="AF162" s="44"/>
      <c r="AG162" s="44"/>
      <c r="AH162" s="44"/>
    </row>
    <row r="163" spans="2:34" x14ac:dyDescent="0.25">
      <c r="B163" s="79"/>
      <c r="D163" s="44"/>
      <c r="E163" s="44"/>
      <c r="F163" s="44"/>
      <c r="G163" s="44"/>
      <c r="H163" s="44"/>
      <c r="I163" s="44"/>
      <c r="J163" s="44"/>
      <c r="L163" s="44"/>
      <c r="M163" s="44"/>
      <c r="N163" s="44"/>
      <c r="O163" s="44"/>
      <c r="P163" s="44"/>
      <c r="Q163" s="44"/>
      <c r="S163" s="79"/>
      <c r="U163" s="44"/>
      <c r="V163" s="44"/>
      <c r="W163" s="44"/>
      <c r="X163" s="44"/>
      <c r="Y163" s="44"/>
      <c r="Z163" s="44"/>
      <c r="AA163" s="44"/>
      <c r="AC163" s="44"/>
      <c r="AD163" s="44"/>
      <c r="AE163" s="44"/>
      <c r="AF163" s="44"/>
      <c r="AG163" s="44"/>
      <c r="AH163" s="44"/>
    </row>
    <row r="164" spans="2:34" x14ac:dyDescent="0.25">
      <c r="B164" s="79"/>
      <c r="D164" s="44"/>
      <c r="E164" s="44"/>
      <c r="F164" s="44"/>
      <c r="G164" s="44"/>
      <c r="H164" s="44"/>
      <c r="I164" s="44"/>
      <c r="J164" s="44"/>
      <c r="L164" s="44"/>
      <c r="M164" s="44"/>
      <c r="N164" s="44"/>
      <c r="O164" s="44"/>
      <c r="P164" s="44"/>
      <c r="Q164" s="44"/>
      <c r="S164" s="79"/>
      <c r="U164" s="44"/>
      <c r="V164" s="44"/>
      <c r="W164" s="44"/>
      <c r="X164" s="44"/>
      <c r="Y164" s="44"/>
      <c r="Z164" s="44"/>
      <c r="AA164" s="44"/>
      <c r="AC164" s="44"/>
      <c r="AD164" s="44"/>
      <c r="AE164" s="44"/>
      <c r="AF164" s="44"/>
      <c r="AG164" s="44"/>
      <c r="AH164" s="44"/>
    </row>
    <row r="165" spans="2:34" x14ac:dyDescent="0.25">
      <c r="B165" s="79"/>
      <c r="D165" s="44"/>
      <c r="E165" s="44"/>
      <c r="F165" s="44"/>
      <c r="G165" s="44"/>
      <c r="H165" s="44"/>
      <c r="I165" s="44"/>
      <c r="J165" s="44"/>
      <c r="L165" s="44"/>
      <c r="M165" s="44"/>
      <c r="N165" s="44"/>
      <c r="O165" s="44"/>
      <c r="P165" s="44"/>
      <c r="Q165" s="44"/>
      <c r="S165" s="79"/>
      <c r="U165" s="44"/>
      <c r="V165" s="44"/>
      <c r="W165" s="44"/>
      <c r="X165" s="44"/>
      <c r="Y165" s="44"/>
      <c r="Z165" s="44"/>
      <c r="AA165" s="44"/>
      <c r="AC165" s="44"/>
      <c r="AD165" s="44"/>
      <c r="AE165" s="44"/>
      <c r="AF165" s="44"/>
      <c r="AG165" s="44"/>
      <c r="AH165" s="44"/>
    </row>
    <row r="166" spans="2:34" x14ac:dyDescent="0.25">
      <c r="B166" s="79"/>
      <c r="D166" s="44"/>
      <c r="E166" s="44"/>
      <c r="F166" s="44"/>
      <c r="G166" s="44"/>
      <c r="H166" s="44"/>
      <c r="I166" s="44"/>
      <c r="J166" s="44"/>
      <c r="L166" s="44"/>
      <c r="M166" s="44"/>
      <c r="N166" s="44"/>
      <c r="O166" s="44"/>
      <c r="P166" s="44"/>
      <c r="Q166" s="44"/>
      <c r="S166" s="79"/>
      <c r="U166" s="44"/>
      <c r="V166" s="44"/>
      <c r="W166" s="44"/>
      <c r="X166" s="44"/>
      <c r="Y166" s="44"/>
      <c r="Z166" s="44"/>
      <c r="AA166" s="44"/>
      <c r="AC166" s="44"/>
      <c r="AD166" s="44"/>
      <c r="AE166" s="44"/>
      <c r="AF166" s="44"/>
      <c r="AG166" s="44"/>
      <c r="AH166" s="44"/>
    </row>
    <row r="167" spans="2:34" x14ac:dyDescent="0.25">
      <c r="B167" s="79"/>
      <c r="D167" s="44"/>
      <c r="E167" s="44"/>
      <c r="F167" s="44"/>
      <c r="G167" s="44"/>
      <c r="H167" s="44"/>
      <c r="I167" s="44"/>
      <c r="J167" s="44"/>
      <c r="L167" s="44"/>
      <c r="M167" s="44"/>
      <c r="N167" s="44"/>
      <c r="O167" s="44"/>
      <c r="P167" s="44"/>
      <c r="Q167" s="44"/>
      <c r="S167" s="79"/>
      <c r="U167" s="44"/>
      <c r="V167" s="44"/>
      <c r="W167" s="44"/>
      <c r="X167" s="44"/>
      <c r="Y167" s="44"/>
      <c r="Z167" s="44"/>
      <c r="AA167" s="44"/>
      <c r="AC167" s="44"/>
      <c r="AD167" s="44"/>
      <c r="AE167" s="44"/>
      <c r="AF167" s="44"/>
      <c r="AG167" s="44"/>
      <c r="AH167" s="44"/>
    </row>
    <row r="168" spans="2:34" x14ac:dyDescent="0.25">
      <c r="B168" s="79"/>
      <c r="D168" s="44"/>
      <c r="E168" s="44"/>
      <c r="F168" s="44"/>
      <c r="G168" s="44"/>
      <c r="H168" s="44"/>
      <c r="I168" s="44"/>
      <c r="J168" s="44"/>
      <c r="L168" s="44"/>
      <c r="M168" s="44"/>
      <c r="N168" s="44"/>
      <c r="O168" s="44"/>
      <c r="P168" s="44"/>
      <c r="Q168" s="44"/>
      <c r="S168" s="79"/>
      <c r="U168" s="44"/>
      <c r="V168" s="44"/>
      <c r="W168" s="44"/>
      <c r="X168" s="44"/>
      <c r="Y168" s="44"/>
      <c r="Z168" s="44"/>
      <c r="AA168" s="44"/>
      <c r="AC168" s="44"/>
      <c r="AD168" s="44"/>
      <c r="AE168" s="44"/>
      <c r="AF168" s="44"/>
      <c r="AG168" s="44"/>
      <c r="AH168" s="44"/>
    </row>
    <row r="169" spans="2:34" x14ac:dyDescent="0.25">
      <c r="B169" s="79"/>
      <c r="D169" s="44"/>
      <c r="E169" s="44"/>
      <c r="F169" s="44"/>
      <c r="G169" s="44"/>
      <c r="H169" s="44"/>
      <c r="I169" s="44"/>
      <c r="J169" s="44"/>
      <c r="L169" s="44"/>
      <c r="M169" s="44"/>
      <c r="N169" s="44"/>
      <c r="O169" s="44"/>
      <c r="P169" s="44"/>
      <c r="Q169" s="44"/>
      <c r="S169" s="79"/>
      <c r="U169" s="44"/>
      <c r="V169" s="44"/>
      <c r="W169" s="44"/>
      <c r="X169" s="44"/>
      <c r="Y169" s="44"/>
      <c r="Z169" s="44"/>
      <c r="AA169" s="44"/>
      <c r="AC169" s="44"/>
      <c r="AD169" s="44"/>
      <c r="AE169" s="44"/>
      <c r="AF169" s="44"/>
      <c r="AG169" s="44"/>
      <c r="AH169" s="44"/>
    </row>
    <row r="170" spans="2:34" x14ac:dyDescent="0.25">
      <c r="B170" s="79"/>
      <c r="D170" s="44"/>
      <c r="E170" s="44"/>
      <c r="F170" s="44"/>
      <c r="G170" s="44"/>
      <c r="H170" s="44"/>
      <c r="I170" s="44"/>
      <c r="J170" s="44"/>
      <c r="L170" s="44"/>
      <c r="M170" s="44"/>
      <c r="N170" s="44"/>
      <c r="O170" s="44"/>
      <c r="P170" s="44"/>
      <c r="Q170" s="44"/>
      <c r="S170" s="79"/>
      <c r="U170" s="44"/>
      <c r="V170" s="44"/>
      <c r="W170" s="44"/>
      <c r="X170" s="44"/>
      <c r="Y170" s="44"/>
      <c r="Z170" s="44"/>
      <c r="AA170" s="44"/>
      <c r="AC170" s="44"/>
      <c r="AD170" s="44"/>
      <c r="AE170" s="44"/>
      <c r="AF170" s="44"/>
      <c r="AG170" s="44"/>
      <c r="AH170" s="44"/>
    </row>
    <row r="171" spans="2:34" x14ac:dyDescent="0.25">
      <c r="B171" s="79"/>
      <c r="D171" s="44"/>
      <c r="E171" s="44"/>
      <c r="F171" s="44"/>
      <c r="G171" s="44"/>
      <c r="H171" s="44"/>
      <c r="I171" s="44"/>
      <c r="J171" s="44"/>
      <c r="L171" s="44"/>
      <c r="M171" s="44"/>
      <c r="N171" s="44"/>
      <c r="O171" s="44"/>
      <c r="P171" s="44"/>
      <c r="Q171" s="44"/>
      <c r="S171" s="79"/>
      <c r="U171" s="44"/>
      <c r="V171" s="44"/>
      <c r="W171" s="44"/>
      <c r="X171" s="44"/>
      <c r="Y171" s="44"/>
      <c r="Z171" s="44"/>
      <c r="AA171" s="44"/>
      <c r="AC171" s="44"/>
      <c r="AD171" s="44"/>
      <c r="AE171" s="44"/>
      <c r="AF171" s="44"/>
      <c r="AG171" s="44"/>
      <c r="AH171" s="44"/>
    </row>
    <row r="172" spans="2:34" x14ac:dyDescent="0.25">
      <c r="B172" s="79"/>
      <c r="D172" s="44"/>
      <c r="E172" s="44"/>
      <c r="F172" s="44"/>
      <c r="G172" s="44"/>
      <c r="H172" s="44"/>
      <c r="I172" s="44"/>
      <c r="J172" s="44"/>
      <c r="L172" s="44"/>
      <c r="M172" s="44"/>
      <c r="N172" s="44"/>
      <c r="O172" s="44"/>
      <c r="P172" s="44"/>
      <c r="Q172" s="44"/>
      <c r="S172" s="79"/>
      <c r="U172" s="44"/>
      <c r="V172" s="44"/>
      <c r="W172" s="44"/>
      <c r="X172" s="44"/>
      <c r="Y172" s="44"/>
      <c r="Z172" s="44"/>
      <c r="AA172" s="44"/>
      <c r="AC172" s="44"/>
      <c r="AD172" s="44"/>
      <c r="AE172" s="44"/>
      <c r="AF172" s="44"/>
      <c r="AG172" s="44"/>
      <c r="AH172" s="44"/>
    </row>
    <row r="173" spans="2:34" x14ac:dyDescent="0.25">
      <c r="B173" s="79"/>
      <c r="D173" s="44"/>
      <c r="E173" s="44"/>
      <c r="F173" s="44"/>
      <c r="G173" s="44"/>
      <c r="H173" s="44"/>
      <c r="I173" s="44"/>
      <c r="J173" s="44"/>
      <c r="L173" s="44"/>
      <c r="M173" s="44"/>
      <c r="N173" s="44"/>
      <c r="O173" s="44"/>
      <c r="P173" s="44"/>
      <c r="Q173" s="44"/>
      <c r="S173" s="79"/>
      <c r="U173" s="44"/>
      <c r="V173" s="44"/>
      <c r="W173" s="44"/>
      <c r="X173" s="44"/>
      <c r="Y173" s="44"/>
      <c r="Z173" s="44"/>
      <c r="AA173" s="44"/>
      <c r="AC173" s="44"/>
      <c r="AD173" s="44"/>
      <c r="AE173" s="44"/>
      <c r="AF173" s="44"/>
      <c r="AG173" s="44"/>
      <c r="AH173" s="44"/>
    </row>
    <row r="174" spans="2:34" x14ac:dyDescent="0.25">
      <c r="B174" s="79"/>
      <c r="D174" s="44"/>
      <c r="E174" s="44"/>
      <c r="F174" s="44"/>
      <c r="G174" s="44"/>
      <c r="H174" s="44"/>
      <c r="I174" s="44"/>
      <c r="J174" s="44"/>
      <c r="L174" s="44"/>
      <c r="M174" s="44"/>
      <c r="N174" s="44"/>
      <c r="O174" s="44"/>
      <c r="P174" s="44"/>
      <c r="Q174" s="44"/>
      <c r="S174" s="79"/>
      <c r="U174" s="44"/>
      <c r="V174" s="44"/>
      <c r="W174" s="44"/>
      <c r="X174" s="44"/>
      <c r="Y174" s="44"/>
      <c r="Z174" s="44"/>
      <c r="AA174" s="44"/>
      <c r="AC174" s="44"/>
      <c r="AD174" s="44"/>
      <c r="AE174" s="44"/>
      <c r="AF174" s="44"/>
      <c r="AG174" s="44"/>
      <c r="AH174" s="44"/>
    </row>
    <row r="175" spans="2:34" x14ac:dyDescent="0.25">
      <c r="B175" s="79"/>
      <c r="D175" s="44"/>
      <c r="E175" s="44"/>
      <c r="F175" s="44"/>
      <c r="G175" s="44"/>
      <c r="H175" s="44"/>
      <c r="I175" s="44"/>
      <c r="J175" s="44"/>
      <c r="L175" s="44"/>
      <c r="M175" s="44"/>
      <c r="N175" s="44"/>
      <c r="O175" s="44"/>
      <c r="P175" s="44"/>
      <c r="Q175" s="44"/>
      <c r="S175" s="79"/>
      <c r="U175" s="44"/>
      <c r="V175" s="44"/>
      <c r="W175" s="44"/>
      <c r="X175" s="44"/>
      <c r="Y175" s="44"/>
      <c r="Z175" s="44"/>
      <c r="AA175" s="44"/>
      <c r="AC175" s="44"/>
      <c r="AD175" s="44"/>
      <c r="AE175" s="44"/>
      <c r="AF175" s="44"/>
      <c r="AG175" s="44"/>
      <c r="AH175" s="44"/>
    </row>
    <row r="176" spans="2:34" x14ac:dyDescent="0.25">
      <c r="B176" s="79"/>
      <c r="D176" s="44"/>
      <c r="E176" s="44"/>
      <c r="F176" s="44"/>
      <c r="G176" s="44"/>
      <c r="H176" s="44"/>
      <c r="I176" s="44"/>
      <c r="J176" s="44"/>
      <c r="L176" s="44"/>
      <c r="M176" s="44"/>
      <c r="N176" s="44"/>
      <c r="O176" s="44"/>
      <c r="P176" s="44"/>
      <c r="Q176" s="44"/>
      <c r="S176" s="79"/>
      <c r="U176" s="44"/>
      <c r="V176" s="44"/>
      <c r="W176" s="44"/>
      <c r="X176" s="44"/>
      <c r="Y176" s="44"/>
      <c r="Z176" s="44"/>
      <c r="AA176" s="44"/>
      <c r="AC176" s="44"/>
      <c r="AD176" s="44"/>
      <c r="AE176" s="44"/>
      <c r="AF176" s="44"/>
      <c r="AG176" s="44"/>
      <c r="AH176" s="44"/>
    </row>
    <row r="177" spans="2:34" x14ac:dyDescent="0.25">
      <c r="B177" s="79"/>
      <c r="D177" s="44"/>
      <c r="E177" s="44"/>
      <c r="F177" s="44"/>
      <c r="G177" s="44"/>
      <c r="H177" s="44"/>
      <c r="I177" s="44"/>
      <c r="J177" s="44"/>
      <c r="L177" s="44"/>
      <c r="M177" s="44"/>
      <c r="N177" s="44"/>
      <c r="O177" s="44"/>
      <c r="P177" s="44"/>
      <c r="Q177" s="44"/>
      <c r="S177" s="79"/>
      <c r="U177" s="44"/>
      <c r="V177" s="44"/>
      <c r="W177" s="44"/>
      <c r="X177" s="44"/>
      <c r="Y177" s="44"/>
      <c r="Z177" s="44"/>
      <c r="AA177" s="44"/>
      <c r="AC177" s="44"/>
      <c r="AD177" s="44"/>
      <c r="AE177" s="44"/>
      <c r="AF177" s="44"/>
      <c r="AG177" s="44"/>
      <c r="AH177" s="44"/>
    </row>
    <row r="178" spans="2:34" x14ac:dyDescent="0.25">
      <c r="B178" s="79"/>
      <c r="D178" s="44"/>
      <c r="E178" s="44"/>
      <c r="F178" s="44"/>
      <c r="G178" s="44"/>
      <c r="H178" s="44"/>
      <c r="I178" s="44"/>
      <c r="J178" s="44"/>
      <c r="L178" s="44"/>
      <c r="M178" s="44"/>
      <c r="N178" s="44"/>
      <c r="O178" s="44"/>
      <c r="P178" s="44"/>
      <c r="Q178" s="44"/>
      <c r="S178" s="79"/>
      <c r="U178" s="44"/>
      <c r="V178" s="44"/>
      <c r="W178" s="44"/>
      <c r="X178" s="44"/>
      <c r="Y178" s="44"/>
      <c r="Z178" s="44"/>
      <c r="AA178" s="44"/>
      <c r="AC178" s="44"/>
      <c r="AD178" s="44"/>
      <c r="AE178" s="44"/>
      <c r="AF178" s="44"/>
      <c r="AG178" s="44"/>
      <c r="AH178" s="44"/>
    </row>
    <row r="179" spans="2:34" x14ac:dyDescent="0.25">
      <c r="B179" s="79"/>
      <c r="D179" s="44"/>
      <c r="E179" s="44"/>
      <c r="F179" s="44"/>
      <c r="G179" s="44"/>
      <c r="H179" s="44"/>
      <c r="I179" s="44"/>
      <c r="J179" s="44"/>
      <c r="L179" s="44"/>
      <c r="M179" s="44"/>
      <c r="N179" s="44"/>
      <c r="O179" s="44"/>
      <c r="P179" s="44"/>
      <c r="Q179" s="44"/>
      <c r="S179" s="79"/>
      <c r="U179" s="44"/>
      <c r="V179" s="44"/>
      <c r="W179" s="44"/>
      <c r="X179" s="44"/>
      <c r="Y179" s="44"/>
      <c r="Z179" s="44"/>
      <c r="AA179" s="44"/>
      <c r="AC179" s="44"/>
      <c r="AD179" s="44"/>
      <c r="AE179" s="44"/>
      <c r="AF179" s="44"/>
      <c r="AG179" s="44"/>
      <c r="AH179" s="44"/>
    </row>
    <row r="180" spans="2:34" x14ac:dyDescent="0.25">
      <c r="B180" s="79"/>
      <c r="D180" s="44"/>
      <c r="E180" s="44"/>
      <c r="F180" s="44"/>
      <c r="G180" s="44"/>
      <c r="H180" s="44"/>
      <c r="I180" s="44"/>
      <c r="J180" s="44"/>
      <c r="L180" s="44"/>
      <c r="M180" s="44"/>
      <c r="N180" s="44"/>
      <c r="O180" s="44"/>
      <c r="P180" s="44"/>
      <c r="Q180" s="44"/>
      <c r="S180" s="79"/>
      <c r="U180" s="44"/>
      <c r="V180" s="44"/>
      <c r="W180" s="44"/>
      <c r="X180" s="44"/>
      <c r="Y180" s="44"/>
      <c r="Z180" s="44"/>
      <c r="AA180" s="44"/>
      <c r="AC180" s="44"/>
      <c r="AD180" s="44"/>
      <c r="AE180" s="44"/>
      <c r="AF180" s="44"/>
      <c r="AG180" s="44"/>
      <c r="AH180" s="44"/>
    </row>
    <row r="181" spans="2:34" x14ac:dyDescent="0.25">
      <c r="B181" s="79"/>
      <c r="D181" s="44"/>
      <c r="E181" s="44"/>
      <c r="F181" s="44"/>
      <c r="G181" s="44"/>
      <c r="H181" s="44"/>
      <c r="I181" s="44"/>
      <c r="J181" s="44"/>
      <c r="L181" s="44"/>
      <c r="M181" s="44"/>
      <c r="N181" s="44"/>
      <c r="O181" s="44"/>
      <c r="P181" s="44"/>
      <c r="Q181" s="44"/>
      <c r="S181" s="79"/>
      <c r="U181" s="44"/>
      <c r="V181" s="44"/>
      <c r="W181" s="44"/>
      <c r="X181" s="44"/>
      <c r="Y181" s="44"/>
      <c r="Z181" s="44"/>
      <c r="AA181" s="44"/>
      <c r="AC181" s="44"/>
      <c r="AD181" s="44"/>
      <c r="AE181" s="44"/>
      <c r="AF181" s="44"/>
      <c r="AG181" s="44"/>
      <c r="AH181" s="44"/>
    </row>
    <row r="182" spans="2:34" x14ac:dyDescent="0.25">
      <c r="B182" s="79"/>
      <c r="D182" s="44"/>
      <c r="E182" s="44"/>
      <c r="F182" s="44"/>
      <c r="G182" s="44"/>
      <c r="H182" s="44"/>
      <c r="I182" s="44"/>
      <c r="J182" s="44"/>
      <c r="L182" s="44"/>
      <c r="M182" s="44"/>
      <c r="N182" s="44"/>
      <c r="O182" s="44"/>
      <c r="P182" s="44"/>
      <c r="Q182" s="44"/>
      <c r="S182" s="79"/>
      <c r="U182" s="44"/>
      <c r="V182" s="44"/>
      <c r="W182" s="44"/>
      <c r="X182" s="44"/>
      <c r="Y182" s="44"/>
      <c r="Z182" s="44"/>
      <c r="AA182" s="44"/>
      <c r="AC182" s="44"/>
      <c r="AD182" s="44"/>
      <c r="AE182" s="44"/>
      <c r="AF182" s="44"/>
      <c r="AG182" s="44"/>
      <c r="AH182" s="44"/>
    </row>
    <row r="183" spans="2:34" x14ac:dyDescent="0.25">
      <c r="B183" s="79"/>
      <c r="D183" s="44"/>
      <c r="E183" s="44"/>
      <c r="F183" s="44"/>
      <c r="G183" s="44"/>
      <c r="H183" s="44"/>
      <c r="I183" s="44"/>
      <c r="J183" s="44"/>
      <c r="L183" s="44"/>
      <c r="M183" s="44"/>
      <c r="N183" s="44"/>
      <c r="O183" s="44"/>
      <c r="P183" s="44"/>
      <c r="Q183" s="44"/>
      <c r="S183" s="79"/>
      <c r="U183" s="44"/>
      <c r="V183" s="44"/>
      <c r="W183" s="44"/>
      <c r="X183" s="44"/>
      <c r="Y183" s="44"/>
      <c r="Z183" s="44"/>
      <c r="AA183" s="44"/>
      <c r="AC183" s="44"/>
      <c r="AD183" s="44"/>
      <c r="AE183" s="44"/>
      <c r="AF183" s="44"/>
      <c r="AG183" s="44"/>
      <c r="AH183" s="44"/>
    </row>
    <row r="184" spans="2:34" x14ac:dyDescent="0.25">
      <c r="B184" s="79"/>
      <c r="D184" s="44"/>
      <c r="E184" s="44"/>
      <c r="F184" s="44"/>
      <c r="G184" s="44"/>
      <c r="H184" s="44"/>
      <c r="I184" s="44"/>
      <c r="J184" s="44"/>
      <c r="L184" s="44"/>
      <c r="M184" s="44"/>
      <c r="N184" s="44"/>
      <c r="O184" s="44"/>
      <c r="P184" s="44"/>
      <c r="Q184" s="44"/>
      <c r="S184" s="79"/>
      <c r="U184" s="44"/>
      <c r="V184" s="44"/>
      <c r="W184" s="44"/>
      <c r="X184" s="44"/>
      <c r="Y184" s="44"/>
      <c r="Z184" s="44"/>
      <c r="AA184" s="44"/>
      <c r="AC184" s="44"/>
      <c r="AD184" s="44"/>
      <c r="AE184" s="44"/>
      <c r="AF184" s="44"/>
      <c r="AG184" s="44"/>
      <c r="AH184" s="44"/>
    </row>
    <row r="185" spans="2:34" x14ac:dyDescent="0.25">
      <c r="B185" s="79"/>
      <c r="D185" s="44"/>
      <c r="E185" s="44"/>
      <c r="F185" s="44"/>
      <c r="G185" s="44"/>
      <c r="H185" s="44"/>
      <c r="I185" s="44"/>
      <c r="J185" s="44"/>
      <c r="L185" s="44"/>
      <c r="M185" s="44"/>
      <c r="N185" s="44"/>
      <c r="O185" s="44"/>
      <c r="P185" s="44"/>
      <c r="Q185" s="44"/>
      <c r="S185" s="79"/>
      <c r="U185" s="44"/>
      <c r="V185" s="44"/>
      <c r="W185" s="44"/>
      <c r="X185" s="44"/>
      <c r="Y185" s="44"/>
      <c r="Z185" s="44"/>
      <c r="AA185" s="44"/>
      <c r="AC185" s="44"/>
      <c r="AD185" s="44"/>
      <c r="AE185" s="44"/>
      <c r="AF185" s="44"/>
      <c r="AG185" s="44"/>
      <c r="AH185" s="44"/>
    </row>
    <row r="186" spans="2:34" x14ac:dyDescent="0.25">
      <c r="B186" s="79"/>
      <c r="D186" s="44"/>
      <c r="E186" s="44"/>
      <c r="F186" s="44"/>
      <c r="G186" s="44"/>
      <c r="H186" s="44"/>
      <c r="I186" s="44"/>
      <c r="J186" s="44"/>
      <c r="L186" s="44"/>
      <c r="M186" s="44"/>
      <c r="N186" s="44"/>
      <c r="O186" s="44"/>
      <c r="P186" s="44"/>
      <c r="Q186" s="44"/>
      <c r="S186" s="79"/>
      <c r="U186" s="44"/>
      <c r="V186" s="44"/>
      <c r="W186" s="44"/>
      <c r="X186" s="44"/>
      <c r="Y186" s="44"/>
      <c r="Z186" s="44"/>
      <c r="AA186" s="44"/>
      <c r="AC186" s="44"/>
      <c r="AD186" s="44"/>
      <c r="AE186" s="44"/>
      <c r="AF186" s="44"/>
      <c r="AG186" s="44"/>
      <c r="AH186" s="44"/>
    </row>
    <row r="187" spans="2:34" x14ac:dyDescent="0.25">
      <c r="B187" s="79"/>
      <c r="D187" s="44"/>
      <c r="E187" s="44"/>
      <c r="F187" s="44"/>
      <c r="G187" s="44"/>
      <c r="H187" s="44"/>
      <c r="I187" s="44"/>
      <c r="J187" s="44"/>
      <c r="L187" s="44"/>
      <c r="M187" s="44"/>
      <c r="N187" s="44"/>
      <c r="O187" s="44"/>
      <c r="P187" s="44"/>
      <c r="Q187" s="44"/>
      <c r="S187" s="79"/>
      <c r="U187" s="44"/>
      <c r="V187" s="44"/>
      <c r="W187" s="44"/>
      <c r="X187" s="44"/>
      <c r="Y187" s="44"/>
      <c r="Z187" s="44"/>
      <c r="AA187" s="44"/>
      <c r="AC187" s="44"/>
      <c r="AD187" s="44"/>
      <c r="AE187" s="44"/>
      <c r="AF187" s="44"/>
      <c r="AG187" s="44"/>
      <c r="AH187" s="44"/>
    </row>
    <row r="188" spans="2:34" x14ac:dyDescent="0.25">
      <c r="B188" s="79"/>
      <c r="D188" s="44"/>
      <c r="E188" s="44"/>
      <c r="F188" s="44"/>
      <c r="G188" s="44"/>
      <c r="H188" s="44"/>
      <c r="I188" s="44"/>
      <c r="J188" s="44"/>
      <c r="L188" s="44"/>
      <c r="M188" s="44"/>
      <c r="N188" s="44"/>
      <c r="O188" s="44"/>
      <c r="P188" s="44"/>
      <c r="Q188" s="44"/>
      <c r="S188" s="79"/>
      <c r="U188" s="44"/>
      <c r="V188" s="44"/>
      <c r="W188" s="44"/>
      <c r="X188" s="44"/>
      <c r="Y188" s="44"/>
      <c r="Z188" s="44"/>
      <c r="AA188" s="44"/>
      <c r="AC188" s="44"/>
      <c r="AD188" s="44"/>
      <c r="AE188" s="44"/>
      <c r="AF188" s="44"/>
      <c r="AG188" s="44"/>
      <c r="AH188" s="44"/>
    </row>
    <row r="189" spans="2:34" x14ac:dyDescent="0.25">
      <c r="B189" s="79"/>
      <c r="D189" s="44"/>
      <c r="E189" s="44"/>
      <c r="F189" s="44"/>
      <c r="G189" s="44"/>
      <c r="H189" s="44"/>
      <c r="I189" s="44"/>
      <c r="J189" s="44"/>
      <c r="L189" s="44"/>
      <c r="M189" s="44"/>
      <c r="N189" s="44"/>
      <c r="O189" s="44"/>
      <c r="P189" s="44"/>
      <c r="Q189" s="44"/>
      <c r="S189" s="79"/>
      <c r="U189" s="44"/>
      <c r="V189" s="44"/>
      <c r="W189" s="44"/>
      <c r="X189" s="44"/>
      <c r="Y189" s="44"/>
      <c r="Z189" s="44"/>
      <c r="AA189" s="44"/>
      <c r="AC189" s="44"/>
      <c r="AD189" s="44"/>
      <c r="AE189" s="44"/>
      <c r="AF189" s="44"/>
      <c r="AG189" s="44"/>
      <c r="AH189" s="44"/>
    </row>
    <row r="190" spans="2:34" x14ac:dyDescent="0.25">
      <c r="B190" s="79"/>
      <c r="D190" s="44"/>
      <c r="E190" s="44"/>
      <c r="F190" s="44"/>
      <c r="G190" s="44"/>
      <c r="H190" s="44"/>
      <c r="I190" s="44"/>
      <c r="J190" s="44"/>
      <c r="L190" s="44"/>
      <c r="M190" s="44"/>
      <c r="N190" s="44"/>
      <c r="O190" s="44"/>
      <c r="P190" s="44"/>
      <c r="Q190" s="44"/>
      <c r="S190" s="79"/>
      <c r="U190" s="44"/>
      <c r="V190" s="44"/>
      <c r="W190" s="44"/>
      <c r="X190" s="44"/>
      <c r="Y190" s="44"/>
      <c r="Z190" s="44"/>
      <c r="AA190" s="44"/>
      <c r="AC190" s="44"/>
      <c r="AD190" s="44"/>
      <c r="AE190" s="44"/>
      <c r="AF190" s="44"/>
      <c r="AG190" s="44"/>
      <c r="AH190" s="44"/>
    </row>
    <row r="191" spans="2:34" x14ac:dyDescent="0.25">
      <c r="B191" s="79"/>
      <c r="D191" s="44"/>
      <c r="E191" s="44"/>
      <c r="F191" s="44"/>
      <c r="G191" s="44"/>
      <c r="H191" s="44"/>
      <c r="I191" s="44"/>
      <c r="J191" s="44"/>
      <c r="L191" s="44"/>
      <c r="M191" s="44"/>
      <c r="N191" s="44"/>
      <c r="O191" s="44"/>
      <c r="P191" s="44"/>
      <c r="Q191" s="44"/>
      <c r="S191" s="79"/>
      <c r="U191" s="44"/>
      <c r="V191" s="44"/>
      <c r="W191" s="44"/>
      <c r="X191" s="44"/>
      <c r="Y191" s="44"/>
      <c r="Z191" s="44"/>
      <c r="AA191" s="44"/>
      <c r="AC191" s="44"/>
      <c r="AD191" s="44"/>
      <c r="AE191" s="44"/>
      <c r="AF191" s="44"/>
      <c r="AG191" s="44"/>
      <c r="AH191" s="44"/>
    </row>
    <row r="192" spans="2:34" x14ac:dyDescent="0.25">
      <c r="B192" s="79"/>
      <c r="D192" s="44"/>
      <c r="E192" s="44"/>
      <c r="F192" s="44"/>
      <c r="G192" s="44"/>
      <c r="H192" s="44"/>
      <c r="I192" s="44"/>
      <c r="J192" s="44"/>
      <c r="L192" s="44"/>
      <c r="M192" s="44"/>
      <c r="N192" s="44"/>
      <c r="O192" s="44"/>
      <c r="P192" s="44"/>
      <c r="Q192" s="44"/>
      <c r="S192" s="79"/>
      <c r="U192" s="44"/>
      <c r="V192" s="44"/>
      <c r="W192" s="44"/>
      <c r="X192" s="44"/>
      <c r="Y192" s="44"/>
      <c r="Z192" s="44"/>
      <c r="AA192" s="44"/>
      <c r="AC192" s="44"/>
      <c r="AD192" s="44"/>
      <c r="AE192" s="44"/>
      <c r="AF192" s="44"/>
      <c r="AG192" s="44"/>
      <c r="AH192" s="44"/>
    </row>
    <row r="193" spans="2:34" x14ac:dyDescent="0.25">
      <c r="B193" s="79"/>
      <c r="D193" s="44"/>
      <c r="E193" s="44"/>
      <c r="F193" s="44"/>
      <c r="G193" s="44"/>
      <c r="H193" s="44"/>
      <c r="I193" s="44"/>
      <c r="J193" s="44"/>
      <c r="L193" s="44"/>
      <c r="M193" s="44"/>
      <c r="N193" s="44"/>
      <c r="O193" s="44"/>
      <c r="P193" s="44"/>
      <c r="Q193" s="44"/>
      <c r="S193" s="79"/>
      <c r="U193" s="44"/>
      <c r="V193" s="44"/>
      <c r="W193" s="44"/>
      <c r="X193" s="44"/>
      <c r="Y193" s="44"/>
      <c r="Z193" s="44"/>
      <c r="AA193" s="44"/>
      <c r="AC193" s="44"/>
      <c r="AD193" s="44"/>
      <c r="AE193" s="44"/>
      <c r="AF193" s="44"/>
      <c r="AG193" s="44"/>
      <c r="AH193" s="44"/>
    </row>
    <row r="194" spans="2:34" x14ac:dyDescent="0.25">
      <c r="B194" s="79"/>
      <c r="D194" s="44"/>
      <c r="E194" s="44"/>
      <c r="F194" s="44"/>
      <c r="G194" s="44"/>
      <c r="H194" s="44"/>
      <c r="I194" s="44"/>
      <c r="J194" s="44"/>
      <c r="L194" s="44"/>
      <c r="M194" s="44"/>
      <c r="N194" s="44"/>
      <c r="O194" s="44"/>
      <c r="P194" s="44"/>
      <c r="Q194" s="44"/>
      <c r="S194" s="79"/>
      <c r="U194" s="44"/>
      <c r="V194" s="44"/>
      <c r="W194" s="44"/>
      <c r="X194" s="44"/>
      <c r="Y194" s="44"/>
      <c r="Z194" s="44"/>
      <c r="AA194" s="44"/>
      <c r="AC194" s="44"/>
      <c r="AD194" s="44"/>
      <c r="AE194" s="44"/>
      <c r="AF194" s="44"/>
      <c r="AG194" s="44"/>
      <c r="AH194" s="44"/>
    </row>
    <row r="195" spans="2:34" x14ac:dyDescent="0.25">
      <c r="B195" s="79"/>
      <c r="D195" s="44"/>
      <c r="E195" s="44"/>
      <c r="F195" s="44"/>
      <c r="G195" s="44"/>
      <c r="H195" s="44"/>
      <c r="I195" s="44"/>
      <c r="J195" s="44"/>
      <c r="L195" s="44"/>
      <c r="M195" s="44"/>
      <c r="N195" s="44"/>
      <c r="O195" s="44"/>
      <c r="P195" s="44"/>
      <c r="Q195" s="44"/>
      <c r="S195" s="79"/>
      <c r="U195" s="44"/>
      <c r="V195" s="44"/>
      <c r="W195" s="44"/>
      <c r="X195" s="44"/>
      <c r="Y195" s="44"/>
      <c r="Z195" s="44"/>
      <c r="AA195" s="44"/>
      <c r="AC195" s="44"/>
      <c r="AD195" s="44"/>
      <c r="AE195" s="44"/>
      <c r="AF195" s="44"/>
      <c r="AG195" s="44"/>
      <c r="AH195" s="44"/>
    </row>
    <row r="196" spans="2:34" x14ac:dyDescent="0.25">
      <c r="B196" s="79"/>
      <c r="D196" s="44"/>
      <c r="E196" s="44"/>
      <c r="F196" s="44"/>
      <c r="G196" s="44"/>
      <c r="H196" s="44"/>
      <c r="I196" s="44"/>
      <c r="J196" s="44"/>
      <c r="L196" s="44"/>
      <c r="M196" s="44"/>
      <c r="N196" s="44"/>
      <c r="O196" s="44"/>
      <c r="P196" s="44"/>
      <c r="Q196" s="44"/>
      <c r="S196" s="79"/>
      <c r="U196" s="44"/>
      <c r="V196" s="44"/>
      <c r="W196" s="44"/>
      <c r="X196" s="44"/>
      <c r="Y196" s="44"/>
      <c r="Z196" s="44"/>
      <c r="AA196" s="44"/>
      <c r="AC196" s="44"/>
      <c r="AD196" s="44"/>
      <c r="AE196" s="44"/>
      <c r="AF196" s="44"/>
      <c r="AG196" s="44"/>
      <c r="AH196" s="44"/>
    </row>
    <row r="197" spans="2:34" x14ac:dyDescent="0.25">
      <c r="B197" s="79"/>
      <c r="D197" s="44"/>
      <c r="E197" s="44"/>
      <c r="F197" s="44"/>
      <c r="G197" s="44"/>
      <c r="H197" s="44"/>
      <c r="I197" s="44"/>
      <c r="J197" s="44"/>
      <c r="L197" s="44"/>
      <c r="M197" s="44"/>
      <c r="N197" s="44"/>
      <c r="O197" s="44"/>
      <c r="P197" s="44"/>
      <c r="Q197" s="44"/>
      <c r="S197" s="79"/>
      <c r="U197" s="44"/>
      <c r="V197" s="44"/>
      <c r="W197" s="44"/>
      <c r="X197" s="44"/>
      <c r="Y197" s="44"/>
      <c r="Z197" s="44"/>
      <c r="AA197" s="44"/>
      <c r="AC197" s="44"/>
      <c r="AD197" s="44"/>
      <c r="AE197" s="44"/>
      <c r="AF197" s="44"/>
      <c r="AG197" s="44"/>
      <c r="AH197" s="44"/>
    </row>
    <row r="198" spans="2:34" x14ac:dyDescent="0.25">
      <c r="B198" s="79"/>
      <c r="D198" s="44"/>
      <c r="E198" s="44"/>
      <c r="F198" s="44"/>
      <c r="G198" s="44"/>
      <c r="H198" s="44"/>
      <c r="I198" s="44"/>
      <c r="J198" s="44"/>
      <c r="L198" s="44"/>
      <c r="M198" s="44"/>
      <c r="N198" s="44"/>
      <c r="O198" s="44"/>
      <c r="P198" s="44"/>
      <c r="Q198" s="44"/>
      <c r="S198" s="79"/>
      <c r="U198" s="44"/>
      <c r="V198" s="44"/>
      <c r="W198" s="44"/>
      <c r="X198" s="44"/>
      <c r="Y198" s="44"/>
      <c r="Z198" s="44"/>
      <c r="AA198" s="44"/>
      <c r="AC198" s="44"/>
      <c r="AD198" s="44"/>
      <c r="AE198" s="44"/>
      <c r="AF198" s="44"/>
      <c r="AG198" s="44"/>
      <c r="AH198" s="44"/>
    </row>
    <row r="199" spans="2:34" x14ac:dyDescent="0.25">
      <c r="B199" s="79"/>
      <c r="D199" s="44"/>
      <c r="E199" s="44"/>
      <c r="F199" s="44"/>
      <c r="G199" s="44"/>
      <c r="H199" s="44"/>
      <c r="I199" s="44"/>
      <c r="J199" s="44"/>
      <c r="L199" s="44"/>
      <c r="M199" s="44"/>
      <c r="N199" s="44"/>
      <c r="O199" s="44"/>
      <c r="P199" s="44"/>
      <c r="Q199" s="44"/>
      <c r="S199" s="79"/>
      <c r="U199" s="44"/>
      <c r="V199" s="44"/>
      <c r="W199" s="44"/>
      <c r="X199" s="44"/>
      <c r="Y199" s="44"/>
      <c r="Z199" s="44"/>
      <c r="AA199" s="44"/>
      <c r="AC199" s="44"/>
      <c r="AD199" s="44"/>
      <c r="AE199" s="44"/>
      <c r="AF199" s="44"/>
      <c r="AG199" s="44"/>
      <c r="AH199" s="44"/>
    </row>
    <row r="200" spans="2:34" x14ac:dyDescent="0.25">
      <c r="B200" s="79"/>
      <c r="D200" s="44"/>
      <c r="E200" s="44"/>
      <c r="F200" s="44"/>
      <c r="G200" s="44"/>
      <c r="H200" s="44"/>
      <c r="I200" s="44"/>
      <c r="J200" s="44"/>
      <c r="L200" s="44"/>
      <c r="M200" s="44"/>
      <c r="N200" s="44"/>
      <c r="O200" s="44"/>
      <c r="P200" s="44"/>
      <c r="Q200" s="44"/>
      <c r="S200" s="79"/>
      <c r="U200" s="44"/>
      <c r="V200" s="44"/>
      <c r="W200" s="44"/>
      <c r="X200" s="44"/>
      <c r="Y200" s="44"/>
      <c r="Z200" s="44"/>
      <c r="AA200" s="44"/>
      <c r="AC200" s="44"/>
      <c r="AD200" s="44"/>
      <c r="AE200" s="44"/>
      <c r="AF200" s="44"/>
      <c r="AG200" s="44"/>
      <c r="AH200" s="44"/>
    </row>
    <row r="201" spans="2:34" x14ac:dyDescent="0.25">
      <c r="B201" s="79"/>
      <c r="D201" s="44"/>
      <c r="E201" s="44"/>
      <c r="F201" s="44"/>
      <c r="G201" s="44"/>
      <c r="H201" s="44"/>
      <c r="I201" s="44"/>
      <c r="J201" s="44"/>
      <c r="L201" s="44"/>
      <c r="M201" s="44"/>
      <c r="N201" s="44"/>
      <c r="O201" s="44"/>
      <c r="P201" s="44"/>
      <c r="Q201" s="44"/>
      <c r="S201" s="79"/>
      <c r="U201" s="44"/>
      <c r="V201" s="44"/>
      <c r="W201" s="44"/>
      <c r="X201" s="44"/>
      <c r="Y201" s="44"/>
      <c r="Z201" s="44"/>
      <c r="AA201" s="44"/>
      <c r="AC201" s="44"/>
      <c r="AD201" s="44"/>
      <c r="AE201" s="44"/>
      <c r="AF201" s="44"/>
      <c r="AG201" s="44"/>
      <c r="AH201" s="44"/>
    </row>
    <row r="202" spans="2:34" x14ac:dyDescent="0.25">
      <c r="B202" s="79"/>
      <c r="D202" s="44"/>
      <c r="E202" s="44"/>
      <c r="F202" s="44"/>
      <c r="G202" s="44"/>
      <c r="H202" s="44"/>
      <c r="I202" s="44"/>
      <c r="J202" s="44"/>
      <c r="L202" s="44"/>
      <c r="M202" s="44"/>
      <c r="N202" s="44"/>
      <c r="O202" s="44"/>
      <c r="P202" s="44"/>
      <c r="Q202" s="44"/>
      <c r="S202" s="79"/>
      <c r="U202" s="44"/>
      <c r="V202" s="44"/>
      <c r="W202" s="44"/>
      <c r="X202" s="44"/>
      <c r="Y202" s="44"/>
      <c r="Z202" s="44"/>
      <c r="AA202" s="44"/>
      <c r="AC202" s="44"/>
      <c r="AD202" s="44"/>
      <c r="AE202" s="44"/>
      <c r="AF202" s="44"/>
      <c r="AG202" s="44"/>
      <c r="AH202" s="44"/>
    </row>
    <row r="203" spans="2:34" x14ac:dyDescent="0.25">
      <c r="B203" s="79"/>
      <c r="D203" s="44"/>
      <c r="E203" s="44"/>
      <c r="F203" s="44"/>
      <c r="G203" s="44"/>
      <c r="H203" s="44"/>
      <c r="I203" s="44"/>
      <c r="J203" s="44"/>
      <c r="L203" s="44"/>
      <c r="M203" s="44"/>
      <c r="N203" s="44"/>
      <c r="O203" s="44"/>
      <c r="P203" s="44"/>
      <c r="Q203" s="44"/>
      <c r="S203" s="79"/>
      <c r="U203" s="44"/>
      <c r="V203" s="44"/>
      <c r="W203" s="44"/>
      <c r="X203" s="44"/>
      <c r="Y203" s="44"/>
      <c r="Z203" s="44"/>
      <c r="AA203" s="44"/>
      <c r="AC203" s="44"/>
      <c r="AD203" s="44"/>
      <c r="AE203" s="44"/>
      <c r="AF203" s="44"/>
      <c r="AG203" s="44"/>
      <c r="AH203" s="44"/>
    </row>
    <row r="204" spans="2:34" x14ac:dyDescent="0.25">
      <c r="B204" s="79"/>
      <c r="D204" s="44"/>
      <c r="E204" s="44"/>
      <c r="F204" s="44"/>
      <c r="G204" s="44"/>
      <c r="H204" s="44"/>
      <c r="I204" s="44"/>
      <c r="J204" s="44"/>
      <c r="L204" s="44"/>
      <c r="M204" s="44"/>
      <c r="N204" s="44"/>
      <c r="O204" s="44"/>
      <c r="P204" s="44"/>
      <c r="Q204" s="44"/>
      <c r="S204" s="79"/>
      <c r="U204" s="44"/>
      <c r="V204" s="44"/>
      <c r="W204" s="44"/>
      <c r="X204" s="44"/>
      <c r="Y204" s="44"/>
      <c r="Z204" s="44"/>
      <c r="AA204" s="44"/>
      <c r="AC204" s="44"/>
      <c r="AD204" s="44"/>
      <c r="AE204" s="44"/>
      <c r="AF204" s="44"/>
      <c r="AG204" s="44"/>
      <c r="AH204" s="44"/>
    </row>
    <row r="205" spans="2:34" x14ac:dyDescent="0.25">
      <c r="B205" s="79"/>
      <c r="D205" s="44"/>
      <c r="E205" s="44"/>
      <c r="F205" s="44"/>
      <c r="G205" s="44"/>
      <c r="H205" s="44"/>
      <c r="I205" s="44"/>
      <c r="J205" s="44"/>
      <c r="L205" s="44"/>
      <c r="M205" s="44"/>
      <c r="N205" s="44"/>
      <c r="O205" s="44"/>
      <c r="P205" s="44"/>
      <c r="Q205" s="44"/>
      <c r="S205" s="79"/>
      <c r="U205" s="44"/>
      <c r="V205" s="44"/>
      <c r="W205" s="44"/>
      <c r="X205" s="44"/>
      <c r="Y205" s="44"/>
      <c r="Z205" s="44"/>
      <c r="AA205" s="44"/>
      <c r="AC205" s="44"/>
      <c r="AD205" s="44"/>
      <c r="AE205" s="44"/>
      <c r="AF205" s="44"/>
      <c r="AG205" s="44"/>
      <c r="AH205" s="44"/>
    </row>
    <row r="206" spans="2:34" x14ac:dyDescent="0.25">
      <c r="B206" s="79"/>
      <c r="D206" s="44"/>
      <c r="E206" s="44"/>
      <c r="F206" s="44"/>
      <c r="G206" s="44"/>
      <c r="H206" s="44"/>
      <c r="I206" s="44"/>
      <c r="J206" s="44"/>
      <c r="L206" s="44"/>
      <c r="M206" s="44"/>
      <c r="N206" s="44"/>
      <c r="O206" s="44"/>
      <c r="P206" s="44"/>
      <c r="Q206" s="44"/>
      <c r="S206" s="79"/>
      <c r="U206" s="44"/>
      <c r="V206" s="44"/>
      <c r="W206" s="44"/>
      <c r="X206" s="44"/>
      <c r="Y206" s="44"/>
      <c r="Z206" s="44"/>
      <c r="AA206" s="44"/>
      <c r="AC206" s="44"/>
      <c r="AD206" s="44"/>
      <c r="AE206" s="44"/>
      <c r="AF206" s="44"/>
      <c r="AG206" s="44"/>
      <c r="AH206" s="44"/>
    </row>
    <row r="207" spans="2:34" x14ac:dyDescent="0.25">
      <c r="B207" s="79"/>
      <c r="D207" s="44"/>
      <c r="E207" s="44"/>
      <c r="F207" s="44"/>
      <c r="G207" s="44"/>
      <c r="H207" s="44"/>
      <c r="I207" s="44"/>
      <c r="J207" s="44"/>
      <c r="L207" s="44"/>
      <c r="M207" s="44"/>
      <c r="N207" s="44"/>
      <c r="O207" s="44"/>
      <c r="P207" s="44"/>
      <c r="Q207" s="44"/>
      <c r="S207" s="79"/>
      <c r="U207" s="44"/>
      <c r="V207" s="44"/>
      <c r="W207" s="44"/>
      <c r="X207" s="44"/>
      <c r="Y207" s="44"/>
      <c r="Z207" s="44"/>
      <c r="AA207" s="44"/>
      <c r="AC207" s="44"/>
      <c r="AD207" s="44"/>
      <c r="AE207" s="44"/>
      <c r="AF207" s="44"/>
      <c r="AG207" s="44"/>
      <c r="AH207" s="44"/>
    </row>
    <row r="208" spans="2:34" x14ac:dyDescent="0.25">
      <c r="B208" s="79"/>
      <c r="D208" s="44"/>
      <c r="E208" s="44"/>
      <c r="F208" s="44"/>
      <c r="G208" s="44"/>
      <c r="H208" s="44"/>
      <c r="I208" s="44"/>
      <c r="J208" s="44"/>
      <c r="L208" s="44"/>
      <c r="M208" s="44"/>
      <c r="N208" s="44"/>
      <c r="O208" s="44"/>
      <c r="P208" s="44"/>
      <c r="Q208" s="44"/>
      <c r="S208" s="79"/>
      <c r="U208" s="44"/>
      <c r="V208" s="44"/>
      <c r="W208" s="44"/>
      <c r="X208" s="44"/>
      <c r="Y208" s="44"/>
      <c r="Z208" s="44"/>
      <c r="AA208" s="44"/>
      <c r="AC208" s="44"/>
      <c r="AD208" s="44"/>
      <c r="AE208" s="44"/>
      <c r="AF208" s="44"/>
      <c r="AG208" s="44"/>
      <c r="AH208" s="44"/>
    </row>
    <row r="209" spans="2:34" x14ac:dyDescent="0.25">
      <c r="B209" s="79"/>
      <c r="D209" s="44"/>
      <c r="E209" s="44"/>
      <c r="F209" s="44"/>
      <c r="G209" s="44"/>
      <c r="H209" s="44"/>
      <c r="I209" s="44"/>
      <c r="J209" s="44"/>
      <c r="L209" s="44"/>
      <c r="M209" s="44"/>
      <c r="N209" s="44"/>
      <c r="O209" s="44"/>
      <c r="P209" s="44"/>
      <c r="Q209" s="44"/>
      <c r="S209" s="79"/>
      <c r="U209" s="44"/>
      <c r="V209" s="44"/>
      <c r="W209" s="44"/>
      <c r="X209" s="44"/>
      <c r="Y209" s="44"/>
      <c r="Z209" s="44"/>
      <c r="AA209" s="44"/>
      <c r="AC209" s="44"/>
      <c r="AD209" s="44"/>
      <c r="AE209" s="44"/>
      <c r="AF209" s="44"/>
      <c r="AG209" s="44"/>
      <c r="AH209" s="44"/>
    </row>
  </sheetData>
  <mergeCells count="4">
    <mergeCell ref="L1:Q1"/>
    <mergeCell ref="U1:Z1"/>
    <mergeCell ref="AC1:AH1"/>
    <mergeCell ref="D1:J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17</vt:i4>
      </vt:variant>
    </vt:vector>
  </HeadingPairs>
  <TitlesOfParts>
    <vt:vector size="34" baseType="lpstr">
      <vt:lpstr>1857L</vt:lpstr>
      <vt:lpstr>Mapping</vt:lpstr>
      <vt:lpstr>CLvsLO</vt:lpstr>
      <vt:lpstr>CL &amp; Data</vt:lpstr>
      <vt:lpstr>Isolations</vt:lpstr>
      <vt:lpstr>IF Response</vt:lpstr>
      <vt:lpstr>IP3</vt:lpstr>
      <vt:lpstr>P1dB CL</vt:lpstr>
      <vt:lpstr>P1dB Pt</vt:lpstr>
      <vt:lpstr>LO Harm-A</vt:lpstr>
      <vt:lpstr>LO Harm-B</vt:lpstr>
      <vt:lpstr>2Rx2L</vt:lpstr>
      <vt:lpstr>2Ix1L</vt:lpstr>
      <vt:lpstr>5Rx0L</vt:lpstr>
      <vt:lpstr>5Rx5L</vt:lpstr>
      <vt:lpstr>5Ix0L</vt:lpstr>
      <vt:lpstr>5Ix5L</vt:lpstr>
      <vt:lpstr>'1857L'!Amp_Diff_2_3</vt:lpstr>
      <vt:lpstr>'1857L'!Amp_Diff_2_3_2</vt:lpstr>
      <vt:lpstr>'1857L'!Amp_Diff_2_4</vt:lpstr>
      <vt:lpstr>'1857L'!Common_RL</vt:lpstr>
      <vt:lpstr>'1857L'!IL_1_4</vt:lpstr>
      <vt:lpstr>'1857L'!IL_1_4_2</vt:lpstr>
      <vt:lpstr>'1857L'!Iso_2_3</vt:lpstr>
      <vt:lpstr>'1857L'!Iso_2_3_2</vt:lpstr>
      <vt:lpstr>'1857L'!Iso_2_4</vt:lpstr>
      <vt:lpstr>'1857L'!Iso_2_4_2</vt:lpstr>
      <vt:lpstr>'CL &amp; Data'!MT3H_0113_ConversionLoss_and_Isolation_A__20dBm</vt:lpstr>
      <vt:lpstr>'CL &amp; Data'!MT3H_0113_ConversionLoss_and_Isolation_B</vt:lpstr>
      <vt:lpstr>'1857L'!Output_3_RL</vt:lpstr>
      <vt:lpstr>'1857L'!Output_4_RL</vt:lpstr>
      <vt:lpstr>'1857L'!Phase_Diff_2_3_1</vt:lpstr>
      <vt:lpstr>'1857L'!Phase_Diff_2_3_2</vt:lpstr>
      <vt:lpstr>'1857L'!Phase_Diff_2_4</vt:lpstr>
    </vt:vector>
  </TitlesOfParts>
  <Company>Marki Microwave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Brandon Takaki</cp:lastModifiedBy>
  <cp:lastPrinted>2012-01-25T23:19:48Z</cp:lastPrinted>
  <dcterms:created xsi:type="dcterms:W3CDTF">2010-12-03T23:31:23Z</dcterms:created>
  <dcterms:modified xsi:type="dcterms:W3CDTF">2021-07-22T18:35:11Z</dcterms:modified>
</cp:coreProperties>
</file>